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\Desktop\uni\Sensor Based Systems\CW2\Diagrams\"/>
    </mc:Choice>
  </mc:AlternateContent>
  <xr:revisionPtr revIDLastSave="0" documentId="13_ncr:1_{5A358962-3BB7-4EAA-B95E-63919C7ABCBA}" xr6:coauthVersionLast="47" xr6:coauthVersionMax="47" xr10:uidLastSave="{00000000-0000-0000-0000-000000000000}"/>
  <bookViews>
    <workbookView xWindow="28680" yWindow="-120" windowWidth="29040" windowHeight="15840" xr2:uid="{199A2DE1-2124-4664-8D47-55FAAF67B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0" i="1"/>
  <c r="H61" i="1"/>
  <c r="H62" i="1"/>
  <c r="H54" i="1"/>
  <c r="G55" i="1"/>
  <c r="G56" i="1"/>
  <c r="G57" i="1"/>
  <c r="G58" i="1"/>
  <c r="G59" i="1"/>
  <c r="G60" i="1"/>
  <c r="G61" i="1"/>
  <c r="G62" i="1"/>
  <c r="G54" i="1"/>
  <c r="Q44" i="1"/>
  <c r="Q43" i="1"/>
  <c r="Q42" i="1"/>
  <c r="Q41" i="1"/>
  <c r="Q40" i="1"/>
  <c r="Q39" i="1"/>
  <c r="Q35" i="1"/>
  <c r="Q36" i="1"/>
  <c r="Q34" i="1"/>
  <c r="Q32" i="1"/>
  <c r="Q33" i="1"/>
  <c r="Q31" i="1"/>
  <c r="N32" i="1"/>
  <c r="N33" i="1"/>
  <c r="N36" i="1"/>
  <c r="N37" i="1"/>
  <c r="N38" i="1"/>
  <c r="N31" i="1"/>
  <c r="G19" i="1"/>
  <c r="I19" i="1" s="1"/>
  <c r="G20" i="1"/>
  <c r="I20" i="1" s="1"/>
  <c r="N4" i="1"/>
  <c r="Q10" i="1"/>
  <c r="Q11" i="1"/>
  <c r="Q12" i="1"/>
  <c r="Q13" i="1"/>
  <c r="Q14" i="1"/>
  <c r="Q15" i="1"/>
  <c r="Q16" i="1"/>
  <c r="Q17" i="1"/>
  <c r="Q9" i="1"/>
  <c r="P16" i="1"/>
  <c r="P17" i="1"/>
  <c r="R17" i="1" s="1"/>
  <c r="P15" i="1"/>
  <c r="P14" i="1"/>
  <c r="P13" i="1"/>
  <c r="P12" i="1"/>
  <c r="P11" i="1"/>
  <c r="P10" i="1"/>
  <c r="P9" i="1"/>
  <c r="N6" i="1"/>
  <c r="H50" i="1"/>
  <c r="G50" i="1"/>
  <c r="I50" i="1" s="1"/>
  <c r="H49" i="1"/>
  <c r="G49" i="1"/>
  <c r="H48" i="1"/>
  <c r="G48" i="1"/>
  <c r="I48" i="1" s="1"/>
  <c r="H47" i="1"/>
  <c r="G47" i="1"/>
  <c r="H46" i="1"/>
  <c r="G46" i="1"/>
  <c r="H45" i="1"/>
  <c r="G45" i="1"/>
  <c r="H44" i="1"/>
  <c r="G44" i="1"/>
  <c r="I44" i="1" s="1"/>
  <c r="H43" i="1"/>
  <c r="G43" i="1"/>
  <c r="I43" i="1" s="1"/>
  <c r="H42" i="1"/>
  <c r="G42" i="1"/>
  <c r="N5" i="1"/>
  <c r="G39" i="1"/>
  <c r="H40" i="1"/>
  <c r="G40" i="1"/>
  <c r="I40" i="1" s="1"/>
  <c r="H39" i="1"/>
  <c r="H38" i="1"/>
  <c r="G38" i="1"/>
  <c r="H37" i="1"/>
  <c r="G37" i="1"/>
  <c r="H36" i="1"/>
  <c r="G36" i="1"/>
  <c r="H35" i="1"/>
  <c r="G35" i="1"/>
  <c r="H34" i="1"/>
  <c r="G34" i="1"/>
  <c r="I34" i="1" s="1"/>
  <c r="H33" i="1"/>
  <c r="G33" i="1"/>
  <c r="I33" i="1" s="1"/>
  <c r="I32" i="1"/>
  <c r="H32" i="1"/>
  <c r="G32" i="1"/>
  <c r="H29" i="1"/>
  <c r="I24" i="1"/>
  <c r="I25" i="1"/>
  <c r="I30" i="1"/>
  <c r="I22" i="1"/>
  <c r="H23" i="1"/>
  <c r="I23" i="1" s="1"/>
  <c r="H24" i="1"/>
  <c r="H25" i="1"/>
  <c r="H26" i="1"/>
  <c r="H27" i="1"/>
  <c r="H28" i="1"/>
  <c r="H30" i="1"/>
  <c r="H22" i="1"/>
  <c r="G23" i="1"/>
  <c r="G24" i="1"/>
  <c r="G25" i="1"/>
  <c r="G26" i="1"/>
  <c r="G27" i="1"/>
  <c r="G28" i="1"/>
  <c r="G30" i="1"/>
  <c r="G22" i="1"/>
  <c r="N2" i="1"/>
  <c r="I7" i="1"/>
  <c r="H13" i="1"/>
  <c r="H14" i="1"/>
  <c r="H15" i="1"/>
  <c r="H16" i="1"/>
  <c r="H17" i="1"/>
  <c r="H18" i="1"/>
  <c r="H19" i="1"/>
  <c r="H20" i="1"/>
  <c r="H12" i="1"/>
  <c r="G13" i="1"/>
  <c r="G14" i="1"/>
  <c r="G15" i="1"/>
  <c r="G16" i="1"/>
  <c r="G17" i="1"/>
  <c r="G18" i="1"/>
  <c r="G12" i="1"/>
  <c r="G3" i="1"/>
  <c r="G4" i="1"/>
  <c r="G5" i="1"/>
  <c r="G6" i="1"/>
  <c r="G7" i="1"/>
  <c r="G8" i="1"/>
  <c r="G2" i="1"/>
  <c r="H3" i="1"/>
  <c r="H4" i="1"/>
  <c r="H5" i="1"/>
  <c r="H6" i="1"/>
  <c r="H7" i="1"/>
  <c r="H8" i="1"/>
  <c r="H9" i="1"/>
  <c r="H10" i="1"/>
  <c r="H2" i="1"/>
  <c r="R12" i="1" l="1"/>
  <c r="R11" i="1"/>
  <c r="R10" i="1"/>
  <c r="R16" i="1"/>
  <c r="R9" i="1"/>
  <c r="R13" i="1"/>
  <c r="R14" i="1"/>
  <c r="R15" i="1"/>
  <c r="I47" i="1"/>
  <c r="I49" i="1"/>
  <c r="I46" i="1"/>
  <c r="I45" i="1"/>
  <c r="I42" i="1"/>
  <c r="I35" i="1"/>
  <c r="I39" i="1"/>
  <c r="I38" i="1"/>
  <c r="I37" i="1"/>
  <c r="I36" i="1"/>
  <c r="I27" i="1"/>
  <c r="I29" i="1"/>
  <c r="I28" i="1"/>
  <c r="I26" i="1"/>
  <c r="I5" i="1"/>
  <c r="I2" i="1"/>
  <c r="I13" i="1"/>
  <c r="I12" i="1"/>
  <c r="I15" i="1"/>
  <c r="I14" i="1"/>
  <c r="I18" i="1"/>
  <c r="I17" i="1"/>
  <c r="N3" i="1" s="1"/>
  <c r="I16" i="1"/>
  <c r="I8" i="1"/>
  <c r="I6" i="1"/>
  <c r="I4" i="1"/>
  <c r="I3" i="1"/>
</calcChain>
</file>

<file path=xl/sharedStrings.xml><?xml version="1.0" encoding="utf-8"?>
<sst xmlns="http://schemas.openxmlformats.org/spreadsheetml/2006/main" count="134" uniqueCount="56">
  <si>
    <t>Sensitivity Threshold</t>
  </si>
  <si>
    <t>True Positives</t>
  </si>
  <si>
    <t>False Negatives</t>
  </si>
  <si>
    <t>False Positives</t>
  </si>
  <si>
    <t>True Negatives</t>
  </si>
  <si>
    <t>Negatives Accuracy</t>
  </si>
  <si>
    <t>Truth Accuracy</t>
  </si>
  <si>
    <t>Overall Accuracy</t>
  </si>
  <si>
    <t>n/a</t>
  </si>
  <si>
    <t>light 0.25</t>
  </si>
  <si>
    <t>sound 0.25</t>
  </si>
  <si>
    <t>pir 0.5</t>
  </si>
  <si>
    <t>light 0.3</t>
  </si>
  <si>
    <t>sound 0.3</t>
  </si>
  <si>
    <t>pir 0.4</t>
  </si>
  <si>
    <t>Light Weight</t>
  </si>
  <si>
    <t>Sound Weight</t>
  </si>
  <si>
    <t>PIR Weight</t>
  </si>
  <si>
    <t>Best Accuracy</t>
  </si>
  <si>
    <t>Sensitivity</t>
  </si>
  <si>
    <t>sound 0.33</t>
  </si>
  <si>
    <t>pir 0.33</t>
  </si>
  <si>
    <t>pir 0.6</t>
  </si>
  <si>
    <t>light  0.2</t>
  </si>
  <si>
    <t>sound 0.2</t>
  </si>
  <si>
    <t>light 0.4</t>
  </si>
  <si>
    <t>sound 0.4</t>
  </si>
  <si>
    <t>pir 0.2</t>
  </si>
  <si>
    <t>light 0.33</t>
  </si>
  <si>
    <t>Trigger Duration</t>
  </si>
  <si>
    <t>Entry Type</t>
  </si>
  <si>
    <t>Optimal Light Weight</t>
  </si>
  <si>
    <t>Optimal Sound Weight</t>
  </si>
  <si>
    <t>Optimal PIR Weight</t>
  </si>
  <si>
    <t>Optimal Sensitivty</t>
  </si>
  <si>
    <t>Silent</t>
  </si>
  <si>
    <t>Normal</t>
  </si>
  <si>
    <t>Loud</t>
  </si>
  <si>
    <t>Furthest From Door</t>
  </si>
  <si>
    <t>Accuracy</t>
  </si>
  <si>
    <t>Next To Door</t>
  </si>
  <si>
    <t>Entry Time (s)</t>
  </si>
  <si>
    <t>Event Detection Time (s)</t>
  </si>
  <si>
    <t>Delay (s)</t>
  </si>
  <si>
    <t>Silent (Furthest)</t>
  </si>
  <si>
    <t>Normal (Furthest)</t>
  </si>
  <si>
    <t>Loud (Furthest)</t>
  </si>
  <si>
    <t>Silent (Nearest)</t>
  </si>
  <si>
    <t>Normal (Nearest)</t>
  </si>
  <si>
    <t>Loud (Nearest)</t>
  </si>
  <si>
    <t>True Positives Rate</t>
  </si>
  <si>
    <t>False Positives Rate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</si>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</sst>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Sheet1!$Q$30</c:f>
              <c:strCache>
                <c:ptCount val="1"/>
                <c:pt idx="0">
                  <c:v>Delay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Sheet1!$P$31:$P$36</c:f>
              <c:strCache>
                <c:ptCount val="6"/>
                <c:pt idx="0">
                  <c:v>Silent (Furthest)</c:v>
                </c:pt>
                <c:pt idx="1">
                  <c:v>Normal (Furthest)</c:v>
                </c:pt>
                <c:pt idx="2">
                  <c:v>Loud (Furthest)</c:v>
                </c:pt>
                <c:pt idx="3">
                  <c:v>Silent (Nearest)</c:v>
                </c:pt>
                <c:pt idx="4">
                  <c:v>Normal (Nearest)</c:v>
                </c:pt>
                <c:pt idx="5">
                  <c:v>Loud (Nearest)</c:v>
                </c:pt>
              </c:strCache>
            </c:strRef>
          </c:cat>
          <c:val>
            <c:numRef>
              <c:f>Sheet1!$Q$31:$Q$36</c:f>
              <c:numCache>
                <c:formatCode>General</c:formatCode>
                <c:ptCount val="6"/>
                <c:pt idx="0">
                  <c:v>9.8499999999999979</c:v>
                </c:pt>
                <c:pt idx="1">
                  <c:v>4.25</c:v>
                </c:pt>
                <c:pt idx="2">
                  <c:v>3.6499999999999986</c:v>
                </c:pt>
                <c:pt idx="3">
                  <c:v>3.8999999999999986</c:v>
                </c:pt>
                <c:pt idx="4">
                  <c:v>1.1999999999999993</c:v>
                </c:pt>
                <c:pt idx="5">
                  <c:v>1.2999999999999972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5-4E96-95F8-B038AA0D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47376"/>
        <c:axId val="38247856"/>
      </c:barChart>
      <c:catAx>
        <c:axId val="382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856"/>
        <c:crosses val="autoZero"/>
        <c:auto val="1"/>
        <c:lblAlgn val="ctr"/>
        <c:lblOffset val="100"/>
        <c:noMultiLvlLbl val="0"/>
      </c:catAx>
      <c:valAx>
        <c:axId val="382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40</xdr:row>
      <xdr:rowOff>80962</xdr:rowOff>
    </xdr:from>
    <xdr:to>
      <xdr:col>13</xdr:col>
      <xdr:colOff>1095375</xdr:colOff>
      <xdr:row>54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92ECC-90D4-32B3-3B24-B5C59295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95E4-59DC-404E-8805-4A21CA828AB7}">
  <dimension ref="A1:R62"/>
  <sheetViews>
    <sheetView tabSelected="1" workbookViewId="0">
      <selection activeCell="L64" sqref="L64"/>
    </sheetView>
  </sheetViews>
  <sheetFormatPr defaultRowHeight="15" x14ac:dyDescent="0.25"/>
  <cols>
    <col min="1" max="1" width="10.28515625" customWidth="1"/>
    <col min="2" max="2" width="20" customWidth="1"/>
    <col min="3" max="3" width="13.28515625" customWidth="1"/>
    <col min="4" max="4" width="14.140625" customWidth="1"/>
    <col min="5" max="6" width="14.85546875" customWidth="1"/>
    <col min="7" max="7" width="18.28515625" customWidth="1"/>
    <col min="8" max="8" width="19.28515625" customWidth="1"/>
    <col min="9" max="9" width="16.140625" customWidth="1"/>
    <col min="11" max="11" width="18.42578125" customWidth="1"/>
    <col min="12" max="12" width="12.7109375" customWidth="1"/>
    <col min="13" max="13" width="21.7109375" customWidth="1"/>
    <col min="14" max="14" width="18.140625" customWidth="1"/>
    <col min="15" max="15" width="16.5703125" customWidth="1"/>
    <col min="16" max="16" width="17.28515625" customWidth="1"/>
    <col min="17" max="17" width="18.140625" customWidth="1"/>
    <col min="18" max="18" width="15.7109375" customWidth="1"/>
  </cols>
  <sheetData>
    <row r="1" spans="1:18" x14ac:dyDescent="0.25">
      <c r="A1" t="s">
        <v>9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6</v>
      </c>
      <c r="H1" s="2" t="s">
        <v>5</v>
      </c>
      <c r="I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18" x14ac:dyDescent="0.25">
      <c r="A2" t="s">
        <v>10</v>
      </c>
      <c r="B2" s="1">
        <v>0.1</v>
      </c>
      <c r="C2" s="1">
        <v>35</v>
      </c>
      <c r="D2" s="1">
        <v>3</v>
      </c>
      <c r="E2" s="1">
        <v>556</v>
      </c>
      <c r="F2" s="1">
        <v>69</v>
      </c>
      <c r="G2" s="1">
        <f>C2/(C2+D2)</f>
        <v>0.92105263157894735</v>
      </c>
      <c r="H2" s="1">
        <f>F2/(E2+F2)</f>
        <v>0.1104</v>
      </c>
      <c r="I2" s="1">
        <f>(0.5*G2)+(0.5*H2)</f>
        <v>0.5157263157894737</v>
      </c>
      <c r="K2" s="1">
        <v>0.25</v>
      </c>
      <c r="L2" s="1">
        <v>0.25</v>
      </c>
      <c r="M2" s="1">
        <v>0.5</v>
      </c>
      <c r="N2" s="1">
        <f>I7</f>
        <v>0.56396255850234012</v>
      </c>
      <c r="O2" s="4">
        <v>0.6</v>
      </c>
    </row>
    <row r="3" spans="1:18" x14ac:dyDescent="0.25">
      <c r="A3" t="s">
        <v>11</v>
      </c>
      <c r="B3" s="1">
        <v>0.2</v>
      </c>
      <c r="C3" s="1">
        <v>35</v>
      </c>
      <c r="D3" s="1">
        <v>3</v>
      </c>
      <c r="E3" s="1">
        <v>556</v>
      </c>
      <c r="F3" s="1">
        <v>69</v>
      </c>
      <c r="G3" s="1">
        <f t="shared" ref="G3:G8" si="0">C3/(C3+D3)</f>
        <v>0.92105263157894735</v>
      </c>
      <c r="H3" s="1">
        <f t="shared" ref="H3:H10" si="1">F3/(E3+F3)</f>
        <v>0.1104</v>
      </c>
      <c r="I3" s="1">
        <f t="shared" ref="I3:I8" si="2">(0.5*G3)+(0.5*H3)</f>
        <v>0.5157263157894737</v>
      </c>
      <c r="K3" s="1">
        <v>0.3</v>
      </c>
      <c r="L3" s="1">
        <v>0.3</v>
      </c>
      <c r="M3" s="1">
        <v>0.4</v>
      </c>
      <c r="N3" s="1" t="e">
        <f>I17</f>
        <v>#DIV/0!</v>
      </c>
      <c r="O3" s="1">
        <v>0.6</v>
      </c>
    </row>
    <row r="4" spans="1:18" x14ac:dyDescent="0.25">
      <c r="B4" s="1">
        <v>0.3</v>
      </c>
      <c r="C4" s="1">
        <v>34</v>
      </c>
      <c r="D4" s="1">
        <v>0</v>
      </c>
      <c r="E4" s="1">
        <v>559</v>
      </c>
      <c r="F4" s="1">
        <v>70</v>
      </c>
      <c r="G4" s="1">
        <f t="shared" si="0"/>
        <v>1</v>
      </c>
      <c r="H4" s="1">
        <f t="shared" si="1"/>
        <v>0.11128775834658187</v>
      </c>
      <c r="I4" s="1">
        <f t="shared" si="2"/>
        <v>0.55564387917329094</v>
      </c>
      <c r="K4" s="1">
        <v>0.2</v>
      </c>
      <c r="L4" s="1">
        <v>0.2</v>
      </c>
      <c r="M4" s="1">
        <v>0.6</v>
      </c>
      <c r="N4" s="1">
        <f>I28</f>
        <v>0.93603744149765988</v>
      </c>
      <c r="O4" s="1">
        <v>0.7</v>
      </c>
    </row>
    <row r="5" spans="1:18" x14ac:dyDescent="0.25">
      <c r="B5" s="1">
        <v>0.4</v>
      </c>
      <c r="C5" s="1">
        <v>104</v>
      </c>
      <c r="D5" s="1">
        <v>0</v>
      </c>
      <c r="E5" s="1">
        <v>559</v>
      </c>
      <c r="F5" s="1">
        <v>0</v>
      </c>
      <c r="G5" s="1">
        <f t="shared" si="0"/>
        <v>1</v>
      </c>
      <c r="H5" s="1">
        <f t="shared" si="1"/>
        <v>0</v>
      </c>
      <c r="I5" s="1">
        <f t="shared" si="2"/>
        <v>0.5</v>
      </c>
      <c r="K5" s="1">
        <v>0.4</v>
      </c>
      <c r="L5" s="1">
        <v>0.4</v>
      </c>
      <c r="M5" s="1">
        <v>0.2</v>
      </c>
      <c r="N5" s="1">
        <f>I37</f>
        <v>0.56396255850234012</v>
      </c>
      <c r="O5" s="1">
        <v>0.5</v>
      </c>
    </row>
    <row r="6" spans="1:18" x14ac:dyDescent="0.25">
      <c r="B6" s="1">
        <v>0.5</v>
      </c>
      <c r="C6" s="1">
        <v>104</v>
      </c>
      <c r="D6" s="1">
        <v>0</v>
      </c>
      <c r="E6" s="1">
        <v>559</v>
      </c>
      <c r="F6" s="1">
        <v>0</v>
      </c>
      <c r="G6" s="1">
        <f t="shared" si="0"/>
        <v>1</v>
      </c>
      <c r="H6" s="1">
        <f t="shared" si="1"/>
        <v>0</v>
      </c>
      <c r="I6" s="1">
        <f t="shared" si="2"/>
        <v>0.5</v>
      </c>
      <c r="K6" s="4">
        <v>0.33</v>
      </c>
      <c r="L6" s="4">
        <v>0.33</v>
      </c>
      <c r="M6" s="4">
        <v>0.33</v>
      </c>
      <c r="N6" s="1">
        <f>I47</f>
        <v>0.37094630515683147</v>
      </c>
      <c r="O6" s="4">
        <v>0.4</v>
      </c>
    </row>
    <row r="7" spans="1:18" x14ac:dyDescent="0.25">
      <c r="B7" s="1">
        <v>0.6</v>
      </c>
      <c r="C7" s="1">
        <v>22</v>
      </c>
      <c r="D7" s="1">
        <v>0</v>
      </c>
      <c r="E7" s="1">
        <v>559</v>
      </c>
      <c r="F7" s="1">
        <v>82</v>
      </c>
      <c r="G7" s="1">
        <f t="shared" si="0"/>
        <v>1</v>
      </c>
      <c r="H7" s="1">
        <f t="shared" si="1"/>
        <v>0.12792511700468018</v>
      </c>
      <c r="I7" s="1">
        <f t="shared" si="2"/>
        <v>0.56396255850234012</v>
      </c>
    </row>
    <row r="8" spans="1:18" x14ac:dyDescent="0.25">
      <c r="B8" s="1">
        <v>0.7</v>
      </c>
      <c r="C8" s="1">
        <v>22</v>
      </c>
      <c r="D8" s="1">
        <v>0</v>
      </c>
      <c r="E8" s="1">
        <v>559</v>
      </c>
      <c r="F8" s="1">
        <v>82</v>
      </c>
      <c r="G8" s="1">
        <f t="shared" si="0"/>
        <v>1</v>
      </c>
      <c r="H8" s="1">
        <f t="shared" si="1"/>
        <v>0.12792511700468018</v>
      </c>
      <c r="I8" s="1">
        <f t="shared" si="2"/>
        <v>0.56396255850234012</v>
      </c>
      <c r="K8" s="2" t="s">
        <v>29</v>
      </c>
      <c r="L8" s="2" t="s">
        <v>1</v>
      </c>
      <c r="M8" s="2" t="s">
        <v>3</v>
      </c>
      <c r="N8" s="2" t="s">
        <v>4</v>
      </c>
      <c r="O8" s="2" t="s">
        <v>2</v>
      </c>
      <c r="P8" s="2" t="s">
        <v>6</v>
      </c>
      <c r="Q8" s="2" t="s">
        <v>5</v>
      </c>
      <c r="R8" s="2" t="s">
        <v>7</v>
      </c>
    </row>
    <row r="9" spans="1:18" x14ac:dyDescent="0.25">
      <c r="B9" s="1">
        <v>0.8</v>
      </c>
      <c r="C9" s="1">
        <v>0</v>
      </c>
      <c r="D9" s="1">
        <v>0</v>
      </c>
      <c r="E9" s="1">
        <v>559</v>
      </c>
      <c r="F9" s="1">
        <v>104</v>
      </c>
      <c r="G9" s="1" t="s">
        <v>8</v>
      </c>
      <c r="H9" s="1">
        <f t="shared" si="1"/>
        <v>0.15686274509803921</v>
      </c>
      <c r="I9" s="1" t="s">
        <v>8</v>
      </c>
      <c r="K9" s="1">
        <v>1</v>
      </c>
      <c r="L9" s="1">
        <v>32</v>
      </c>
      <c r="M9" s="1">
        <v>0</v>
      </c>
      <c r="N9" s="1">
        <v>559</v>
      </c>
      <c r="O9" s="1">
        <v>72</v>
      </c>
      <c r="P9" s="1">
        <f>L9/(L9+M9)</f>
        <v>1</v>
      </c>
      <c r="Q9" s="1">
        <f>N9/(O9+N9)</f>
        <v>0.88589540412044376</v>
      </c>
      <c r="R9" s="1">
        <f>(0.5*P9)+(0.5*Q9)</f>
        <v>0.94294770206022194</v>
      </c>
    </row>
    <row r="10" spans="1:18" x14ac:dyDescent="0.25">
      <c r="B10" s="1">
        <v>0.9</v>
      </c>
      <c r="C10" s="1">
        <v>0</v>
      </c>
      <c r="D10" s="1">
        <v>0</v>
      </c>
      <c r="E10" s="1">
        <v>559</v>
      </c>
      <c r="F10" s="1">
        <v>104</v>
      </c>
      <c r="G10" s="1" t="s">
        <v>8</v>
      </c>
      <c r="H10" s="1">
        <f t="shared" si="1"/>
        <v>0.15686274509803921</v>
      </c>
      <c r="I10" s="1" t="s">
        <v>8</v>
      </c>
      <c r="K10" s="1">
        <v>2</v>
      </c>
      <c r="L10" s="1">
        <v>39</v>
      </c>
      <c r="M10" s="1">
        <v>0</v>
      </c>
      <c r="N10" s="1">
        <v>559</v>
      </c>
      <c r="O10" s="1">
        <v>65</v>
      </c>
      <c r="P10" s="1">
        <f t="shared" ref="P10:P17" si="3">L10/(L10+M10)</f>
        <v>1</v>
      </c>
      <c r="Q10" s="1">
        <f t="shared" ref="Q10:Q17" si="4">N10/(O10+N10)</f>
        <v>0.89583333333333337</v>
      </c>
      <c r="R10" s="1">
        <f t="shared" ref="R10:R17" si="5">(0.5*P10)+(0.5*Q10)</f>
        <v>0.94791666666666674</v>
      </c>
    </row>
    <row r="11" spans="1:18" x14ac:dyDescent="0.25">
      <c r="A11" t="s">
        <v>12</v>
      </c>
      <c r="B11" s="2" t="s">
        <v>0</v>
      </c>
      <c r="C11" s="2" t="s">
        <v>1</v>
      </c>
      <c r="D11" s="2" t="s">
        <v>3</v>
      </c>
      <c r="E11" s="2" t="s">
        <v>2</v>
      </c>
      <c r="F11" s="2" t="s">
        <v>4</v>
      </c>
      <c r="G11" s="2" t="s">
        <v>6</v>
      </c>
      <c r="H11" s="2" t="s">
        <v>5</v>
      </c>
      <c r="I11" s="2" t="s">
        <v>7</v>
      </c>
      <c r="K11" s="1">
        <v>4</v>
      </c>
      <c r="L11" s="1">
        <v>56</v>
      </c>
      <c r="M11" s="1">
        <v>0</v>
      </c>
      <c r="N11" s="1">
        <v>559</v>
      </c>
      <c r="O11" s="1">
        <v>48</v>
      </c>
      <c r="P11" s="1">
        <f t="shared" si="3"/>
        <v>1</v>
      </c>
      <c r="Q11" s="1">
        <f t="shared" si="4"/>
        <v>0.92092257001647448</v>
      </c>
      <c r="R11" s="1">
        <f t="shared" si="5"/>
        <v>0.96046128500823724</v>
      </c>
    </row>
    <row r="12" spans="1:18" x14ac:dyDescent="0.25">
      <c r="A12" t="s">
        <v>13</v>
      </c>
      <c r="B12" s="1">
        <v>0.1</v>
      </c>
      <c r="C12" s="1">
        <v>276</v>
      </c>
      <c r="D12" s="1">
        <v>26</v>
      </c>
      <c r="E12" s="1"/>
      <c r="F12" s="1"/>
      <c r="G12" s="1">
        <f>C12/(C12+D12)</f>
        <v>0.91390728476821192</v>
      </c>
      <c r="H12" s="1" t="e">
        <f>F12/(F12+E12)</f>
        <v>#DIV/0!</v>
      </c>
      <c r="I12" s="1" t="e">
        <f>(0.5*G12)+(0.5*H12)</f>
        <v>#DIV/0!</v>
      </c>
      <c r="K12" s="1">
        <v>8</v>
      </c>
      <c r="L12" s="1">
        <v>63</v>
      </c>
      <c r="M12" s="1">
        <v>0</v>
      </c>
      <c r="N12" s="1">
        <v>559</v>
      </c>
      <c r="O12" s="1">
        <v>41</v>
      </c>
      <c r="P12" s="1">
        <f t="shared" si="3"/>
        <v>1</v>
      </c>
      <c r="Q12" s="1">
        <f t="shared" si="4"/>
        <v>0.93166666666666664</v>
      </c>
      <c r="R12" s="1">
        <f t="shared" si="5"/>
        <v>0.96583333333333332</v>
      </c>
    </row>
    <row r="13" spans="1:18" x14ac:dyDescent="0.25">
      <c r="A13" t="s">
        <v>14</v>
      </c>
      <c r="B13" s="1">
        <v>0.2</v>
      </c>
      <c r="C13" s="1">
        <v>276</v>
      </c>
      <c r="D13" s="1">
        <v>26</v>
      </c>
      <c r="E13" s="1"/>
      <c r="F13" s="1"/>
      <c r="G13" s="1">
        <f t="shared" ref="G13:G20" si="6">C13/(C13+D13)</f>
        <v>0.91390728476821192</v>
      </c>
      <c r="H13" s="1" t="e">
        <f t="shared" ref="H13:H20" si="7">F13/(F13+E13)</f>
        <v>#DIV/0!</v>
      </c>
      <c r="I13" s="1" t="e">
        <f t="shared" ref="I13:I20" si="8">(0.5*G13)+(0.5*H13)</f>
        <v>#DIV/0!</v>
      </c>
      <c r="K13" s="1"/>
      <c r="L13" s="1"/>
      <c r="M13" s="1"/>
      <c r="N13" s="1"/>
      <c r="O13" s="1"/>
      <c r="P13" s="1" t="e">
        <f t="shared" si="3"/>
        <v>#DIV/0!</v>
      </c>
      <c r="Q13" s="1" t="e">
        <f t="shared" si="4"/>
        <v>#DIV/0!</v>
      </c>
      <c r="R13" s="1" t="e">
        <f t="shared" si="5"/>
        <v>#DIV/0!</v>
      </c>
    </row>
    <row r="14" spans="1:18" x14ac:dyDescent="0.25">
      <c r="B14" s="1">
        <v>0.3</v>
      </c>
      <c r="C14" s="1">
        <v>276</v>
      </c>
      <c r="D14" s="1">
        <v>26</v>
      </c>
      <c r="E14" s="1"/>
      <c r="F14" s="1"/>
      <c r="G14" s="1">
        <f t="shared" si="6"/>
        <v>0.91390728476821192</v>
      </c>
      <c r="H14" s="1" t="e">
        <f t="shared" si="7"/>
        <v>#DIV/0!</v>
      </c>
      <c r="I14" s="1" t="e">
        <f t="shared" si="8"/>
        <v>#DIV/0!</v>
      </c>
      <c r="K14" s="1"/>
      <c r="L14" s="1"/>
      <c r="M14" s="1"/>
      <c r="N14" s="1"/>
      <c r="O14" s="1"/>
      <c r="P14" s="1" t="e">
        <f t="shared" si="3"/>
        <v>#DIV/0!</v>
      </c>
      <c r="Q14" s="1" t="e">
        <f t="shared" si="4"/>
        <v>#DIV/0!</v>
      </c>
      <c r="R14" s="1" t="e">
        <f t="shared" si="5"/>
        <v>#DIV/0!</v>
      </c>
    </row>
    <row r="15" spans="1:18" x14ac:dyDescent="0.25">
      <c r="B15" s="1">
        <v>0.4</v>
      </c>
      <c r="C15" s="1">
        <v>276</v>
      </c>
      <c r="D15" s="1">
        <v>0</v>
      </c>
      <c r="E15" s="1"/>
      <c r="F15" s="1"/>
      <c r="G15" s="1">
        <f t="shared" si="6"/>
        <v>1</v>
      </c>
      <c r="H15" s="1" t="e">
        <f t="shared" si="7"/>
        <v>#DIV/0!</v>
      </c>
      <c r="I15" s="1" t="e">
        <f t="shared" si="8"/>
        <v>#DIV/0!</v>
      </c>
      <c r="K15" s="1"/>
      <c r="L15" s="1"/>
      <c r="M15" s="1"/>
      <c r="N15" s="1"/>
      <c r="O15" s="1"/>
      <c r="P15" s="1" t="e">
        <f t="shared" si="3"/>
        <v>#DIV/0!</v>
      </c>
      <c r="Q15" s="1" t="e">
        <f t="shared" si="4"/>
        <v>#DIV/0!</v>
      </c>
      <c r="R15" s="1" t="e">
        <f t="shared" si="5"/>
        <v>#DIV/0!</v>
      </c>
    </row>
    <row r="16" spans="1:18" x14ac:dyDescent="0.25">
      <c r="B16" s="1">
        <v>0.5</v>
      </c>
      <c r="C16" s="1">
        <v>276</v>
      </c>
      <c r="D16" s="1">
        <v>0</v>
      </c>
      <c r="E16" s="1"/>
      <c r="F16" s="1"/>
      <c r="G16" s="1">
        <f t="shared" si="6"/>
        <v>1</v>
      </c>
      <c r="H16" s="1" t="e">
        <f t="shared" si="7"/>
        <v>#DIV/0!</v>
      </c>
      <c r="I16" s="1" t="e">
        <f t="shared" si="8"/>
        <v>#DIV/0!</v>
      </c>
      <c r="K16" s="1"/>
      <c r="L16" s="1"/>
      <c r="M16" s="1"/>
      <c r="N16" s="1"/>
      <c r="O16" s="1"/>
      <c r="P16" s="1" t="e">
        <f t="shared" si="3"/>
        <v>#DIV/0!</v>
      </c>
      <c r="Q16" s="1" t="e">
        <f t="shared" si="4"/>
        <v>#DIV/0!</v>
      </c>
      <c r="R16" s="1" t="e">
        <f t="shared" si="5"/>
        <v>#DIV/0!</v>
      </c>
    </row>
    <row r="17" spans="1:18" x14ac:dyDescent="0.25">
      <c r="B17" s="1">
        <v>0.6</v>
      </c>
      <c r="C17" s="1">
        <v>276</v>
      </c>
      <c r="D17" s="1">
        <v>0</v>
      </c>
      <c r="E17" s="1"/>
      <c r="F17" s="1"/>
      <c r="G17" s="1">
        <f t="shared" si="6"/>
        <v>1</v>
      </c>
      <c r="H17" s="1" t="e">
        <f t="shared" si="7"/>
        <v>#DIV/0!</v>
      </c>
      <c r="I17" s="1" t="e">
        <f t="shared" si="8"/>
        <v>#DIV/0!</v>
      </c>
      <c r="K17" s="1"/>
      <c r="L17" s="1"/>
      <c r="M17" s="1"/>
      <c r="N17" s="1"/>
      <c r="O17" s="1"/>
      <c r="P17" s="1" t="e">
        <f t="shared" ref="P17" si="9">L17/(L17+M17)</f>
        <v>#DIV/0!</v>
      </c>
      <c r="Q17" s="1" t="e">
        <f t="shared" si="4"/>
        <v>#DIV/0!</v>
      </c>
      <c r="R17" s="1" t="e">
        <f t="shared" si="5"/>
        <v>#DIV/0!</v>
      </c>
    </row>
    <row r="18" spans="1:18" x14ac:dyDescent="0.25">
      <c r="B18" s="1">
        <v>0.7</v>
      </c>
      <c r="C18" s="1">
        <v>276</v>
      </c>
      <c r="D18" s="1">
        <v>0</v>
      </c>
      <c r="E18" s="1"/>
      <c r="F18" s="1"/>
      <c r="G18" s="1">
        <f t="shared" si="6"/>
        <v>1</v>
      </c>
      <c r="H18" s="1" t="e">
        <f t="shared" si="7"/>
        <v>#DIV/0!</v>
      </c>
      <c r="I18" s="1" t="e">
        <f t="shared" si="8"/>
        <v>#DIV/0!</v>
      </c>
      <c r="K18" t="s">
        <v>38</v>
      </c>
    </row>
    <row r="19" spans="1:18" x14ac:dyDescent="0.25">
      <c r="B19" s="1">
        <v>0.8</v>
      </c>
      <c r="C19" s="1">
        <v>0</v>
      </c>
      <c r="D19" s="1">
        <v>0</v>
      </c>
      <c r="E19" s="1"/>
      <c r="F19" s="1"/>
      <c r="G19" s="1" t="e">
        <f t="shared" si="6"/>
        <v>#DIV/0!</v>
      </c>
      <c r="H19" s="1" t="e">
        <f t="shared" si="7"/>
        <v>#DIV/0!</v>
      </c>
      <c r="I19" s="1" t="e">
        <f t="shared" si="8"/>
        <v>#DIV/0!</v>
      </c>
      <c r="K19" s="2" t="s">
        <v>30</v>
      </c>
      <c r="L19" s="2" t="s">
        <v>31</v>
      </c>
      <c r="M19" s="2" t="s">
        <v>32</v>
      </c>
      <c r="N19" s="2" t="s">
        <v>33</v>
      </c>
      <c r="O19" s="2" t="s">
        <v>34</v>
      </c>
      <c r="P19" s="2" t="s">
        <v>39</v>
      </c>
    </row>
    <row r="20" spans="1:18" x14ac:dyDescent="0.25">
      <c r="B20" s="1">
        <v>0.9</v>
      </c>
      <c r="C20" s="1">
        <v>0</v>
      </c>
      <c r="D20" s="1">
        <v>0</v>
      </c>
      <c r="E20" s="1"/>
      <c r="F20" s="1"/>
      <c r="G20" s="1" t="e">
        <f t="shared" si="6"/>
        <v>#DIV/0!</v>
      </c>
      <c r="H20" s="1" t="e">
        <f t="shared" si="7"/>
        <v>#DIV/0!</v>
      </c>
      <c r="I20" s="1" t="e">
        <f t="shared" si="8"/>
        <v>#DIV/0!</v>
      </c>
      <c r="K20" s="1" t="s">
        <v>35</v>
      </c>
      <c r="L20" s="1">
        <v>0.3</v>
      </c>
      <c r="M20" s="1">
        <v>0.3</v>
      </c>
      <c r="N20" s="1">
        <v>0.4</v>
      </c>
      <c r="O20" s="1">
        <v>0.4</v>
      </c>
      <c r="P20" s="4">
        <v>1</v>
      </c>
    </row>
    <row r="21" spans="1:18" x14ac:dyDescent="0.25">
      <c r="A21" t="s">
        <v>23</v>
      </c>
      <c r="B21" s="2" t="s">
        <v>0</v>
      </c>
      <c r="C21" s="2" t="s">
        <v>1</v>
      </c>
      <c r="D21" s="2" t="s">
        <v>3</v>
      </c>
      <c r="E21" s="2" t="s">
        <v>2</v>
      </c>
      <c r="F21" s="2" t="s">
        <v>4</v>
      </c>
      <c r="G21" s="2" t="s">
        <v>6</v>
      </c>
      <c r="H21" s="2" t="s">
        <v>5</v>
      </c>
      <c r="I21" s="2" t="s">
        <v>7</v>
      </c>
      <c r="K21" s="5" t="s">
        <v>36</v>
      </c>
      <c r="L21" s="1">
        <v>0.3</v>
      </c>
      <c r="M21" s="1">
        <v>0.3</v>
      </c>
      <c r="N21" s="1">
        <v>0.4</v>
      </c>
      <c r="O21" s="1">
        <v>0.4</v>
      </c>
      <c r="P21" s="1">
        <v>1</v>
      </c>
    </row>
    <row r="22" spans="1:18" x14ac:dyDescent="0.25">
      <c r="A22" t="s">
        <v>24</v>
      </c>
      <c r="B22" s="1">
        <v>0.1</v>
      </c>
      <c r="C22" s="1">
        <v>104</v>
      </c>
      <c r="D22" s="1">
        <v>14</v>
      </c>
      <c r="E22" s="1">
        <v>545</v>
      </c>
      <c r="F22" s="1">
        <v>0</v>
      </c>
      <c r="G22" s="1">
        <f>C22/(C22+D22)</f>
        <v>0.88135593220338981</v>
      </c>
      <c r="H22" s="1">
        <f>F22/(F22+E22)</f>
        <v>0</v>
      </c>
      <c r="I22" s="1">
        <f>(0.5*G22)+(0.5*H22)</f>
        <v>0.44067796610169491</v>
      </c>
      <c r="K22" s="1" t="s">
        <v>37</v>
      </c>
      <c r="L22" s="1">
        <v>0.3</v>
      </c>
      <c r="M22" s="1">
        <v>0.3</v>
      </c>
      <c r="N22" s="1">
        <v>0.4</v>
      </c>
      <c r="O22" s="1">
        <v>0.4</v>
      </c>
      <c r="P22" s="1">
        <v>1</v>
      </c>
    </row>
    <row r="23" spans="1:18" x14ac:dyDescent="0.25">
      <c r="A23" t="s">
        <v>22</v>
      </c>
      <c r="B23" s="1">
        <v>0.2</v>
      </c>
      <c r="C23" s="1"/>
      <c r="D23" s="1"/>
      <c r="E23" s="1"/>
      <c r="F23" s="1"/>
      <c r="G23" s="1" t="e">
        <f t="shared" ref="G23:G30" si="10">C23/(C23+D23)</f>
        <v>#DIV/0!</v>
      </c>
      <c r="H23" s="1" t="e">
        <f t="shared" ref="H23:H30" si="11">F23/(F23+E23)</f>
        <v>#DIV/0!</v>
      </c>
      <c r="I23" s="1" t="e">
        <f t="shared" ref="I23:I30" si="12">(0.5*G23)+(0.5*H23)</f>
        <v>#DIV/0!</v>
      </c>
      <c r="K23" s="3" t="s">
        <v>40</v>
      </c>
    </row>
    <row r="24" spans="1:18" x14ac:dyDescent="0.25">
      <c r="B24" s="1">
        <v>0.3</v>
      </c>
      <c r="C24" s="1"/>
      <c r="D24" s="1"/>
      <c r="E24" s="1"/>
      <c r="F24" s="1"/>
      <c r="G24" s="1" t="e">
        <f t="shared" si="10"/>
        <v>#DIV/0!</v>
      </c>
      <c r="H24" s="1" t="e">
        <f t="shared" si="11"/>
        <v>#DIV/0!</v>
      </c>
      <c r="I24" s="1" t="e">
        <f t="shared" si="12"/>
        <v>#DIV/0!</v>
      </c>
      <c r="K24" s="2" t="s">
        <v>30</v>
      </c>
      <c r="L24" s="2" t="s">
        <v>31</v>
      </c>
      <c r="M24" s="2" t="s">
        <v>32</v>
      </c>
      <c r="N24" s="2" t="s">
        <v>33</v>
      </c>
      <c r="O24" s="2" t="s">
        <v>34</v>
      </c>
      <c r="P24" s="2" t="s">
        <v>39</v>
      </c>
    </row>
    <row r="25" spans="1:18" x14ac:dyDescent="0.25">
      <c r="B25" s="1">
        <v>0.4</v>
      </c>
      <c r="C25" s="1"/>
      <c r="D25" s="1"/>
      <c r="E25" s="1"/>
      <c r="F25" s="1"/>
      <c r="G25" s="1" t="e">
        <f t="shared" si="10"/>
        <v>#DIV/0!</v>
      </c>
      <c r="H25" s="1" t="e">
        <f t="shared" si="11"/>
        <v>#DIV/0!</v>
      </c>
      <c r="I25" s="1" t="e">
        <f t="shared" si="12"/>
        <v>#DIV/0!</v>
      </c>
      <c r="K25" s="1" t="s">
        <v>35</v>
      </c>
      <c r="L25" s="1">
        <v>0.3</v>
      </c>
      <c r="M25" s="1">
        <v>0.3</v>
      </c>
      <c r="N25" s="1">
        <v>0.4</v>
      </c>
      <c r="O25" s="1">
        <v>0.4</v>
      </c>
      <c r="P25" s="4">
        <v>1</v>
      </c>
    </row>
    <row r="26" spans="1:18" x14ac:dyDescent="0.25">
      <c r="B26" s="1">
        <v>0.5</v>
      </c>
      <c r="C26" s="1">
        <v>104</v>
      </c>
      <c r="D26" s="1">
        <v>0</v>
      </c>
      <c r="E26" s="1">
        <v>559</v>
      </c>
      <c r="F26" s="1">
        <v>0</v>
      </c>
      <c r="G26" s="1">
        <f t="shared" si="10"/>
        <v>1</v>
      </c>
      <c r="H26" s="1">
        <f t="shared" si="11"/>
        <v>0</v>
      </c>
      <c r="I26" s="1">
        <f t="shared" si="12"/>
        <v>0.5</v>
      </c>
      <c r="K26" s="5" t="s">
        <v>36</v>
      </c>
      <c r="L26" s="1">
        <v>0.3</v>
      </c>
      <c r="M26" s="1">
        <v>0.3</v>
      </c>
      <c r="N26" s="1">
        <v>0.4</v>
      </c>
      <c r="O26" s="1">
        <v>0.4</v>
      </c>
      <c r="P26" s="1">
        <v>1</v>
      </c>
    </row>
    <row r="27" spans="1:18" x14ac:dyDescent="0.25">
      <c r="B27" s="1">
        <v>0.6</v>
      </c>
      <c r="C27" s="1">
        <v>104</v>
      </c>
      <c r="D27" s="1">
        <v>0</v>
      </c>
      <c r="E27" s="1">
        <v>0</v>
      </c>
      <c r="F27" s="1">
        <v>559</v>
      </c>
      <c r="G27" s="1">
        <f t="shared" si="10"/>
        <v>1</v>
      </c>
      <c r="H27" s="1">
        <f t="shared" si="11"/>
        <v>1</v>
      </c>
      <c r="I27" s="1">
        <f t="shared" si="12"/>
        <v>1</v>
      </c>
      <c r="K27" s="1" t="s">
        <v>37</v>
      </c>
      <c r="L27" s="1">
        <v>0.3</v>
      </c>
      <c r="M27" s="1">
        <v>0.3</v>
      </c>
      <c r="N27" s="1">
        <v>0.4</v>
      </c>
      <c r="O27" s="1">
        <v>0.4</v>
      </c>
      <c r="P27" s="1">
        <v>1</v>
      </c>
    </row>
    <row r="28" spans="1:18" x14ac:dyDescent="0.25">
      <c r="B28" s="1">
        <v>0.7</v>
      </c>
      <c r="C28" s="1">
        <v>22</v>
      </c>
      <c r="D28" s="1">
        <v>0</v>
      </c>
      <c r="E28" s="1">
        <v>82</v>
      </c>
      <c r="F28" s="1">
        <v>559</v>
      </c>
      <c r="G28" s="1">
        <f t="shared" si="10"/>
        <v>1</v>
      </c>
      <c r="H28" s="1">
        <f t="shared" si="11"/>
        <v>0.87207488299531977</v>
      </c>
      <c r="I28" s="1">
        <f t="shared" si="12"/>
        <v>0.93603744149765988</v>
      </c>
    </row>
    <row r="29" spans="1:18" x14ac:dyDescent="0.25">
      <c r="B29" s="1">
        <v>0.8</v>
      </c>
      <c r="C29" s="1">
        <v>22</v>
      </c>
      <c r="D29" s="1">
        <v>0</v>
      </c>
      <c r="E29" s="1">
        <v>104</v>
      </c>
      <c r="F29" s="1">
        <v>559</v>
      </c>
      <c r="G29" s="1">
        <v>1</v>
      </c>
      <c r="H29" s="1">
        <f t="shared" si="11"/>
        <v>0.84313725490196079</v>
      </c>
      <c r="I29" s="1">
        <f t="shared" si="12"/>
        <v>0.92156862745098045</v>
      </c>
      <c r="K29" t="s">
        <v>38</v>
      </c>
    </row>
    <row r="30" spans="1:18" x14ac:dyDescent="0.25">
      <c r="B30" s="1">
        <v>0.9</v>
      </c>
      <c r="C30" s="1"/>
      <c r="D30" s="1"/>
      <c r="E30" s="1"/>
      <c r="F30" s="1"/>
      <c r="G30" s="1" t="e">
        <f t="shared" si="10"/>
        <v>#DIV/0!</v>
      </c>
      <c r="H30" s="1" t="e">
        <f t="shared" si="11"/>
        <v>#DIV/0!</v>
      </c>
      <c r="I30" s="1" t="e">
        <f t="shared" si="12"/>
        <v>#DIV/0!</v>
      </c>
      <c r="K30" s="2" t="s">
        <v>30</v>
      </c>
      <c r="L30" s="2" t="s">
        <v>41</v>
      </c>
      <c r="M30" s="2" t="s">
        <v>42</v>
      </c>
      <c r="N30" s="2" t="s">
        <v>43</v>
      </c>
      <c r="P30" s="2" t="s">
        <v>30</v>
      </c>
      <c r="Q30" s="2" t="s">
        <v>43</v>
      </c>
    </row>
    <row r="31" spans="1:18" x14ac:dyDescent="0.25">
      <c r="A31" t="s">
        <v>25</v>
      </c>
      <c r="B31" s="2" t="s">
        <v>0</v>
      </c>
      <c r="C31" s="2" t="s">
        <v>1</v>
      </c>
      <c r="D31" s="2" t="s">
        <v>3</v>
      </c>
      <c r="E31" s="2" t="s">
        <v>2</v>
      </c>
      <c r="F31" s="2" t="s">
        <v>4</v>
      </c>
      <c r="G31" s="2" t="s">
        <v>6</v>
      </c>
      <c r="H31" s="2" t="s">
        <v>5</v>
      </c>
      <c r="I31" s="2" t="s">
        <v>7</v>
      </c>
      <c r="K31" s="1" t="s">
        <v>35</v>
      </c>
      <c r="L31" s="1">
        <v>18.100000000000001</v>
      </c>
      <c r="M31" s="1">
        <v>27.95</v>
      </c>
      <c r="N31" s="1">
        <f>M31-L31</f>
        <v>9.8499999999999979</v>
      </c>
      <c r="P31" s="1" t="s">
        <v>44</v>
      </c>
      <c r="Q31" s="1">
        <f>N31</f>
        <v>9.8499999999999979</v>
      </c>
    </row>
    <row r="32" spans="1:18" x14ac:dyDescent="0.25">
      <c r="A32" t="s">
        <v>26</v>
      </c>
      <c r="B32" s="1">
        <v>0.1</v>
      </c>
      <c r="C32" s="1">
        <v>104</v>
      </c>
      <c r="D32" s="1">
        <v>14</v>
      </c>
      <c r="E32" s="1">
        <v>545</v>
      </c>
      <c r="F32" s="1">
        <v>0</v>
      </c>
      <c r="G32" s="1">
        <f>C32/(C32+D32)</f>
        <v>0.88135593220338981</v>
      </c>
      <c r="H32" s="1">
        <f>F32/(F32+E32)</f>
        <v>0</v>
      </c>
      <c r="I32" s="1">
        <f>(0.5*G32)+(0.5*H32)</f>
        <v>0.44067796610169491</v>
      </c>
      <c r="K32" s="5" t="s">
        <v>36</v>
      </c>
      <c r="L32" s="1">
        <v>18.100000000000001</v>
      </c>
      <c r="M32" s="1">
        <v>22.35</v>
      </c>
      <c r="N32" s="1">
        <f t="shared" ref="N32:N38" si="13">M32-L32</f>
        <v>4.25</v>
      </c>
      <c r="P32" s="5" t="s">
        <v>45</v>
      </c>
      <c r="Q32" s="1">
        <f t="shared" ref="Q32:Q33" si="14">N32</f>
        <v>4.25</v>
      </c>
    </row>
    <row r="33" spans="1:17" x14ac:dyDescent="0.25">
      <c r="A33" t="s">
        <v>27</v>
      </c>
      <c r="B33" s="1">
        <v>0.2</v>
      </c>
      <c r="C33" s="1"/>
      <c r="D33" s="1"/>
      <c r="E33" s="1"/>
      <c r="F33" s="1"/>
      <c r="G33" s="1" t="e">
        <f t="shared" ref="G33:G40" si="15">C33/(C33+D33)</f>
        <v>#DIV/0!</v>
      </c>
      <c r="H33" s="1" t="e">
        <f t="shared" ref="H33:H40" si="16">F33/(F33+E33)</f>
        <v>#DIV/0!</v>
      </c>
      <c r="I33" s="1" t="e">
        <f t="shared" ref="I33:I40" si="17">(0.5*G33)+(0.5*H33)</f>
        <v>#DIV/0!</v>
      </c>
      <c r="K33" s="1" t="s">
        <v>37</v>
      </c>
      <c r="L33" s="1">
        <v>18.100000000000001</v>
      </c>
      <c r="M33" s="1">
        <v>21.75</v>
      </c>
      <c r="N33" s="1">
        <f t="shared" si="13"/>
        <v>3.6499999999999986</v>
      </c>
      <c r="P33" s="1" t="s">
        <v>46</v>
      </c>
      <c r="Q33" s="1">
        <f t="shared" si="14"/>
        <v>3.6499999999999986</v>
      </c>
    </row>
    <row r="34" spans="1:17" x14ac:dyDescent="0.25">
      <c r="B34" s="1">
        <v>0.3</v>
      </c>
      <c r="C34" s="1"/>
      <c r="D34" s="1"/>
      <c r="E34" s="1"/>
      <c r="F34" s="1"/>
      <c r="G34" s="1" t="e">
        <f t="shared" si="15"/>
        <v>#DIV/0!</v>
      </c>
      <c r="H34" s="1" t="e">
        <f t="shared" si="16"/>
        <v>#DIV/0!</v>
      </c>
      <c r="I34" s="1" t="e">
        <f t="shared" si="17"/>
        <v>#DIV/0!</v>
      </c>
      <c r="K34" s="3" t="s">
        <v>40</v>
      </c>
      <c r="N34" s="1"/>
      <c r="P34" s="1" t="s">
        <v>47</v>
      </c>
      <c r="Q34" s="1">
        <f>N36</f>
        <v>3.8999999999999986</v>
      </c>
    </row>
    <row r="35" spans="1:17" x14ac:dyDescent="0.25">
      <c r="B35" s="1">
        <v>0.4</v>
      </c>
      <c r="C35" s="1">
        <v>22</v>
      </c>
      <c r="D35" s="1">
        <v>14</v>
      </c>
      <c r="E35" s="1">
        <v>545</v>
      </c>
      <c r="F35" s="1">
        <v>82</v>
      </c>
      <c r="G35" s="1">
        <f t="shared" si="15"/>
        <v>0.61111111111111116</v>
      </c>
      <c r="H35" s="1">
        <f t="shared" si="16"/>
        <v>0.13078149920255183</v>
      </c>
      <c r="I35" s="1">
        <f t="shared" si="17"/>
        <v>0.37094630515683147</v>
      </c>
      <c r="K35" s="2" t="s">
        <v>30</v>
      </c>
      <c r="L35" s="2" t="s">
        <v>41</v>
      </c>
      <c r="M35" s="2" t="s">
        <v>42</v>
      </c>
      <c r="N35" s="2" t="s">
        <v>43</v>
      </c>
      <c r="P35" s="5" t="s">
        <v>48</v>
      </c>
      <c r="Q35" s="1">
        <f t="shared" ref="Q35:Q36" si="18">N37</f>
        <v>1.1999999999999993</v>
      </c>
    </row>
    <row r="36" spans="1:17" x14ac:dyDescent="0.25">
      <c r="B36" s="1">
        <v>0.5</v>
      </c>
      <c r="C36" s="1">
        <v>22</v>
      </c>
      <c r="D36" s="1">
        <v>0</v>
      </c>
      <c r="E36" s="1">
        <v>82</v>
      </c>
      <c r="F36" s="1">
        <v>559</v>
      </c>
      <c r="G36" s="1">
        <f t="shared" si="15"/>
        <v>1</v>
      </c>
      <c r="H36" s="1">
        <f t="shared" si="16"/>
        <v>0.87207488299531977</v>
      </c>
      <c r="I36" s="1">
        <f t="shared" si="17"/>
        <v>0.93603744149765988</v>
      </c>
      <c r="K36" s="1" t="s">
        <v>35</v>
      </c>
      <c r="L36" s="1">
        <v>18.100000000000001</v>
      </c>
      <c r="M36" s="1">
        <v>22</v>
      </c>
      <c r="N36" s="1">
        <f t="shared" si="13"/>
        <v>3.8999999999999986</v>
      </c>
      <c r="P36" s="1" t="s">
        <v>49</v>
      </c>
      <c r="Q36" s="1">
        <f t="shared" si="18"/>
        <v>1.2999999999999972</v>
      </c>
    </row>
    <row r="37" spans="1:17" x14ac:dyDescent="0.25">
      <c r="B37" s="1">
        <v>0.6</v>
      </c>
      <c r="C37" s="1">
        <v>22</v>
      </c>
      <c r="D37" s="1">
        <v>0</v>
      </c>
      <c r="E37" s="1">
        <v>559</v>
      </c>
      <c r="F37" s="1">
        <v>82</v>
      </c>
      <c r="G37" s="1">
        <f t="shared" si="15"/>
        <v>1</v>
      </c>
      <c r="H37" s="1">
        <f t="shared" si="16"/>
        <v>0.12792511700468018</v>
      </c>
      <c r="I37" s="1">
        <f t="shared" si="17"/>
        <v>0.56396255850234012</v>
      </c>
      <c r="K37" s="5" t="s">
        <v>36</v>
      </c>
      <c r="L37" s="1">
        <v>18.100000000000001</v>
      </c>
      <c r="M37" s="1">
        <v>19.3</v>
      </c>
      <c r="N37" s="1">
        <f t="shared" si="13"/>
        <v>1.1999999999999993</v>
      </c>
    </row>
    <row r="38" spans="1:17" x14ac:dyDescent="0.25">
      <c r="B38" s="1">
        <v>0.7</v>
      </c>
      <c r="C38" s="1"/>
      <c r="D38" s="1"/>
      <c r="E38" s="1"/>
      <c r="F38" s="1"/>
      <c r="G38" s="1" t="e">
        <f t="shared" si="15"/>
        <v>#DIV/0!</v>
      </c>
      <c r="H38" s="1" t="e">
        <f t="shared" si="16"/>
        <v>#DIV/0!</v>
      </c>
      <c r="I38" s="1" t="e">
        <f t="shared" si="17"/>
        <v>#DIV/0!</v>
      </c>
      <c r="K38" s="1" t="s">
        <v>37</v>
      </c>
      <c r="L38" s="1">
        <v>18.100000000000001</v>
      </c>
      <c r="M38" s="1">
        <v>19.399999999999999</v>
      </c>
      <c r="N38" s="1">
        <f t="shared" si="13"/>
        <v>1.2999999999999972</v>
      </c>
      <c r="P38" s="2" t="s">
        <v>30</v>
      </c>
      <c r="Q38" s="2" t="s">
        <v>43</v>
      </c>
    </row>
    <row r="39" spans="1:17" x14ac:dyDescent="0.25">
      <c r="B39" s="1">
        <v>0.8</v>
      </c>
      <c r="C39" s="1">
        <v>0</v>
      </c>
      <c r="D39" s="1">
        <v>0</v>
      </c>
      <c r="E39" s="1">
        <v>559</v>
      </c>
      <c r="F39" s="1">
        <v>104</v>
      </c>
      <c r="G39" s="1" t="e">
        <f t="shared" si="15"/>
        <v>#DIV/0!</v>
      </c>
      <c r="H39" s="1">
        <f t="shared" si="16"/>
        <v>0.15686274509803921</v>
      </c>
      <c r="I39" s="1" t="e">
        <f t="shared" si="17"/>
        <v>#DIV/0!</v>
      </c>
      <c r="P39" s="1" t="s">
        <v>44</v>
      </c>
      <c r="Q39" s="1">
        <f>N31</f>
        <v>9.8499999999999979</v>
      </c>
    </row>
    <row r="40" spans="1:17" x14ac:dyDescent="0.25">
      <c r="B40" s="1">
        <v>0.9</v>
      </c>
      <c r="C40" s="1"/>
      <c r="D40" s="1"/>
      <c r="E40" s="1"/>
      <c r="F40" s="1"/>
      <c r="G40" s="1" t="e">
        <f t="shared" ref="G40" si="19">C40/(C40+D40)</f>
        <v>#DIV/0!</v>
      </c>
      <c r="H40" s="1" t="e">
        <f t="shared" si="16"/>
        <v>#DIV/0!</v>
      </c>
      <c r="I40" s="1" t="e">
        <f t="shared" si="17"/>
        <v>#DIV/0!</v>
      </c>
      <c r="P40" s="5" t="s">
        <v>47</v>
      </c>
      <c r="Q40" s="1">
        <f>N36</f>
        <v>3.8999999999999986</v>
      </c>
    </row>
    <row r="41" spans="1:17" x14ac:dyDescent="0.25">
      <c r="A41" t="s">
        <v>28</v>
      </c>
      <c r="B41" s="2" t="s">
        <v>0</v>
      </c>
      <c r="C41" s="2" t="s">
        <v>1</v>
      </c>
      <c r="D41" s="2" t="s">
        <v>3</v>
      </c>
      <c r="E41" s="2" t="s">
        <v>2</v>
      </c>
      <c r="F41" s="2" t="s">
        <v>4</v>
      </c>
      <c r="G41" s="2" t="s">
        <v>6</v>
      </c>
      <c r="H41" s="2" t="s">
        <v>5</v>
      </c>
      <c r="I41" s="2" t="s">
        <v>7</v>
      </c>
      <c r="P41" s="1" t="s">
        <v>45</v>
      </c>
      <c r="Q41" s="1">
        <f>N32</f>
        <v>4.25</v>
      </c>
    </row>
    <row r="42" spans="1:17" x14ac:dyDescent="0.25">
      <c r="A42" t="s">
        <v>20</v>
      </c>
      <c r="B42" s="1">
        <v>0.1</v>
      </c>
      <c r="C42" s="1"/>
      <c r="D42" s="1"/>
      <c r="E42" s="1"/>
      <c r="F42" s="1"/>
      <c r="G42" s="1" t="e">
        <f>C42/(C42+D42)</f>
        <v>#DIV/0!</v>
      </c>
      <c r="H42" s="1" t="e">
        <f>F42/(F42+E42)</f>
        <v>#DIV/0!</v>
      </c>
      <c r="I42" s="1" t="e">
        <f>(0.5*G42)+(0.5*H42)</f>
        <v>#DIV/0!</v>
      </c>
      <c r="P42" s="1" t="s">
        <v>48</v>
      </c>
      <c r="Q42" s="1">
        <f>N37</f>
        <v>1.1999999999999993</v>
      </c>
    </row>
    <row r="43" spans="1:17" x14ac:dyDescent="0.25">
      <c r="A43" t="s">
        <v>21</v>
      </c>
      <c r="B43" s="1">
        <v>0.2</v>
      </c>
      <c r="C43" s="1"/>
      <c r="D43" s="1"/>
      <c r="E43" s="1"/>
      <c r="F43" s="1"/>
      <c r="G43" s="1" t="e">
        <f t="shared" ref="G43:G50" si="20">C43/(C43+D43)</f>
        <v>#DIV/0!</v>
      </c>
      <c r="H43" s="1" t="e">
        <f t="shared" ref="H43:H50" si="21">F43/(F43+E43)</f>
        <v>#DIV/0!</v>
      </c>
      <c r="I43" s="1" t="e">
        <f t="shared" ref="I43:I50" si="22">(0.5*G43)+(0.5*H43)</f>
        <v>#DIV/0!</v>
      </c>
      <c r="P43" s="5" t="s">
        <v>46</v>
      </c>
      <c r="Q43" s="1">
        <f>N33</f>
        <v>3.6499999999999986</v>
      </c>
    </row>
    <row r="44" spans="1:17" x14ac:dyDescent="0.25">
      <c r="B44" s="1">
        <v>0.3</v>
      </c>
      <c r="C44" s="1"/>
      <c r="D44" s="1"/>
      <c r="E44" s="1"/>
      <c r="F44" s="1"/>
      <c r="G44" s="1" t="e">
        <f t="shared" si="20"/>
        <v>#DIV/0!</v>
      </c>
      <c r="H44" s="1" t="e">
        <f t="shared" si="21"/>
        <v>#DIV/0!</v>
      </c>
      <c r="I44" s="1" t="e">
        <f t="shared" si="22"/>
        <v>#DIV/0!</v>
      </c>
      <c r="P44" s="1" t="s">
        <v>49</v>
      </c>
      <c r="Q44" s="1">
        <f>N38</f>
        <v>1.2999999999999972</v>
      </c>
    </row>
    <row r="45" spans="1:17" x14ac:dyDescent="0.25">
      <c r="B45" s="1">
        <v>0.4</v>
      </c>
      <c r="C45" s="1">
        <v>22</v>
      </c>
      <c r="D45" s="1">
        <v>14</v>
      </c>
      <c r="E45" s="1">
        <v>545</v>
      </c>
      <c r="F45" s="1">
        <v>82</v>
      </c>
      <c r="G45" s="1">
        <f t="shared" si="20"/>
        <v>0.61111111111111116</v>
      </c>
      <c r="H45" s="1">
        <f t="shared" si="21"/>
        <v>0.13078149920255183</v>
      </c>
      <c r="I45" s="1">
        <f t="shared" si="22"/>
        <v>0.37094630515683147</v>
      </c>
    </row>
    <row r="46" spans="1:17" x14ac:dyDescent="0.25">
      <c r="B46" s="1">
        <v>0.5</v>
      </c>
      <c r="C46" s="1">
        <v>22</v>
      </c>
      <c r="D46" s="1">
        <v>14</v>
      </c>
      <c r="E46" s="1">
        <v>545</v>
      </c>
      <c r="F46" s="1">
        <v>82</v>
      </c>
      <c r="G46" s="1">
        <f t="shared" si="20"/>
        <v>0.61111111111111116</v>
      </c>
      <c r="H46" s="1">
        <f t="shared" si="21"/>
        <v>0.13078149920255183</v>
      </c>
      <c r="I46" s="1">
        <f t="shared" si="22"/>
        <v>0.37094630515683147</v>
      </c>
    </row>
    <row r="47" spans="1:17" x14ac:dyDescent="0.25">
      <c r="B47" s="1">
        <v>0.6</v>
      </c>
      <c r="C47" s="1">
        <v>22</v>
      </c>
      <c r="D47" s="1">
        <v>14</v>
      </c>
      <c r="E47" s="1">
        <v>545</v>
      </c>
      <c r="F47" s="1">
        <v>82</v>
      </c>
      <c r="G47" s="1">
        <f t="shared" si="20"/>
        <v>0.61111111111111116</v>
      </c>
      <c r="H47" s="1">
        <f t="shared" si="21"/>
        <v>0.13078149920255183</v>
      </c>
      <c r="I47" s="1">
        <f t="shared" si="22"/>
        <v>0.37094630515683147</v>
      </c>
    </row>
    <row r="48" spans="1:17" x14ac:dyDescent="0.25">
      <c r="B48" s="1">
        <v>0.7</v>
      </c>
      <c r="C48" s="1"/>
      <c r="D48" s="1"/>
      <c r="E48" s="1"/>
      <c r="F48" s="1"/>
      <c r="G48" s="1" t="e">
        <f t="shared" si="20"/>
        <v>#DIV/0!</v>
      </c>
      <c r="H48" s="1" t="e">
        <f t="shared" si="21"/>
        <v>#DIV/0!</v>
      </c>
      <c r="I48" s="1" t="e">
        <f t="shared" si="22"/>
        <v>#DIV/0!</v>
      </c>
    </row>
    <row r="49" spans="2:9" x14ac:dyDescent="0.25">
      <c r="B49" s="1">
        <v>0.8</v>
      </c>
      <c r="C49" s="1"/>
      <c r="D49" s="1"/>
      <c r="E49" s="1"/>
      <c r="F49" s="1"/>
      <c r="G49" s="1" t="e">
        <f t="shared" si="20"/>
        <v>#DIV/0!</v>
      </c>
      <c r="H49" s="1" t="e">
        <f t="shared" si="21"/>
        <v>#DIV/0!</v>
      </c>
      <c r="I49" s="1" t="e">
        <f t="shared" si="22"/>
        <v>#DIV/0!</v>
      </c>
    </row>
    <row r="50" spans="2:9" x14ac:dyDescent="0.25">
      <c r="B50" s="1">
        <v>0.9</v>
      </c>
      <c r="C50" s="1"/>
      <c r="D50" s="1"/>
      <c r="E50" s="1"/>
      <c r="F50" s="1"/>
      <c r="G50" s="1" t="e">
        <f t="shared" si="20"/>
        <v>#DIV/0!</v>
      </c>
      <c r="H50" s="1" t="e">
        <f t="shared" si="21"/>
        <v>#DIV/0!</v>
      </c>
      <c r="I50" s="1" t="e">
        <f t="shared" si="22"/>
        <v>#DIV/0!</v>
      </c>
    </row>
    <row r="53" spans="2:9" x14ac:dyDescent="0.25">
      <c r="B53" s="2" t="s">
        <v>0</v>
      </c>
      <c r="C53" s="2" t="s">
        <v>1</v>
      </c>
      <c r="D53" s="2" t="s">
        <v>3</v>
      </c>
      <c r="F53" s="2" t="s">
        <v>0</v>
      </c>
      <c r="G53" s="2" t="s">
        <v>50</v>
      </c>
      <c r="H53" s="2" t="s">
        <v>51</v>
      </c>
    </row>
    <row r="54" spans="2:9" x14ac:dyDescent="0.25">
      <c r="B54" s="1">
        <v>0.1</v>
      </c>
      <c r="C54" s="1">
        <v>276</v>
      </c>
      <c r="D54" s="1">
        <v>26</v>
      </c>
      <c r="F54" s="1">
        <v>0.1</v>
      </c>
      <c r="G54" s="1">
        <f>C54/(C54+D54)</f>
        <v>0.91390728476821192</v>
      </c>
      <c r="H54" s="1">
        <f>D54/(D54+C54)</f>
        <v>8.6092715231788075E-2</v>
      </c>
    </row>
    <row r="55" spans="2:9" x14ac:dyDescent="0.25">
      <c r="B55" s="1">
        <v>0.2</v>
      </c>
      <c r="C55" s="1">
        <v>276</v>
      </c>
      <c r="D55" s="1">
        <v>26</v>
      </c>
      <c r="F55" s="1">
        <v>0.2</v>
      </c>
      <c r="G55" s="1">
        <f t="shared" ref="G55:G62" si="23">C55/(C55+D55)</f>
        <v>0.91390728476821192</v>
      </c>
      <c r="H55" s="1">
        <f t="shared" ref="H55:H62" si="24">D55/(D55+C55)</f>
        <v>8.6092715231788075E-2</v>
      </c>
    </row>
    <row r="56" spans="2:9" x14ac:dyDescent="0.25">
      <c r="B56" s="1">
        <v>0.3</v>
      </c>
      <c r="C56" s="1">
        <v>276</v>
      </c>
      <c r="D56" s="1">
        <v>26</v>
      </c>
      <c r="F56" s="1">
        <v>0.3</v>
      </c>
      <c r="G56" s="1">
        <f t="shared" si="23"/>
        <v>0.91390728476821192</v>
      </c>
      <c r="H56" s="1">
        <f t="shared" si="24"/>
        <v>8.6092715231788075E-2</v>
      </c>
    </row>
    <row r="57" spans="2:9" x14ac:dyDescent="0.25">
      <c r="B57" s="1">
        <v>0.4</v>
      </c>
      <c r="C57" s="1">
        <v>276</v>
      </c>
      <c r="D57" s="1">
        <v>0</v>
      </c>
      <c r="F57" s="1">
        <v>0.4</v>
      </c>
      <c r="G57" s="1">
        <f t="shared" si="23"/>
        <v>1</v>
      </c>
      <c r="H57" s="1">
        <f t="shared" si="24"/>
        <v>0</v>
      </c>
    </row>
    <row r="58" spans="2:9" x14ac:dyDescent="0.25">
      <c r="B58" s="1">
        <v>0.5</v>
      </c>
      <c r="C58" s="1">
        <v>276</v>
      </c>
      <c r="D58" s="1">
        <v>0</v>
      </c>
      <c r="F58" s="1">
        <v>0.5</v>
      </c>
      <c r="G58" s="1">
        <f t="shared" si="23"/>
        <v>1</v>
      </c>
      <c r="H58" s="1">
        <f t="shared" si="24"/>
        <v>0</v>
      </c>
    </row>
    <row r="59" spans="2:9" x14ac:dyDescent="0.25">
      <c r="B59" s="1">
        <v>0.6</v>
      </c>
      <c r="C59" s="1">
        <v>276</v>
      </c>
      <c r="D59" s="1">
        <v>0</v>
      </c>
      <c r="F59" s="1">
        <v>0.6</v>
      </c>
      <c r="G59" s="1">
        <f t="shared" si="23"/>
        <v>1</v>
      </c>
      <c r="H59" s="1">
        <f t="shared" si="24"/>
        <v>0</v>
      </c>
    </row>
    <row r="60" spans="2:9" x14ac:dyDescent="0.25">
      <c r="B60" s="1">
        <v>0.7</v>
      </c>
      <c r="C60" s="1">
        <v>276</v>
      </c>
      <c r="D60" s="1">
        <v>0</v>
      </c>
      <c r="F60" s="1">
        <v>0.7</v>
      </c>
      <c r="G60" s="1">
        <f t="shared" si="23"/>
        <v>1</v>
      </c>
      <c r="H60" s="1">
        <f t="shared" si="24"/>
        <v>0</v>
      </c>
    </row>
    <row r="61" spans="2:9" x14ac:dyDescent="0.25">
      <c r="B61" s="1">
        <v>0.8</v>
      </c>
      <c r="C61" s="1">
        <v>0</v>
      </c>
      <c r="D61" s="1">
        <v>0</v>
      </c>
      <c r="F61" s="1">
        <v>0.8</v>
      </c>
      <c r="G61" s="1" t="e">
        <f t="shared" si="23"/>
        <v>#DIV/0!</v>
      </c>
      <c r="H61" s="1" t="e">
        <f t="shared" si="24"/>
        <v>#DIV/0!</v>
      </c>
    </row>
    <row r="62" spans="2:9" x14ac:dyDescent="0.25">
      <c r="B62" s="1">
        <v>0.9</v>
      </c>
      <c r="C62" s="1">
        <v>0</v>
      </c>
      <c r="D62" s="1">
        <v>0</v>
      </c>
      <c r="F62" s="1">
        <v>0.9</v>
      </c>
      <c r="G62" s="1" t="e">
        <f t="shared" si="23"/>
        <v>#DIV/0!</v>
      </c>
      <c r="H62" s="1" t="e">
        <f t="shared" si="2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Neal</dc:creator>
  <cp:lastModifiedBy>Thomas Neal</cp:lastModifiedBy>
  <dcterms:created xsi:type="dcterms:W3CDTF">2024-05-03T19:07:21Z</dcterms:created>
  <dcterms:modified xsi:type="dcterms:W3CDTF">2024-05-04T20:55:09Z</dcterms:modified>
</cp:coreProperties>
</file>