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culator" sheetId="1" r:id="rId1"/>
    <sheet name="CurveData" sheetId="2" r:id="rId2"/>
  </sheets>
  <calcPr calcId="124519" fullCalcOnLoad="1"/>
</workbook>
</file>

<file path=xl/sharedStrings.xml><?xml version="1.0" encoding="utf-8"?>
<sst xmlns="http://schemas.openxmlformats.org/spreadsheetml/2006/main" count="35" uniqueCount="35">
  <si>
    <t>Niedax KL 100 – Catalog Curve Calculator (1.5–4.0 m)</t>
  </si>
  <si>
    <t>Empirical fit used (valid only in range):</t>
  </si>
  <si>
    <t>q(L) = a / L^2 + b / L + c   [kN/m]</t>
  </si>
  <si>
    <t>a = -7.8059</t>
  </si>
  <si>
    <t>b = 13.2151</t>
  </si>
  <si>
    <t>c = -2.321</t>
  </si>
  <si>
    <t>Reference ranges (guidance)</t>
  </si>
  <si>
    <t>Typical min Total weight load per meter [kg/m]</t>
  </si>
  <si>
    <t>Typical max Total weight load per meter [kg/m]</t>
  </si>
  <si>
    <t>Note: These are indicative only. Use your project-specific loads.</t>
  </si>
  <si>
    <t>Inputs</t>
  </si>
  <si>
    <t>Enter span L (m)</t>
  </si>
  <si>
    <t>Enter load q (kN/m)  (optional if using kg/m)</t>
  </si>
  <si>
    <t>Total weight load per meter (kg/m)</t>
  </si>
  <si>
    <t>Use either L or a load. If both are present, calculator uses kg/m first, then kN/m.</t>
  </si>
  <si>
    <t>Guidance</t>
  </si>
  <si>
    <t>Conversions &amp; Derived Inputs</t>
  </si>
  <si>
    <t>q_from_kg_per_m (kN/m)</t>
  </si>
  <si>
    <t>q_used (kN/m) → used for solving L</t>
  </si>
  <si>
    <t>Results</t>
  </si>
  <si>
    <t>Computed q from L (kN/m)</t>
  </si>
  <si>
    <t>Computed L from q_used (m)</t>
  </si>
  <si>
    <t>Status</t>
  </si>
  <si>
    <t>Helper (do not edit):</t>
  </si>
  <si>
    <t>Disc D</t>
  </si>
  <si>
    <t>x1</t>
  </si>
  <si>
    <t>x2</t>
  </si>
  <si>
    <t>L1=1/x1</t>
  </si>
  <si>
    <t>L2=1/x2</t>
  </si>
  <si>
    <t>L [m]</t>
  </si>
  <si>
    <t>q(L) [kN/m]</t>
  </si>
  <si>
    <t>Point for chart</t>
  </si>
  <si>
    <t>Span Lp (m)</t>
  </si>
  <si>
    <t>Load qp (kN/m)</t>
  </si>
  <si>
    <t>Chart helpers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</si>
</sst>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66666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4" fillId="0" borderId="0" xfId="0" applyFont="1"/>
    <xf numFmtId="165" fontId="0" fillId="0" borderId="0" xfId="0" applyNumberFormat="1"/>
    <xf numFmtId="0" fontId="5" fillId="0" borderId="0" xfId="0" applyFont="1"/>
  </cellXfs>
  <cellStyles count="1">
    <cellStyle name="Normal" xfId="0" builtinId="0"/>
  </cellStyles>
  <dxfs count="2">
    <dxf>
      <font>
        <color rgb="FF008000"/>
      </font>
    </dxf>
    <dxf>
      <font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Belastungsdiagramm: q vs. Befestigungsabstand (KL 100)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KL 100 catalog curve</c:v>
          </c:tx>
          <c:spPr>
            <a:ln w="28575"/>
          </c:spPr>
          <c:marker>
            <c:symbol val="none"/>
          </c:marker>
          <c:xVal>
            <c:numRef>
              <c:f>CurveData!$A$2:$A$252</c:f>
              <c:numCache>
                <c:formatCode>General</c:formatCode>
                <c:ptCount val="251"/>
                <c:pt idx="0">
                  <c:v>1.5</c:v>
                </c:pt>
                <c:pt idx="1">
                  <c:v>1.51</c:v>
                </c:pt>
                <c:pt idx="2">
                  <c:v>1.52</c:v>
                </c:pt>
                <c:pt idx="3">
                  <c:v>1.53</c:v>
                </c:pt>
                <c:pt idx="4">
                  <c:v>1.54</c:v>
                </c:pt>
                <c:pt idx="5">
                  <c:v>1.55</c:v>
                </c:pt>
                <c:pt idx="6">
                  <c:v>1.56</c:v>
                </c:pt>
                <c:pt idx="7">
                  <c:v>1.57</c:v>
                </c:pt>
                <c:pt idx="8">
                  <c:v>1.58</c:v>
                </c:pt>
                <c:pt idx="9">
                  <c:v>1.59</c:v>
                </c:pt>
                <c:pt idx="10">
                  <c:v>1.6</c:v>
                </c:pt>
                <c:pt idx="11">
                  <c:v>1.61</c:v>
                </c:pt>
                <c:pt idx="12">
                  <c:v>1.62</c:v>
                </c:pt>
                <c:pt idx="13">
                  <c:v>1.63</c:v>
                </c:pt>
                <c:pt idx="14">
                  <c:v>1.64</c:v>
                </c:pt>
                <c:pt idx="15">
                  <c:v>1.65</c:v>
                </c:pt>
                <c:pt idx="16">
                  <c:v>1.66</c:v>
                </c:pt>
                <c:pt idx="17">
                  <c:v>1.67</c:v>
                </c:pt>
                <c:pt idx="18">
                  <c:v>1.68</c:v>
                </c:pt>
                <c:pt idx="19">
                  <c:v>1.69</c:v>
                </c:pt>
                <c:pt idx="20">
                  <c:v>1.7</c:v>
                </c:pt>
                <c:pt idx="21">
                  <c:v>1.71</c:v>
                </c:pt>
                <c:pt idx="22">
                  <c:v>1.72</c:v>
                </c:pt>
                <c:pt idx="23">
                  <c:v>1.73</c:v>
                </c:pt>
                <c:pt idx="24">
                  <c:v>1.74</c:v>
                </c:pt>
                <c:pt idx="25">
                  <c:v>1.75</c:v>
                </c:pt>
                <c:pt idx="26">
                  <c:v>1.76</c:v>
                </c:pt>
                <c:pt idx="27">
                  <c:v>1.77</c:v>
                </c:pt>
                <c:pt idx="28">
                  <c:v>1.78</c:v>
                </c:pt>
                <c:pt idx="29">
                  <c:v>1.79</c:v>
                </c:pt>
                <c:pt idx="30">
                  <c:v>1.8</c:v>
                </c:pt>
                <c:pt idx="31">
                  <c:v>1.81</c:v>
                </c:pt>
                <c:pt idx="32">
                  <c:v>1.82</c:v>
                </c:pt>
                <c:pt idx="33">
                  <c:v>1.83</c:v>
                </c:pt>
                <c:pt idx="34">
                  <c:v>1.84</c:v>
                </c:pt>
                <c:pt idx="35">
                  <c:v>1.85</c:v>
                </c:pt>
                <c:pt idx="36">
                  <c:v>1.86</c:v>
                </c:pt>
                <c:pt idx="37">
                  <c:v>1.87</c:v>
                </c:pt>
                <c:pt idx="38">
                  <c:v>1.88</c:v>
                </c:pt>
                <c:pt idx="39">
                  <c:v>1.89</c:v>
                </c:pt>
                <c:pt idx="40">
                  <c:v>1.9</c:v>
                </c:pt>
                <c:pt idx="41">
                  <c:v>1.91</c:v>
                </c:pt>
                <c:pt idx="42">
                  <c:v>1.92</c:v>
                </c:pt>
                <c:pt idx="43">
                  <c:v>1.93</c:v>
                </c:pt>
                <c:pt idx="44">
                  <c:v>1.94</c:v>
                </c:pt>
                <c:pt idx="45">
                  <c:v>1.95</c:v>
                </c:pt>
                <c:pt idx="46">
                  <c:v>1.96</c:v>
                </c:pt>
                <c:pt idx="47">
                  <c:v>1.97</c:v>
                </c:pt>
                <c:pt idx="48">
                  <c:v>1.98</c:v>
                </c:pt>
                <c:pt idx="49">
                  <c:v>1.99</c:v>
                </c:pt>
                <c:pt idx="50">
                  <c:v>2</c:v>
                </c:pt>
                <c:pt idx="51">
                  <c:v>2.01</c:v>
                </c:pt>
                <c:pt idx="52">
                  <c:v>2.02</c:v>
                </c:pt>
                <c:pt idx="53">
                  <c:v>2.03</c:v>
                </c:pt>
                <c:pt idx="54">
                  <c:v>2.04</c:v>
                </c:pt>
                <c:pt idx="55">
                  <c:v>2.05</c:v>
                </c:pt>
                <c:pt idx="56">
                  <c:v>2.06</c:v>
                </c:pt>
                <c:pt idx="57">
                  <c:v>2.07</c:v>
                </c:pt>
                <c:pt idx="58">
                  <c:v>2.08</c:v>
                </c:pt>
                <c:pt idx="59">
                  <c:v>2.09</c:v>
                </c:pt>
                <c:pt idx="60">
                  <c:v>2.1</c:v>
                </c:pt>
                <c:pt idx="61">
                  <c:v>2.11</c:v>
                </c:pt>
                <c:pt idx="62">
                  <c:v>2.12</c:v>
                </c:pt>
                <c:pt idx="63">
                  <c:v>2.13</c:v>
                </c:pt>
                <c:pt idx="64">
                  <c:v>2.14</c:v>
                </c:pt>
                <c:pt idx="65">
                  <c:v>2.15</c:v>
                </c:pt>
                <c:pt idx="66">
                  <c:v>2.16</c:v>
                </c:pt>
                <c:pt idx="67">
                  <c:v>2.17</c:v>
                </c:pt>
                <c:pt idx="68">
                  <c:v>2.18</c:v>
                </c:pt>
                <c:pt idx="69">
                  <c:v>2.19</c:v>
                </c:pt>
                <c:pt idx="70">
                  <c:v>2.2</c:v>
                </c:pt>
                <c:pt idx="71">
                  <c:v>2.21</c:v>
                </c:pt>
                <c:pt idx="72">
                  <c:v>2.22</c:v>
                </c:pt>
                <c:pt idx="73">
                  <c:v>2.23</c:v>
                </c:pt>
                <c:pt idx="74">
                  <c:v>2.24</c:v>
                </c:pt>
                <c:pt idx="75">
                  <c:v>2.25</c:v>
                </c:pt>
                <c:pt idx="76">
                  <c:v>2.26</c:v>
                </c:pt>
                <c:pt idx="77">
                  <c:v>2.27</c:v>
                </c:pt>
                <c:pt idx="78">
                  <c:v>2.28</c:v>
                </c:pt>
                <c:pt idx="79">
                  <c:v>2.29</c:v>
                </c:pt>
                <c:pt idx="80">
                  <c:v>2.3</c:v>
                </c:pt>
                <c:pt idx="81">
                  <c:v>2.31</c:v>
                </c:pt>
                <c:pt idx="82">
                  <c:v>2.32</c:v>
                </c:pt>
                <c:pt idx="83">
                  <c:v>2.33</c:v>
                </c:pt>
                <c:pt idx="84">
                  <c:v>2.34</c:v>
                </c:pt>
                <c:pt idx="85">
                  <c:v>2.35</c:v>
                </c:pt>
                <c:pt idx="86">
                  <c:v>2.36</c:v>
                </c:pt>
                <c:pt idx="87">
                  <c:v>2.37</c:v>
                </c:pt>
                <c:pt idx="88">
                  <c:v>2.38</c:v>
                </c:pt>
                <c:pt idx="89">
                  <c:v>2.39</c:v>
                </c:pt>
                <c:pt idx="90">
                  <c:v>2.4</c:v>
                </c:pt>
                <c:pt idx="91">
                  <c:v>2.41</c:v>
                </c:pt>
                <c:pt idx="92">
                  <c:v>2.42</c:v>
                </c:pt>
                <c:pt idx="93">
                  <c:v>2.43</c:v>
                </c:pt>
                <c:pt idx="94">
                  <c:v>2.44</c:v>
                </c:pt>
                <c:pt idx="95">
                  <c:v>2.45</c:v>
                </c:pt>
                <c:pt idx="96">
                  <c:v>2.46</c:v>
                </c:pt>
                <c:pt idx="97">
                  <c:v>2.47</c:v>
                </c:pt>
                <c:pt idx="98">
                  <c:v>2.48</c:v>
                </c:pt>
                <c:pt idx="99">
                  <c:v>2.49</c:v>
                </c:pt>
                <c:pt idx="100">
                  <c:v>2.5</c:v>
                </c:pt>
                <c:pt idx="101">
                  <c:v>2.51</c:v>
                </c:pt>
                <c:pt idx="102">
                  <c:v>2.52</c:v>
                </c:pt>
                <c:pt idx="103">
                  <c:v>2.53</c:v>
                </c:pt>
                <c:pt idx="104">
                  <c:v>2.54</c:v>
                </c:pt>
                <c:pt idx="105">
                  <c:v>2.55</c:v>
                </c:pt>
                <c:pt idx="106">
                  <c:v>2.56</c:v>
                </c:pt>
                <c:pt idx="107">
                  <c:v>2.57</c:v>
                </c:pt>
                <c:pt idx="108">
                  <c:v>2.58</c:v>
                </c:pt>
                <c:pt idx="109">
                  <c:v>2.59</c:v>
                </c:pt>
                <c:pt idx="110">
                  <c:v>2.6</c:v>
                </c:pt>
                <c:pt idx="111">
                  <c:v>2.61</c:v>
                </c:pt>
                <c:pt idx="112">
                  <c:v>2.62</c:v>
                </c:pt>
                <c:pt idx="113">
                  <c:v>2.63</c:v>
                </c:pt>
                <c:pt idx="114">
                  <c:v>2.64</c:v>
                </c:pt>
                <c:pt idx="115">
                  <c:v>2.65</c:v>
                </c:pt>
                <c:pt idx="116">
                  <c:v>2.66</c:v>
                </c:pt>
                <c:pt idx="117">
                  <c:v>2.67</c:v>
                </c:pt>
                <c:pt idx="118">
                  <c:v>2.68</c:v>
                </c:pt>
                <c:pt idx="119">
                  <c:v>2.69</c:v>
                </c:pt>
                <c:pt idx="120">
                  <c:v>2.7</c:v>
                </c:pt>
                <c:pt idx="121">
                  <c:v>2.71</c:v>
                </c:pt>
                <c:pt idx="122">
                  <c:v>2.72</c:v>
                </c:pt>
                <c:pt idx="123">
                  <c:v>2.73</c:v>
                </c:pt>
                <c:pt idx="124">
                  <c:v>2.74</c:v>
                </c:pt>
                <c:pt idx="125">
                  <c:v>2.75</c:v>
                </c:pt>
                <c:pt idx="126">
                  <c:v>2.76</c:v>
                </c:pt>
                <c:pt idx="127">
                  <c:v>2.77</c:v>
                </c:pt>
                <c:pt idx="128">
                  <c:v>2.78</c:v>
                </c:pt>
                <c:pt idx="129">
                  <c:v>2.79</c:v>
                </c:pt>
                <c:pt idx="130">
                  <c:v>2.8</c:v>
                </c:pt>
                <c:pt idx="131">
                  <c:v>2.81</c:v>
                </c:pt>
                <c:pt idx="132">
                  <c:v>2.82</c:v>
                </c:pt>
                <c:pt idx="133">
                  <c:v>2.83</c:v>
                </c:pt>
                <c:pt idx="134">
                  <c:v>2.84</c:v>
                </c:pt>
                <c:pt idx="135">
                  <c:v>2.85</c:v>
                </c:pt>
                <c:pt idx="136">
                  <c:v>2.86</c:v>
                </c:pt>
                <c:pt idx="137">
                  <c:v>2.87</c:v>
                </c:pt>
                <c:pt idx="138">
                  <c:v>2.88</c:v>
                </c:pt>
                <c:pt idx="139">
                  <c:v>2.89</c:v>
                </c:pt>
                <c:pt idx="140">
                  <c:v>2.9</c:v>
                </c:pt>
                <c:pt idx="141">
                  <c:v>2.91</c:v>
                </c:pt>
                <c:pt idx="142">
                  <c:v>2.92</c:v>
                </c:pt>
                <c:pt idx="143">
                  <c:v>2.93</c:v>
                </c:pt>
                <c:pt idx="144">
                  <c:v>2.94</c:v>
                </c:pt>
                <c:pt idx="145">
                  <c:v>2.95</c:v>
                </c:pt>
                <c:pt idx="146">
                  <c:v>2.96</c:v>
                </c:pt>
                <c:pt idx="147">
                  <c:v>2.97</c:v>
                </c:pt>
                <c:pt idx="148">
                  <c:v>2.98</c:v>
                </c:pt>
                <c:pt idx="149">
                  <c:v>2.99</c:v>
                </c:pt>
                <c:pt idx="150">
                  <c:v>3</c:v>
                </c:pt>
                <c:pt idx="151">
                  <c:v>3.01</c:v>
                </c:pt>
                <c:pt idx="152">
                  <c:v>3.02</c:v>
                </c:pt>
                <c:pt idx="153">
                  <c:v>3.03</c:v>
                </c:pt>
                <c:pt idx="154">
                  <c:v>3.04</c:v>
                </c:pt>
                <c:pt idx="155">
                  <c:v>3.05</c:v>
                </c:pt>
                <c:pt idx="156">
                  <c:v>3.06</c:v>
                </c:pt>
                <c:pt idx="157">
                  <c:v>3.07</c:v>
                </c:pt>
                <c:pt idx="158">
                  <c:v>3.08</c:v>
                </c:pt>
                <c:pt idx="159">
                  <c:v>3.09</c:v>
                </c:pt>
                <c:pt idx="160">
                  <c:v>3.1</c:v>
                </c:pt>
                <c:pt idx="161">
                  <c:v>3.11</c:v>
                </c:pt>
                <c:pt idx="162">
                  <c:v>3.12</c:v>
                </c:pt>
                <c:pt idx="163">
                  <c:v>3.13</c:v>
                </c:pt>
                <c:pt idx="164">
                  <c:v>3.14</c:v>
                </c:pt>
                <c:pt idx="165">
                  <c:v>3.15</c:v>
                </c:pt>
                <c:pt idx="166">
                  <c:v>3.16</c:v>
                </c:pt>
                <c:pt idx="167">
                  <c:v>3.17</c:v>
                </c:pt>
                <c:pt idx="168">
                  <c:v>3.18</c:v>
                </c:pt>
                <c:pt idx="169">
                  <c:v>3.19</c:v>
                </c:pt>
                <c:pt idx="170">
                  <c:v>3.2</c:v>
                </c:pt>
                <c:pt idx="171">
                  <c:v>3.21</c:v>
                </c:pt>
                <c:pt idx="172">
                  <c:v>3.22</c:v>
                </c:pt>
                <c:pt idx="173">
                  <c:v>3.23</c:v>
                </c:pt>
                <c:pt idx="174">
                  <c:v>3.24</c:v>
                </c:pt>
                <c:pt idx="175">
                  <c:v>3.25</c:v>
                </c:pt>
                <c:pt idx="176">
                  <c:v>3.26</c:v>
                </c:pt>
                <c:pt idx="177">
                  <c:v>3.27</c:v>
                </c:pt>
                <c:pt idx="178">
                  <c:v>3.28</c:v>
                </c:pt>
                <c:pt idx="179">
                  <c:v>3.29</c:v>
                </c:pt>
                <c:pt idx="180">
                  <c:v>3.3</c:v>
                </c:pt>
                <c:pt idx="181">
                  <c:v>3.31</c:v>
                </c:pt>
                <c:pt idx="182">
                  <c:v>3.32</c:v>
                </c:pt>
                <c:pt idx="183">
                  <c:v>3.33</c:v>
                </c:pt>
                <c:pt idx="184">
                  <c:v>3.34</c:v>
                </c:pt>
                <c:pt idx="185">
                  <c:v>3.35</c:v>
                </c:pt>
                <c:pt idx="186">
                  <c:v>3.36</c:v>
                </c:pt>
                <c:pt idx="187">
                  <c:v>3.37</c:v>
                </c:pt>
                <c:pt idx="188">
                  <c:v>3.38</c:v>
                </c:pt>
                <c:pt idx="189">
                  <c:v>3.39</c:v>
                </c:pt>
                <c:pt idx="190">
                  <c:v>3.4</c:v>
                </c:pt>
                <c:pt idx="191">
                  <c:v>3.41</c:v>
                </c:pt>
                <c:pt idx="192">
                  <c:v>3.42</c:v>
                </c:pt>
                <c:pt idx="193">
                  <c:v>3.43</c:v>
                </c:pt>
                <c:pt idx="194">
                  <c:v>3.44</c:v>
                </c:pt>
                <c:pt idx="195">
                  <c:v>3.45</c:v>
                </c:pt>
                <c:pt idx="196">
                  <c:v>3.46</c:v>
                </c:pt>
                <c:pt idx="197">
                  <c:v>3.47</c:v>
                </c:pt>
                <c:pt idx="198">
                  <c:v>3.48</c:v>
                </c:pt>
                <c:pt idx="199">
                  <c:v>3.49</c:v>
                </c:pt>
                <c:pt idx="200">
                  <c:v>3.5</c:v>
                </c:pt>
                <c:pt idx="201">
                  <c:v>3.51</c:v>
                </c:pt>
                <c:pt idx="202">
                  <c:v>3.52</c:v>
                </c:pt>
                <c:pt idx="203">
                  <c:v>3.53</c:v>
                </c:pt>
                <c:pt idx="204">
                  <c:v>3.54</c:v>
                </c:pt>
                <c:pt idx="205">
                  <c:v>3.55</c:v>
                </c:pt>
                <c:pt idx="206">
                  <c:v>3.56</c:v>
                </c:pt>
                <c:pt idx="207">
                  <c:v>3.57</c:v>
                </c:pt>
                <c:pt idx="208">
                  <c:v>3.58</c:v>
                </c:pt>
                <c:pt idx="209">
                  <c:v>3.59</c:v>
                </c:pt>
                <c:pt idx="210">
                  <c:v>3.6</c:v>
                </c:pt>
                <c:pt idx="211">
                  <c:v>3.61</c:v>
                </c:pt>
                <c:pt idx="212">
                  <c:v>3.62</c:v>
                </c:pt>
                <c:pt idx="213">
                  <c:v>3.63</c:v>
                </c:pt>
                <c:pt idx="214">
                  <c:v>3.64</c:v>
                </c:pt>
                <c:pt idx="215">
                  <c:v>3.65</c:v>
                </c:pt>
                <c:pt idx="216">
                  <c:v>3.66</c:v>
                </c:pt>
                <c:pt idx="217">
                  <c:v>3.67</c:v>
                </c:pt>
                <c:pt idx="218">
                  <c:v>3.68</c:v>
                </c:pt>
                <c:pt idx="219">
                  <c:v>3.69</c:v>
                </c:pt>
                <c:pt idx="220">
                  <c:v>3.7</c:v>
                </c:pt>
                <c:pt idx="221">
                  <c:v>3.71</c:v>
                </c:pt>
                <c:pt idx="222">
                  <c:v>3.72</c:v>
                </c:pt>
                <c:pt idx="223">
                  <c:v>3.73</c:v>
                </c:pt>
                <c:pt idx="224">
                  <c:v>3.74</c:v>
                </c:pt>
                <c:pt idx="225">
                  <c:v>3.75</c:v>
                </c:pt>
                <c:pt idx="226">
                  <c:v>3.76</c:v>
                </c:pt>
                <c:pt idx="227">
                  <c:v>3.77</c:v>
                </c:pt>
                <c:pt idx="228">
                  <c:v>3.78</c:v>
                </c:pt>
                <c:pt idx="229">
                  <c:v>3.79</c:v>
                </c:pt>
                <c:pt idx="230">
                  <c:v>3.8</c:v>
                </c:pt>
                <c:pt idx="231">
                  <c:v>3.81</c:v>
                </c:pt>
                <c:pt idx="232">
                  <c:v>3.82</c:v>
                </c:pt>
                <c:pt idx="233">
                  <c:v>3.83</c:v>
                </c:pt>
                <c:pt idx="234">
                  <c:v>3.84</c:v>
                </c:pt>
                <c:pt idx="235">
                  <c:v>3.85</c:v>
                </c:pt>
                <c:pt idx="236">
                  <c:v>3.86</c:v>
                </c:pt>
                <c:pt idx="237">
                  <c:v>3.87</c:v>
                </c:pt>
                <c:pt idx="238">
                  <c:v>3.88</c:v>
                </c:pt>
                <c:pt idx="239">
                  <c:v>3.89</c:v>
                </c:pt>
                <c:pt idx="240">
                  <c:v>3.9</c:v>
                </c:pt>
                <c:pt idx="241">
                  <c:v>3.91</c:v>
                </c:pt>
                <c:pt idx="242">
                  <c:v>3.92</c:v>
                </c:pt>
                <c:pt idx="243">
                  <c:v>3.93</c:v>
                </c:pt>
                <c:pt idx="244">
                  <c:v>3.94</c:v>
                </c:pt>
                <c:pt idx="245">
                  <c:v>3.95</c:v>
                </c:pt>
                <c:pt idx="246">
                  <c:v>3.96</c:v>
                </c:pt>
                <c:pt idx="247">
                  <c:v>3.97</c:v>
                </c:pt>
                <c:pt idx="248">
                  <c:v>3.98</c:v>
                </c:pt>
                <c:pt idx="249">
                  <c:v>3.99</c:v>
                </c:pt>
                <c:pt idx="250">
                  <c:v>4</c:v>
                </c:pt>
              </c:numCache>
            </c:numRef>
          </c:xVal>
          <c:yVal>
            <c:numRef>
              <c:f>CurveData!$B$2:$B$252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Design point</c:v>
          </c:tx>
          <c:marker>
            <c:symbol val="circle"/>
            <c:size val="7"/>
          </c:marker>
          <c:xVal>
            <c:numRef>
              <c:f>Calculator!$B$22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Calculator!$B$23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v>Vert</c:v>
          </c:tx>
          <c:spPr>
            <a:ln w="12700">
              <a:prstDash val="dash"/>
            </a:ln>
          </c:spPr>
          <c:marker>
            <c:symbol val="none"/>
          </c:marker>
          <c:xVal>
            <c:numRef>
              <c:f>Calculator!$D$22:$D$23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Calculator!$E$22:$E$23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v>Horiz</c:v>
          </c:tx>
          <c:spPr>
            <a:ln w="12700">
              <a:prstDash val="dash"/>
            </a:ln>
          </c:spPr>
          <c:marker>
            <c:symbol val="none"/>
          </c:marker>
          <c:xVal>
            <c:numRef>
              <c:f>Calculator!$D$24:$D$25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Calculator!$E$24:$E$25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axId val="50010001"/>
        <c:axId val="50010002"/>
      </c:scatterChart>
      <c:valAx>
        <c:axId val="50010001"/>
        <c:scaling>
          <c:orientation val="minMax"/>
          <c:max val="4.0"/>
          <c:min val="1.5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Befestigungsabstand L (m)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  <c:max val="3.5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Belastung q (kN/m)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0</xdr:rowOff>
    </xdr:from>
    <xdr:to>
      <xdr:col>2</xdr:col>
      <xdr:colOff>3248025</xdr:colOff>
      <xdr:row>49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width="41.7109375" customWidth="1"/>
    <col min="2" max="2" width="26.7109375" customWidth="1"/>
    <col min="3" max="3" width="58.7109375" customWidth="1"/>
    <col min="4" max="4" width="20.7109375" customWidth="1"/>
    <col min="5" max="6" width="24.7109375" customWidth="1"/>
  </cols>
  <sheetData>
    <row r="1" spans="1:6">
      <c r="A1" s="1" t="s">
        <v>0</v>
      </c>
    </row>
    <row r="3" spans="1:6">
      <c r="A3" s="2" t="s">
        <v>1</v>
      </c>
      <c r="E3" s="2" t="s">
        <v>6</v>
      </c>
    </row>
    <row r="4" spans="1:6">
      <c r="A4" s="3" t="s">
        <v>2</v>
      </c>
      <c r="E4" s="3" t="s">
        <v>7</v>
      </c>
      <c r="F4" s="4">
        <v>60</v>
      </c>
    </row>
    <row r="5" spans="1:6">
      <c r="A5" s="5" t="s">
        <v>3</v>
      </c>
      <c r="B5" s="5" t="s">
        <v>4</v>
      </c>
      <c r="C5" s="5" t="s">
        <v>5</v>
      </c>
      <c r="E5" s="3" t="s">
        <v>8</v>
      </c>
      <c r="F5" s="4">
        <v>300</v>
      </c>
    </row>
    <row r="6" spans="1:6">
      <c r="E6" s="5" t="s">
        <v>9</v>
      </c>
    </row>
    <row r="7" spans="1:6">
      <c r="A7" s="2" t="s">
        <v>10</v>
      </c>
    </row>
    <row r="8" spans="1:6">
      <c r="A8" s="3" t="s">
        <v>11</v>
      </c>
      <c r="B8" s="6"/>
      <c r="C8" s="5" t="s">
        <v>14</v>
      </c>
      <c r="E8" s="5" t="s">
        <v>23</v>
      </c>
    </row>
    <row r="9" spans="1:6">
      <c r="A9" s="3" t="s">
        <v>12</v>
      </c>
      <c r="B9" s="6"/>
      <c r="E9" s="5" t="s">
        <v>24</v>
      </c>
      <c r="F9" s="6">
        <f>IF(B14&gt;0, 13.2151*13.2151 - 4*-7.8059*(-2.321 - B14), "")</f>
        <v>0</v>
      </c>
    </row>
    <row r="10" spans="1:6">
      <c r="A10" s="3" t="s">
        <v>13</v>
      </c>
      <c r="B10" s="6"/>
      <c r="C10" s="3" t="s">
        <v>15</v>
      </c>
      <c r="D10">
        <f>IF(B10="","",IF(B10&lt;60.0,"Below typical min",IF(B10&gt;300.0,"Above typical max","Within typical range")))</f>
        <v>0</v>
      </c>
      <c r="E10" s="5" t="s">
        <v>25</v>
      </c>
      <c r="F10" s="6">
        <f>IF(AND(B14&gt;0,F9&gt;=0), (-13.2151+SQRT(F9))/(2*-7.8059), "")</f>
        <v>0</v>
      </c>
    </row>
    <row r="11" spans="1:6">
      <c r="E11" s="5" t="s">
        <v>26</v>
      </c>
      <c r="F11" s="6">
        <f>IF(AND(B14&gt;0,F9&gt;=0), (-13.2151-SQRT(F9))/(2*-7.8059), "")</f>
        <v>0</v>
      </c>
    </row>
    <row r="12" spans="1:6">
      <c r="A12" s="2" t="s">
        <v>16</v>
      </c>
      <c r="E12" s="5" t="s">
        <v>27</v>
      </c>
      <c r="F12" s="6">
        <f>IF(F10&lt;&gt;0,1/F10,"")</f>
        <v>0</v>
      </c>
    </row>
    <row r="13" spans="1:6">
      <c r="A13" s="3" t="s">
        <v>17</v>
      </c>
      <c r="B13" s="6">
        <f>IF(B10&gt;0, B10*0.00980665, "")</f>
        <v>0</v>
      </c>
      <c r="E13" s="5" t="s">
        <v>28</v>
      </c>
      <c r="F13" s="6">
        <f>IF(F11&lt;&gt;0,1/F11,"")</f>
        <v>0</v>
      </c>
    </row>
    <row r="14" spans="1:6">
      <c r="A14" s="3" t="s">
        <v>18</v>
      </c>
      <c r="B14" s="6">
        <f>IF(B10&gt;0, B13, IF(B9&gt;0, B9, ""))</f>
        <v>0</v>
      </c>
    </row>
    <row r="16" spans="1:6">
      <c r="A16" s="2" t="s">
        <v>19</v>
      </c>
    </row>
    <row r="17" spans="1:5">
      <c r="A17" s="3" t="s">
        <v>20</v>
      </c>
      <c r="B17" s="6">
        <f>IF(B8&gt;0, (-7.8059/(B8^2)) + (13.2151/B8) + (-2.321), "")</f>
        <v>0</v>
      </c>
    </row>
    <row r="18" spans="1:5">
      <c r="A18" s="3" t="s">
        <v>21</v>
      </c>
      <c r="B18" s="6">
        <f>IF(B14&gt;0,IF(OR(AND(F12&gt;=1.5,F12&lt;=4.0),AND(F13&gt;=1.5,F13&lt;=4.0)),IF(AND(F12&gt;=1.5,F12&lt;=4.0),F12,F13),IF(OR(F12&gt;4.0,F13&gt;4.0),4.0,"")),"")</f>
        <v>0</v>
      </c>
    </row>
    <row r="19" spans="1:5" s="7" customFormat="1">
      <c r="A19" s="3" t="s">
        <v>22</v>
      </c>
      <c r="B19" s="7">
        <f>IF(AND(B8="",B9="",B10=""),"Enter L or a load (kg/m or kN/m)",IF(AND(B8&gt;0,OR(B8&lt;1.5,B8&gt;4.0)),"L out of valid range [1.5,4.0] m",IF(AND(B14&gt;0,F9&lt;0),"No real solution for given load",IF(AND(B14&gt;0,B18=""),"Computed L is outside [1.5,4.0] m (no solution within range)",IF(B18=4.0,"Computed L exceeds 4.0 m → clamped to 4.0 m","OK")))))</f>
        <v>0</v>
      </c>
    </row>
    <row r="21" spans="1:5">
      <c r="A21" s="2" t="s">
        <v>31</v>
      </c>
      <c r="D21" s="5" t="s">
        <v>34</v>
      </c>
    </row>
    <row r="22" spans="1:5">
      <c r="A22" s="3" t="s">
        <v>32</v>
      </c>
      <c r="B22" s="6">
        <f>IF(B8&gt;0,B8,IF(B18&gt;0,B18,""))</f>
        <v>0</v>
      </c>
      <c r="D22">
        <f>B22</f>
        <v>0</v>
      </c>
      <c r="E22">
        <v>0</v>
      </c>
    </row>
    <row r="23" spans="1:5">
      <c r="A23" s="3" t="s">
        <v>33</v>
      </c>
      <c r="B23" s="6">
        <f>IF(B8&gt;0,B17,IF(B14&gt;0,B14,""))</f>
        <v>0</v>
      </c>
      <c r="D23">
        <f>B22</f>
        <v>0</v>
      </c>
      <c r="E23">
        <f>B23</f>
        <v>0</v>
      </c>
    </row>
    <row r="24" spans="1:5">
      <c r="D24">
        <f>1.5</f>
        <v>0</v>
      </c>
      <c r="E24">
        <f>B23</f>
        <v>0</v>
      </c>
    </row>
    <row r="25" spans="1:5">
      <c r="D25">
        <f>B22</f>
        <v>0</v>
      </c>
      <c r="E25">
        <f>B23</f>
        <v>0</v>
      </c>
    </row>
  </sheetData>
  <conditionalFormatting sqref="D10">
    <cfRule type="cellIs" dxfId="0" priority="1" operator="equal">
      <formula>"Within typical range"</formula>
    </cfRule>
    <cfRule type="cellIs" dxfId="1" priority="2" operator="equal">
      <formula>"Below typical min"</formula>
    </cfRule>
    <cfRule type="cellIs" dxfId="1" priority="3" operator="equal">
      <formula>"Above typical max"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2"/>
  <sheetViews>
    <sheetView workbookViewId="0"/>
  </sheetViews>
  <sheetFormatPr defaultRowHeight="15"/>
  <cols>
    <col min="1" max="2" width="16.7109375" customWidth="1"/>
  </cols>
  <sheetData>
    <row r="1" spans="1:2">
      <c r="A1" s="3" t="s">
        <v>29</v>
      </c>
      <c r="B1" s="3" t="s">
        <v>30</v>
      </c>
    </row>
    <row r="2" spans="1:2">
      <c r="A2" s="6">
        <v>1.5</v>
      </c>
      <c r="B2" s="6">
        <f>-7.8059/(A2^2)+13.2151/A2+-2.321</f>
        <v>0</v>
      </c>
    </row>
    <row r="3" spans="1:2">
      <c r="A3" s="6">
        <v>1.51</v>
      </c>
      <c r="B3" s="6">
        <f>-7.8059/(A3^2)+13.2151/A3+-2.321</f>
        <v>0</v>
      </c>
    </row>
    <row r="4" spans="1:2">
      <c r="A4" s="6">
        <v>1.52</v>
      </c>
      <c r="B4" s="6">
        <f>-7.8059/(A4^2)+13.2151/A4+-2.321</f>
        <v>0</v>
      </c>
    </row>
    <row r="5" spans="1:2">
      <c r="A5" s="6">
        <v>1.53</v>
      </c>
      <c r="B5" s="6">
        <f>-7.8059/(A5^2)+13.2151/A5+-2.321</f>
        <v>0</v>
      </c>
    </row>
    <row r="6" spans="1:2">
      <c r="A6" s="6">
        <v>1.54</v>
      </c>
      <c r="B6" s="6">
        <f>-7.8059/(A6^2)+13.2151/A6+-2.321</f>
        <v>0</v>
      </c>
    </row>
    <row r="7" spans="1:2">
      <c r="A7" s="6">
        <v>1.55</v>
      </c>
      <c r="B7" s="6">
        <f>-7.8059/(A7^2)+13.2151/A7+-2.321</f>
        <v>0</v>
      </c>
    </row>
    <row r="8" spans="1:2">
      <c r="A8" s="6">
        <v>1.56</v>
      </c>
      <c r="B8" s="6">
        <f>-7.8059/(A8^2)+13.2151/A8+-2.321</f>
        <v>0</v>
      </c>
    </row>
    <row r="9" spans="1:2">
      <c r="A9" s="6">
        <v>1.57</v>
      </c>
      <c r="B9" s="6">
        <f>-7.8059/(A9^2)+13.2151/A9+-2.321</f>
        <v>0</v>
      </c>
    </row>
    <row r="10" spans="1:2">
      <c r="A10" s="6">
        <v>1.58</v>
      </c>
      <c r="B10" s="6">
        <f>-7.8059/(A10^2)+13.2151/A10+-2.321</f>
        <v>0</v>
      </c>
    </row>
    <row r="11" spans="1:2">
      <c r="A11" s="6">
        <v>1.59</v>
      </c>
      <c r="B11" s="6">
        <f>-7.8059/(A11^2)+13.2151/A11+-2.321</f>
        <v>0</v>
      </c>
    </row>
    <row r="12" spans="1:2">
      <c r="A12" s="6">
        <v>1.6</v>
      </c>
      <c r="B12" s="6">
        <f>-7.8059/(A12^2)+13.2151/A12+-2.321</f>
        <v>0</v>
      </c>
    </row>
    <row r="13" spans="1:2">
      <c r="A13" s="6">
        <v>1.61</v>
      </c>
      <c r="B13" s="6">
        <f>-7.8059/(A13^2)+13.2151/A13+-2.321</f>
        <v>0</v>
      </c>
    </row>
    <row r="14" spans="1:2">
      <c r="A14" s="6">
        <v>1.62</v>
      </c>
      <c r="B14" s="6">
        <f>-7.8059/(A14^2)+13.2151/A14+-2.321</f>
        <v>0</v>
      </c>
    </row>
    <row r="15" spans="1:2">
      <c r="A15" s="6">
        <v>1.63</v>
      </c>
      <c r="B15" s="6">
        <f>-7.8059/(A15^2)+13.2151/A15+-2.321</f>
        <v>0</v>
      </c>
    </row>
    <row r="16" spans="1:2">
      <c r="A16" s="6">
        <v>1.64</v>
      </c>
      <c r="B16" s="6">
        <f>-7.8059/(A16^2)+13.2151/A16+-2.321</f>
        <v>0</v>
      </c>
    </row>
    <row r="17" spans="1:2">
      <c r="A17" s="6">
        <v>1.65</v>
      </c>
      <c r="B17" s="6">
        <f>-7.8059/(A17^2)+13.2151/A17+-2.321</f>
        <v>0</v>
      </c>
    </row>
    <row r="18" spans="1:2">
      <c r="A18" s="6">
        <v>1.66</v>
      </c>
      <c r="B18" s="6">
        <f>-7.8059/(A18^2)+13.2151/A18+-2.321</f>
        <v>0</v>
      </c>
    </row>
    <row r="19" spans="1:2">
      <c r="A19" s="6">
        <v>1.67</v>
      </c>
      <c r="B19" s="6">
        <f>-7.8059/(A19^2)+13.2151/A19+-2.321</f>
        <v>0</v>
      </c>
    </row>
    <row r="20" spans="1:2">
      <c r="A20" s="6">
        <v>1.68</v>
      </c>
      <c r="B20" s="6">
        <f>-7.8059/(A20^2)+13.2151/A20+-2.321</f>
        <v>0</v>
      </c>
    </row>
    <row r="21" spans="1:2">
      <c r="A21" s="6">
        <v>1.69</v>
      </c>
      <c r="B21" s="6">
        <f>-7.8059/(A21^2)+13.2151/A21+-2.321</f>
        <v>0</v>
      </c>
    </row>
    <row r="22" spans="1:2">
      <c r="A22" s="6">
        <v>1.7</v>
      </c>
      <c r="B22" s="6">
        <f>-7.8059/(A22^2)+13.2151/A22+-2.321</f>
        <v>0</v>
      </c>
    </row>
    <row r="23" spans="1:2">
      <c r="A23" s="6">
        <v>1.71</v>
      </c>
      <c r="B23" s="6">
        <f>-7.8059/(A23^2)+13.2151/A23+-2.321</f>
        <v>0</v>
      </c>
    </row>
    <row r="24" spans="1:2">
      <c r="A24" s="6">
        <v>1.72</v>
      </c>
      <c r="B24" s="6">
        <f>-7.8059/(A24^2)+13.2151/A24+-2.321</f>
        <v>0</v>
      </c>
    </row>
    <row r="25" spans="1:2">
      <c r="A25" s="6">
        <v>1.73</v>
      </c>
      <c r="B25" s="6">
        <f>-7.8059/(A25^2)+13.2151/A25+-2.321</f>
        <v>0</v>
      </c>
    </row>
    <row r="26" spans="1:2">
      <c r="A26" s="6">
        <v>1.74</v>
      </c>
      <c r="B26" s="6">
        <f>-7.8059/(A26^2)+13.2151/A26+-2.321</f>
        <v>0</v>
      </c>
    </row>
    <row r="27" spans="1:2">
      <c r="A27" s="6">
        <v>1.75</v>
      </c>
      <c r="B27" s="6">
        <f>-7.8059/(A27^2)+13.2151/A27+-2.321</f>
        <v>0</v>
      </c>
    </row>
    <row r="28" spans="1:2">
      <c r="A28" s="6">
        <v>1.76</v>
      </c>
      <c r="B28" s="6">
        <f>-7.8059/(A28^2)+13.2151/A28+-2.321</f>
        <v>0</v>
      </c>
    </row>
    <row r="29" spans="1:2">
      <c r="A29" s="6">
        <v>1.77</v>
      </c>
      <c r="B29" s="6">
        <f>-7.8059/(A29^2)+13.2151/A29+-2.321</f>
        <v>0</v>
      </c>
    </row>
    <row r="30" spans="1:2">
      <c r="A30" s="6">
        <v>1.78</v>
      </c>
      <c r="B30" s="6">
        <f>-7.8059/(A30^2)+13.2151/A30+-2.321</f>
        <v>0</v>
      </c>
    </row>
    <row r="31" spans="1:2">
      <c r="A31" s="6">
        <v>1.79</v>
      </c>
      <c r="B31" s="6">
        <f>-7.8059/(A31^2)+13.2151/A31+-2.321</f>
        <v>0</v>
      </c>
    </row>
    <row r="32" spans="1:2">
      <c r="A32" s="6">
        <v>1.8</v>
      </c>
      <c r="B32" s="6">
        <f>-7.8059/(A32^2)+13.2151/A32+-2.321</f>
        <v>0</v>
      </c>
    </row>
    <row r="33" spans="1:2">
      <c r="A33" s="6">
        <v>1.81</v>
      </c>
      <c r="B33" s="6">
        <f>-7.8059/(A33^2)+13.2151/A33+-2.321</f>
        <v>0</v>
      </c>
    </row>
    <row r="34" spans="1:2">
      <c r="A34" s="6">
        <v>1.82</v>
      </c>
      <c r="B34" s="6">
        <f>-7.8059/(A34^2)+13.2151/A34+-2.321</f>
        <v>0</v>
      </c>
    </row>
    <row r="35" spans="1:2">
      <c r="A35" s="6">
        <v>1.83</v>
      </c>
      <c r="B35" s="6">
        <f>-7.8059/(A35^2)+13.2151/A35+-2.321</f>
        <v>0</v>
      </c>
    </row>
    <row r="36" spans="1:2">
      <c r="A36" s="6">
        <v>1.84</v>
      </c>
      <c r="B36" s="6">
        <f>-7.8059/(A36^2)+13.2151/A36+-2.321</f>
        <v>0</v>
      </c>
    </row>
    <row r="37" spans="1:2">
      <c r="A37" s="6">
        <v>1.85</v>
      </c>
      <c r="B37" s="6">
        <f>-7.8059/(A37^2)+13.2151/A37+-2.321</f>
        <v>0</v>
      </c>
    </row>
    <row r="38" spans="1:2">
      <c r="A38" s="6">
        <v>1.86</v>
      </c>
      <c r="B38" s="6">
        <f>-7.8059/(A38^2)+13.2151/A38+-2.321</f>
        <v>0</v>
      </c>
    </row>
    <row r="39" spans="1:2">
      <c r="A39" s="6">
        <v>1.87</v>
      </c>
      <c r="B39" s="6">
        <f>-7.8059/(A39^2)+13.2151/A39+-2.321</f>
        <v>0</v>
      </c>
    </row>
    <row r="40" spans="1:2">
      <c r="A40" s="6">
        <v>1.88</v>
      </c>
      <c r="B40" s="6">
        <f>-7.8059/(A40^2)+13.2151/A40+-2.321</f>
        <v>0</v>
      </c>
    </row>
    <row r="41" spans="1:2">
      <c r="A41" s="6">
        <v>1.89</v>
      </c>
      <c r="B41" s="6">
        <f>-7.8059/(A41^2)+13.2151/A41+-2.321</f>
        <v>0</v>
      </c>
    </row>
    <row r="42" spans="1:2">
      <c r="A42" s="6">
        <v>1.9</v>
      </c>
      <c r="B42" s="6">
        <f>-7.8059/(A42^2)+13.2151/A42+-2.321</f>
        <v>0</v>
      </c>
    </row>
    <row r="43" spans="1:2">
      <c r="A43" s="6">
        <v>1.91</v>
      </c>
      <c r="B43" s="6">
        <f>-7.8059/(A43^2)+13.2151/A43+-2.321</f>
        <v>0</v>
      </c>
    </row>
    <row r="44" spans="1:2">
      <c r="A44" s="6">
        <v>1.92</v>
      </c>
      <c r="B44" s="6">
        <f>-7.8059/(A44^2)+13.2151/A44+-2.321</f>
        <v>0</v>
      </c>
    </row>
    <row r="45" spans="1:2">
      <c r="A45" s="6">
        <v>1.93</v>
      </c>
      <c r="B45" s="6">
        <f>-7.8059/(A45^2)+13.2151/A45+-2.321</f>
        <v>0</v>
      </c>
    </row>
    <row r="46" spans="1:2">
      <c r="A46" s="6">
        <v>1.94</v>
      </c>
      <c r="B46" s="6">
        <f>-7.8059/(A46^2)+13.2151/A46+-2.321</f>
        <v>0</v>
      </c>
    </row>
    <row r="47" spans="1:2">
      <c r="A47" s="6">
        <v>1.95</v>
      </c>
      <c r="B47" s="6">
        <f>-7.8059/(A47^2)+13.2151/A47+-2.321</f>
        <v>0</v>
      </c>
    </row>
    <row r="48" spans="1:2">
      <c r="A48" s="6">
        <v>1.96</v>
      </c>
      <c r="B48" s="6">
        <f>-7.8059/(A48^2)+13.2151/A48+-2.321</f>
        <v>0</v>
      </c>
    </row>
    <row r="49" spans="1:2">
      <c r="A49" s="6">
        <v>1.97</v>
      </c>
      <c r="B49" s="6">
        <f>-7.8059/(A49^2)+13.2151/A49+-2.321</f>
        <v>0</v>
      </c>
    </row>
    <row r="50" spans="1:2">
      <c r="A50" s="6">
        <v>1.98</v>
      </c>
      <c r="B50" s="6">
        <f>-7.8059/(A50^2)+13.2151/A50+-2.321</f>
        <v>0</v>
      </c>
    </row>
    <row r="51" spans="1:2">
      <c r="A51" s="6">
        <v>1.99</v>
      </c>
      <c r="B51" s="6">
        <f>-7.8059/(A51^2)+13.2151/A51+-2.321</f>
        <v>0</v>
      </c>
    </row>
    <row r="52" spans="1:2">
      <c r="A52" s="6">
        <v>2</v>
      </c>
      <c r="B52" s="6">
        <f>-7.8059/(A52^2)+13.2151/A52+-2.321</f>
        <v>0</v>
      </c>
    </row>
    <row r="53" spans="1:2">
      <c r="A53" s="6">
        <v>2.01</v>
      </c>
      <c r="B53" s="6">
        <f>-7.8059/(A53^2)+13.2151/A53+-2.321</f>
        <v>0</v>
      </c>
    </row>
    <row r="54" spans="1:2">
      <c r="A54" s="6">
        <v>2.02</v>
      </c>
      <c r="B54" s="6">
        <f>-7.8059/(A54^2)+13.2151/A54+-2.321</f>
        <v>0</v>
      </c>
    </row>
    <row r="55" spans="1:2">
      <c r="A55" s="6">
        <v>2.03</v>
      </c>
      <c r="B55" s="6">
        <f>-7.8059/(A55^2)+13.2151/A55+-2.321</f>
        <v>0</v>
      </c>
    </row>
    <row r="56" spans="1:2">
      <c r="A56" s="6">
        <v>2.04</v>
      </c>
      <c r="B56" s="6">
        <f>-7.8059/(A56^2)+13.2151/A56+-2.321</f>
        <v>0</v>
      </c>
    </row>
    <row r="57" spans="1:2">
      <c r="A57" s="6">
        <v>2.05</v>
      </c>
      <c r="B57" s="6">
        <f>-7.8059/(A57^2)+13.2151/A57+-2.321</f>
        <v>0</v>
      </c>
    </row>
    <row r="58" spans="1:2">
      <c r="A58" s="6">
        <v>2.06</v>
      </c>
      <c r="B58" s="6">
        <f>-7.8059/(A58^2)+13.2151/A58+-2.321</f>
        <v>0</v>
      </c>
    </row>
    <row r="59" spans="1:2">
      <c r="A59" s="6">
        <v>2.07</v>
      </c>
      <c r="B59" s="6">
        <f>-7.8059/(A59^2)+13.2151/A59+-2.321</f>
        <v>0</v>
      </c>
    </row>
    <row r="60" spans="1:2">
      <c r="A60" s="6">
        <v>2.08</v>
      </c>
      <c r="B60" s="6">
        <f>-7.8059/(A60^2)+13.2151/A60+-2.321</f>
        <v>0</v>
      </c>
    </row>
    <row r="61" spans="1:2">
      <c r="A61" s="6">
        <v>2.09</v>
      </c>
      <c r="B61" s="6">
        <f>-7.8059/(A61^2)+13.2151/A61+-2.321</f>
        <v>0</v>
      </c>
    </row>
    <row r="62" spans="1:2">
      <c r="A62" s="6">
        <v>2.1</v>
      </c>
      <c r="B62" s="6">
        <f>-7.8059/(A62^2)+13.2151/A62+-2.321</f>
        <v>0</v>
      </c>
    </row>
    <row r="63" spans="1:2">
      <c r="A63" s="6">
        <v>2.11</v>
      </c>
      <c r="B63" s="6">
        <f>-7.8059/(A63^2)+13.2151/A63+-2.321</f>
        <v>0</v>
      </c>
    </row>
    <row r="64" spans="1:2">
      <c r="A64" s="6">
        <v>2.12</v>
      </c>
      <c r="B64" s="6">
        <f>-7.8059/(A64^2)+13.2151/A64+-2.321</f>
        <v>0</v>
      </c>
    </row>
    <row r="65" spans="1:2">
      <c r="A65" s="6">
        <v>2.13</v>
      </c>
      <c r="B65" s="6">
        <f>-7.8059/(A65^2)+13.2151/A65+-2.321</f>
        <v>0</v>
      </c>
    </row>
    <row r="66" spans="1:2">
      <c r="A66" s="6">
        <v>2.14</v>
      </c>
      <c r="B66" s="6">
        <f>-7.8059/(A66^2)+13.2151/A66+-2.321</f>
        <v>0</v>
      </c>
    </row>
    <row r="67" spans="1:2">
      <c r="A67" s="6">
        <v>2.15</v>
      </c>
      <c r="B67" s="6">
        <f>-7.8059/(A67^2)+13.2151/A67+-2.321</f>
        <v>0</v>
      </c>
    </row>
    <row r="68" spans="1:2">
      <c r="A68" s="6">
        <v>2.16</v>
      </c>
      <c r="B68" s="6">
        <f>-7.8059/(A68^2)+13.2151/A68+-2.321</f>
        <v>0</v>
      </c>
    </row>
    <row r="69" spans="1:2">
      <c r="A69" s="6">
        <v>2.17</v>
      </c>
      <c r="B69" s="6">
        <f>-7.8059/(A69^2)+13.2151/A69+-2.321</f>
        <v>0</v>
      </c>
    </row>
    <row r="70" spans="1:2">
      <c r="A70" s="6">
        <v>2.18</v>
      </c>
      <c r="B70" s="6">
        <f>-7.8059/(A70^2)+13.2151/A70+-2.321</f>
        <v>0</v>
      </c>
    </row>
    <row r="71" spans="1:2">
      <c r="A71" s="6">
        <v>2.19</v>
      </c>
      <c r="B71" s="6">
        <f>-7.8059/(A71^2)+13.2151/A71+-2.321</f>
        <v>0</v>
      </c>
    </row>
    <row r="72" spans="1:2">
      <c r="A72" s="6">
        <v>2.2</v>
      </c>
      <c r="B72" s="6">
        <f>-7.8059/(A72^2)+13.2151/A72+-2.321</f>
        <v>0</v>
      </c>
    </row>
    <row r="73" spans="1:2">
      <c r="A73" s="6">
        <v>2.21</v>
      </c>
      <c r="B73" s="6">
        <f>-7.8059/(A73^2)+13.2151/A73+-2.321</f>
        <v>0</v>
      </c>
    </row>
    <row r="74" spans="1:2">
      <c r="A74" s="6">
        <v>2.22</v>
      </c>
      <c r="B74" s="6">
        <f>-7.8059/(A74^2)+13.2151/A74+-2.321</f>
        <v>0</v>
      </c>
    </row>
    <row r="75" spans="1:2">
      <c r="A75" s="6">
        <v>2.23</v>
      </c>
      <c r="B75" s="6">
        <f>-7.8059/(A75^2)+13.2151/A75+-2.321</f>
        <v>0</v>
      </c>
    </row>
    <row r="76" spans="1:2">
      <c r="A76" s="6">
        <v>2.24</v>
      </c>
      <c r="B76" s="6">
        <f>-7.8059/(A76^2)+13.2151/A76+-2.321</f>
        <v>0</v>
      </c>
    </row>
    <row r="77" spans="1:2">
      <c r="A77" s="6">
        <v>2.25</v>
      </c>
      <c r="B77" s="6">
        <f>-7.8059/(A77^2)+13.2151/A77+-2.321</f>
        <v>0</v>
      </c>
    </row>
    <row r="78" spans="1:2">
      <c r="A78" s="6">
        <v>2.26</v>
      </c>
      <c r="B78" s="6">
        <f>-7.8059/(A78^2)+13.2151/A78+-2.321</f>
        <v>0</v>
      </c>
    </row>
    <row r="79" spans="1:2">
      <c r="A79" s="6">
        <v>2.27</v>
      </c>
      <c r="B79" s="6">
        <f>-7.8059/(A79^2)+13.2151/A79+-2.321</f>
        <v>0</v>
      </c>
    </row>
    <row r="80" spans="1:2">
      <c r="A80" s="6">
        <v>2.28</v>
      </c>
      <c r="B80" s="6">
        <f>-7.8059/(A80^2)+13.2151/A80+-2.321</f>
        <v>0</v>
      </c>
    </row>
    <row r="81" spans="1:2">
      <c r="A81" s="6">
        <v>2.29</v>
      </c>
      <c r="B81" s="6">
        <f>-7.8059/(A81^2)+13.2151/A81+-2.321</f>
        <v>0</v>
      </c>
    </row>
    <row r="82" spans="1:2">
      <c r="A82" s="6">
        <v>2.3</v>
      </c>
      <c r="B82" s="6">
        <f>-7.8059/(A82^2)+13.2151/A82+-2.321</f>
        <v>0</v>
      </c>
    </row>
    <row r="83" spans="1:2">
      <c r="A83" s="6">
        <v>2.31</v>
      </c>
      <c r="B83" s="6">
        <f>-7.8059/(A83^2)+13.2151/A83+-2.321</f>
        <v>0</v>
      </c>
    </row>
    <row r="84" spans="1:2">
      <c r="A84" s="6">
        <v>2.32</v>
      </c>
      <c r="B84" s="6">
        <f>-7.8059/(A84^2)+13.2151/A84+-2.321</f>
        <v>0</v>
      </c>
    </row>
    <row r="85" spans="1:2">
      <c r="A85" s="6">
        <v>2.33</v>
      </c>
      <c r="B85" s="6">
        <f>-7.8059/(A85^2)+13.2151/A85+-2.321</f>
        <v>0</v>
      </c>
    </row>
    <row r="86" spans="1:2">
      <c r="A86" s="6">
        <v>2.34</v>
      </c>
      <c r="B86" s="6">
        <f>-7.8059/(A86^2)+13.2151/A86+-2.321</f>
        <v>0</v>
      </c>
    </row>
    <row r="87" spans="1:2">
      <c r="A87" s="6">
        <v>2.35</v>
      </c>
      <c r="B87" s="6">
        <f>-7.8059/(A87^2)+13.2151/A87+-2.321</f>
        <v>0</v>
      </c>
    </row>
    <row r="88" spans="1:2">
      <c r="A88" s="6">
        <v>2.36</v>
      </c>
      <c r="B88" s="6">
        <f>-7.8059/(A88^2)+13.2151/A88+-2.321</f>
        <v>0</v>
      </c>
    </row>
    <row r="89" spans="1:2">
      <c r="A89" s="6">
        <v>2.37</v>
      </c>
      <c r="B89" s="6">
        <f>-7.8059/(A89^2)+13.2151/A89+-2.321</f>
        <v>0</v>
      </c>
    </row>
    <row r="90" spans="1:2">
      <c r="A90" s="6">
        <v>2.38</v>
      </c>
      <c r="B90" s="6">
        <f>-7.8059/(A90^2)+13.2151/A90+-2.321</f>
        <v>0</v>
      </c>
    </row>
    <row r="91" spans="1:2">
      <c r="A91" s="6">
        <v>2.39</v>
      </c>
      <c r="B91" s="6">
        <f>-7.8059/(A91^2)+13.2151/A91+-2.321</f>
        <v>0</v>
      </c>
    </row>
    <row r="92" spans="1:2">
      <c r="A92" s="6">
        <v>2.4</v>
      </c>
      <c r="B92" s="6">
        <f>-7.8059/(A92^2)+13.2151/A92+-2.321</f>
        <v>0</v>
      </c>
    </row>
    <row r="93" spans="1:2">
      <c r="A93" s="6">
        <v>2.41</v>
      </c>
      <c r="B93" s="6">
        <f>-7.8059/(A93^2)+13.2151/A93+-2.321</f>
        <v>0</v>
      </c>
    </row>
    <row r="94" spans="1:2">
      <c r="A94" s="6">
        <v>2.42</v>
      </c>
      <c r="B94" s="6">
        <f>-7.8059/(A94^2)+13.2151/A94+-2.321</f>
        <v>0</v>
      </c>
    </row>
    <row r="95" spans="1:2">
      <c r="A95" s="6">
        <v>2.43</v>
      </c>
      <c r="B95" s="6">
        <f>-7.8059/(A95^2)+13.2151/A95+-2.321</f>
        <v>0</v>
      </c>
    </row>
    <row r="96" spans="1:2">
      <c r="A96" s="6">
        <v>2.44</v>
      </c>
      <c r="B96" s="6">
        <f>-7.8059/(A96^2)+13.2151/A96+-2.321</f>
        <v>0</v>
      </c>
    </row>
    <row r="97" spans="1:2">
      <c r="A97" s="6">
        <v>2.45</v>
      </c>
      <c r="B97" s="6">
        <f>-7.8059/(A97^2)+13.2151/A97+-2.321</f>
        <v>0</v>
      </c>
    </row>
    <row r="98" spans="1:2">
      <c r="A98" s="6">
        <v>2.46</v>
      </c>
      <c r="B98" s="6">
        <f>-7.8059/(A98^2)+13.2151/A98+-2.321</f>
        <v>0</v>
      </c>
    </row>
    <row r="99" spans="1:2">
      <c r="A99" s="6">
        <v>2.47</v>
      </c>
      <c r="B99" s="6">
        <f>-7.8059/(A99^2)+13.2151/A99+-2.321</f>
        <v>0</v>
      </c>
    </row>
    <row r="100" spans="1:2">
      <c r="A100" s="6">
        <v>2.48</v>
      </c>
      <c r="B100" s="6">
        <f>-7.8059/(A100^2)+13.2151/A100+-2.321</f>
        <v>0</v>
      </c>
    </row>
    <row r="101" spans="1:2">
      <c r="A101" s="6">
        <v>2.49</v>
      </c>
      <c r="B101" s="6">
        <f>-7.8059/(A101^2)+13.2151/A101+-2.321</f>
        <v>0</v>
      </c>
    </row>
    <row r="102" spans="1:2">
      <c r="A102" s="6">
        <v>2.5</v>
      </c>
      <c r="B102" s="6">
        <f>-7.8059/(A102^2)+13.2151/A102+-2.321</f>
        <v>0</v>
      </c>
    </row>
    <row r="103" spans="1:2">
      <c r="A103" s="6">
        <v>2.51</v>
      </c>
      <c r="B103" s="6">
        <f>-7.8059/(A103^2)+13.2151/A103+-2.321</f>
        <v>0</v>
      </c>
    </row>
    <row r="104" spans="1:2">
      <c r="A104" s="6">
        <v>2.52</v>
      </c>
      <c r="B104" s="6">
        <f>-7.8059/(A104^2)+13.2151/A104+-2.321</f>
        <v>0</v>
      </c>
    </row>
    <row r="105" spans="1:2">
      <c r="A105" s="6">
        <v>2.53</v>
      </c>
      <c r="B105" s="6">
        <f>-7.8059/(A105^2)+13.2151/A105+-2.321</f>
        <v>0</v>
      </c>
    </row>
    <row r="106" spans="1:2">
      <c r="A106" s="6">
        <v>2.54</v>
      </c>
      <c r="B106" s="6">
        <f>-7.8059/(A106^2)+13.2151/A106+-2.321</f>
        <v>0</v>
      </c>
    </row>
    <row r="107" spans="1:2">
      <c r="A107" s="6">
        <v>2.55</v>
      </c>
      <c r="B107" s="6">
        <f>-7.8059/(A107^2)+13.2151/A107+-2.321</f>
        <v>0</v>
      </c>
    </row>
    <row r="108" spans="1:2">
      <c r="A108" s="6">
        <v>2.56</v>
      </c>
      <c r="B108" s="6">
        <f>-7.8059/(A108^2)+13.2151/A108+-2.321</f>
        <v>0</v>
      </c>
    </row>
    <row r="109" spans="1:2">
      <c r="A109" s="6">
        <v>2.57</v>
      </c>
      <c r="B109" s="6">
        <f>-7.8059/(A109^2)+13.2151/A109+-2.321</f>
        <v>0</v>
      </c>
    </row>
    <row r="110" spans="1:2">
      <c r="A110" s="6">
        <v>2.58</v>
      </c>
      <c r="B110" s="6">
        <f>-7.8059/(A110^2)+13.2151/A110+-2.321</f>
        <v>0</v>
      </c>
    </row>
    <row r="111" spans="1:2">
      <c r="A111" s="6">
        <v>2.59</v>
      </c>
      <c r="B111" s="6">
        <f>-7.8059/(A111^2)+13.2151/A111+-2.321</f>
        <v>0</v>
      </c>
    </row>
    <row r="112" spans="1:2">
      <c r="A112" s="6">
        <v>2.6</v>
      </c>
      <c r="B112" s="6">
        <f>-7.8059/(A112^2)+13.2151/A112+-2.321</f>
        <v>0</v>
      </c>
    </row>
    <row r="113" spans="1:2">
      <c r="A113" s="6">
        <v>2.61</v>
      </c>
      <c r="B113" s="6">
        <f>-7.8059/(A113^2)+13.2151/A113+-2.321</f>
        <v>0</v>
      </c>
    </row>
    <row r="114" spans="1:2">
      <c r="A114" s="6">
        <v>2.62</v>
      </c>
      <c r="B114" s="6">
        <f>-7.8059/(A114^2)+13.2151/A114+-2.321</f>
        <v>0</v>
      </c>
    </row>
    <row r="115" spans="1:2">
      <c r="A115" s="6">
        <v>2.63</v>
      </c>
      <c r="B115" s="6">
        <f>-7.8059/(A115^2)+13.2151/A115+-2.321</f>
        <v>0</v>
      </c>
    </row>
    <row r="116" spans="1:2">
      <c r="A116" s="6">
        <v>2.64</v>
      </c>
      <c r="B116" s="6">
        <f>-7.8059/(A116^2)+13.2151/A116+-2.321</f>
        <v>0</v>
      </c>
    </row>
    <row r="117" spans="1:2">
      <c r="A117" s="6">
        <v>2.65</v>
      </c>
      <c r="B117" s="6">
        <f>-7.8059/(A117^2)+13.2151/A117+-2.321</f>
        <v>0</v>
      </c>
    </row>
    <row r="118" spans="1:2">
      <c r="A118" s="6">
        <v>2.66</v>
      </c>
      <c r="B118" s="6">
        <f>-7.8059/(A118^2)+13.2151/A118+-2.321</f>
        <v>0</v>
      </c>
    </row>
    <row r="119" spans="1:2">
      <c r="A119" s="6">
        <v>2.67</v>
      </c>
      <c r="B119" s="6">
        <f>-7.8059/(A119^2)+13.2151/A119+-2.321</f>
        <v>0</v>
      </c>
    </row>
    <row r="120" spans="1:2">
      <c r="A120" s="6">
        <v>2.68</v>
      </c>
      <c r="B120" s="6">
        <f>-7.8059/(A120^2)+13.2151/A120+-2.321</f>
        <v>0</v>
      </c>
    </row>
    <row r="121" spans="1:2">
      <c r="A121" s="6">
        <v>2.69</v>
      </c>
      <c r="B121" s="6">
        <f>-7.8059/(A121^2)+13.2151/A121+-2.321</f>
        <v>0</v>
      </c>
    </row>
    <row r="122" spans="1:2">
      <c r="A122" s="6">
        <v>2.7</v>
      </c>
      <c r="B122" s="6">
        <f>-7.8059/(A122^2)+13.2151/A122+-2.321</f>
        <v>0</v>
      </c>
    </row>
    <row r="123" spans="1:2">
      <c r="A123" s="6">
        <v>2.71</v>
      </c>
      <c r="B123" s="6">
        <f>-7.8059/(A123^2)+13.2151/A123+-2.321</f>
        <v>0</v>
      </c>
    </row>
    <row r="124" spans="1:2">
      <c r="A124" s="6">
        <v>2.72</v>
      </c>
      <c r="B124" s="6">
        <f>-7.8059/(A124^2)+13.2151/A124+-2.321</f>
        <v>0</v>
      </c>
    </row>
    <row r="125" spans="1:2">
      <c r="A125" s="6">
        <v>2.73</v>
      </c>
      <c r="B125" s="6">
        <f>-7.8059/(A125^2)+13.2151/A125+-2.321</f>
        <v>0</v>
      </c>
    </row>
    <row r="126" spans="1:2">
      <c r="A126" s="6">
        <v>2.74</v>
      </c>
      <c r="B126" s="6">
        <f>-7.8059/(A126^2)+13.2151/A126+-2.321</f>
        <v>0</v>
      </c>
    </row>
    <row r="127" spans="1:2">
      <c r="A127" s="6">
        <v>2.75</v>
      </c>
      <c r="B127" s="6">
        <f>-7.8059/(A127^2)+13.2151/A127+-2.321</f>
        <v>0</v>
      </c>
    </row>
    <row r="128" spans="1:2">
      <c r="A128" s="6">
        <v>2.76</v>
      </c>
      <c r="B128" s="6">
        <f>-7.8059/(A128^2)+13.2151/A128+-2.321</f>
        <v>0</v>
      </c>
    </row>
    <row r="129" spans="1:2">
      <c r="A129" s="6">
        <v>2.77</v>
      </c>
      <c r="B129" s="6">
        <f>-7.8059/(A129^2)+13.2151/A129+-2.321</f>
        <v>0</v>
      </c>
    </row>
    <row r="130" spans="1:2">
      <c r="A130" s="6">
        <v>2.78</v>
      </c>
      <c r="B130" s="6">
        <f>-7.8059/(A130^2)+13.2151/A130+-2.321</f>
        <v>0</v>
      </c>
    </row>
    <row r="131" spans="1:2">
      <c r="A131" s="6">
        <v>2.79</v>
      </c>
      <c r="B131" s="6">
        <f>-7.8059/(A131^2)+13.2151/A131+-2.321</f>
        <v>0</v>
      </c>
    </row>
    <row r="132" spans="1:2">
      <c r="A132" s="6">
        <v>2.8</v>
      </c>
      <c r="B132" s="6">
        <f>-7.8059/(A132^2)+13.2151/A132+-2.321</f>
        <v>0</v>
      </c>
    </row>
    <row r="133" spans="1:2">
      <c r="A133" s="6">
        <v>2.81</v>
      </c>
      <c r="B133" s="6">
        <f>-7.8059/(A133^2)+13.2151/A133+-2.321</f>
        <v>0</v>
      </c>
    </row>
    <row r="134" spans="1:2">
      <c r="A134" s="6">
        <v>2.82</v>
      </c>
      <c r="B134" s="6">
        <f>-7.8059/(A134^2)+13.2151/A134+-2.321</f>
        <v>0</v>
      </c>
    </row>
    <row r="135" spans="1:2">
      <c r="A135" s="6">
        <v>2.83</v>
      </c>
      <c r="B135" s="6">
        <f>-7.8059/(A135^2)+13.2151/A135+-2.321</f>
        <v>0</v>
      </c>
    </row>
    <row r="136" spans="1:2">
      <c r="A136" s="6">
        <v>2.84</v>
      </c>
      <c r="B136" s="6">
        <f>-7.8059/(A136^2)+13.2151/A136+-2.321</f>
        <v>0</v>
      </c>
    </row>
    <row r="137" spans="1:2">
      <c r="A137" s="6">
        <v>2.85</v>
      </c>
      <c r="B137" s="6">
        <f>-7.8059/(A137^2)+13.2151/A137+-2.321</f>
        <v>0</v>
      </c>
    </row>
    <row r="138" spans="1:2">
      <c r="A138" s="6">
        <v>2.86</v>
      </c>
      <c r="B138" s="6">
        <f>-7.8059/(A138^2)+13.2151/A138+-2.321</f>
        <v>0</v>
      </c>
    </row>
    <row r="139" spans="1:2">
      <c r="A139" s="6">
        <v>2.87</v>
      </c>
      <c r="B139" s="6">
        <f>-7.8059/(A139^2)+13.2151/A139+-2.321</f>
        <v>0</v>
      </c>
    </row>
    <row r="140" spans="1:2">
      <c r="A140" s="6">
        <v>2.88</v>
      </c>
      <c r="B140" s="6">
        <f>-7.8059/(A140^2)+13.2151/A140+-2.321</f>
        <v>0</v>
      </c>
    </row>
    <row r="141" spans="1:2">
      <c r="A141" s="6">
        <v>2.89</v>
      </c>
      <c r="B141" s="6">
        <f>-7.8059/(A141^2)+13.2151/A141+-2.321</f>
        <v>0</v>
      </c>
    </row>
    <row r="142" spans="1:2">
      <c r="A142" s="6">
        <v>2.9</v>
      </c>
      <c r="B142" s="6">
        <f>-7.8059/(A142^2)+13.2151/A142+-2.321</f>
        <v>0</v>
      </c>
    </row>
    <row r="143" spans="1:2">
      <c r="A143" s="6">
        <v>2.91</v>
      </c>
      <c r="B143" s="6">
        <f>-7.8059/(A143^2)+13.2151/A143+-2.321</f>
        <v>0</v>
      </c>
    </row>
    <row r="144" spans="1:2">
      <c r="A144" s="6">
        <v>2.92</v>
      </c>
      <c r="B144" s="6">
        <f>-7.8059/(A144^2)+13.2151/A144+-2.321</f>
        <v>0</v>
      </c>
    </row>
    <row r="145" spans="1:2">
      <c r="A145" s="6">
        <v>2.93</v>
      </c>
      <c r="B145" s="6">
        <f>-7.8059/(A145^2)+13.2151/A145+-2.321</f>
        <v>0</v>
      </c>
    </row>
    <row r="146" spans="1:2">
      <c r="A146" s="6">
        <v>2.94</v>
      </c>
      <c r="B146" s="6">
        <f>-7.8059/(A146^2)+13.2151/A146+-2.321</f>
        <v>0</v>
      </c>
    </row>
    <row r="147" spans="1:2">
      <c r="A147" s="6">
        <v>2.95</v>
      </c>
      <c r="B147" s="6">
        <f>-7.8059/(A147^2)+13.2151/A147+-2.321</f>
        <v>0</v>
      </c>
    </row>
    <row r="148" spans="1:2">
      <c r="A148" s="6">
        <v>2.96</v>
      </c>
      <c r="B148" s="6">
        <f>-7.8059/(A148^2)+13.2151/A148+-2.321</f>
        <v>0</v>
      </c>
    </row>
    <row r="149" spans="1:2">
      <c r="A149" s="6">
        <v>2.97</v>
      </c>
      <c r="B149" s="6">
        <f>-7.8059/(A149^2)+13.2151/A149+-2.321</f>
        <v>0</v>
      </c>
    </row>
    <row r="150" spans="1:2">
      <c r="A150" s="6">
        <v>2.98</v>
      </c>
      <c r="B150" s="6">
        <f>-7.8059/(A150^2)+13.2151/A150+-2.321</f>
        <v>0</v>
      </c>
    </row>
    <row r="151" spans="1:2">
      <c r="A151" s="6">
        <v>2.99</v>
      </c>
      <c r="B151" s="6">
        <f>-7.8059/(A151^2)+13.2151/A151+-2.321</f>
        <v>0</v>
      </c>
    </row>
    <row r="152" spans="1:2">
      <c r="A152" s="6">
        <v>3</v>
      </c>
      <c r="B152" s="6">
        <f>-7.8059/(A152^2)+13.2151/A152+-2.321</f>
        <v>0</v>
      </c>
    </row>
    <row r="153" spans="1:2">
      <c r="A153" s="6">
        <v>3.01</v>
      </c>
      <c r="B153" s="6">
        <f>-7.8059/(A153^2)+13.2151/A153+-2.321</f>
        <v>0</v>
      </c>
    </row>
    <row r="154" spans="1:2">
      <c r="A154" s="6">
        <v>3.02</v>
      </c>
      <c r="B154" s="6">
        <f>-7.8059/(A154^2)+13.2151/A154+-2.321</f>
        <v>0</v>
      </c>
    </row>
    <row r="155" spans="1:2">
      <c r="A155" s="6">
        <v>3.03</v>
      </c>
      <c r="B155" s="6">
        <f>-7.8059/(A155^2)+13.2151/A155+-2.321</f>
        <v>0</v>
      </c>
    </row>
    <row r="156" spans="1:2">
      <c r="A156" s="6">
        <v>3.04</v>
      </c>
      <c r="B156" s="6">
        <f>-7.8059/(A156^2)+13.2151/A156+-2.321</f>
        <v>0</v>
      </c>
    </row>
    <row r="157" spans="1:2">
      <c r="A157" s="6">
        <v>3.05</v>
      </c>
      <c r="B157" s="6">
        <f>-7.8059/(A157^2)+13.2151/A157+-2.321</f>
        <v>0</v>
      </c>
    </row>
    <row r="158" spans="1:2">
      <c r="A158" s="6">
        <v>3.06</v>
      </c>
      <c r="B158" s="6">
        <f>-7.8059/(A158^2)+13.2151/A158+-2.321</f>
        <v>0</v>
      </c>
    </row>
    <row r="159" spans="1:2">
      <c r="A159" s="6">
        <v>3.07</v>
      </c>
      <c r="B159" s="6">
        <f>-7.8059/(A159^2)+13.2151/A159+-2.321</f>
        <v>0</v>
      </c>
    </row>
    <row r="160" spans="1:2">
      <c r="A160" s="6">
        <v>3.08</v>
      </c>
      <c r="B160" s="6">
        <f>-7.8059/(A160^2)+13.2151/A160+-2.321</f>
        <v>0</v>
      </c>
    </row>
    <row r="161" spans="1:2">
      <c r="A161" s="6">
        <v>3.09</v>
      </c>
      <c r="B161" s="6">
        <f>-7.8059/(A161^2)+13.2151/A161+-2.321</f>
        <v>0</v>
      </c>
    </row>
    <row r="162" spans="1:2">
      <c r="A162" s="6">
        <v>3.1</v>
      </c>
      <c r="B162" s="6">
        <f>-7.8059/(A162^2)+13.2151/A162+-2.321</f>
        <v>0</v>
      </c>
    </row>
    <row r="163" spans="1:2">
      <c r="A163" s="6">
        <v>3.11</v>
      </c>
      <c r="B163" s="6">
        <f>-7.8059/(A163^2)+13.2151/A163+-2.321</f>
        <v>0</v>
      </c>
    </row>
    <row r="164" spans="1:2">
      <c r="A164" s="6">
        <v>3.12</v>
      </c>
      <c r="B164" s="6">
        <f>-7.8059/(A164^2)+13.2151/A164+-2.321</f>
        <v>0</v>
      </c>
    </row>
    <row r="165" spans="1:2">
      <c r="A165" s="6">
        <v>3.13</v>
      </c>
      <c r="B165" s="6">
        <f>-7.8059/(A165^2)+13.2151/A165+-2.321</f>
        <v>0</v>
      </c>
    </row>
    <row r="166" spans="1:2">
      <c r="A166" s="6">
        <v>3.14</v>
      </c>
      <c r="B166" s="6">
        <f>-7.8059/(A166^2)+13.2151/A166+-2.321</f>
        <v>0</v>
      </c>
    </row>
    <row r="167" spans="1:2">
      <c r="A167" s="6">
        <v>3.15</v>
      </c>
      <c r="B167" s="6">
        <f>-7.8059/(A167^2)+13.2151/A167+-2.321</f>
        <v>0</v>
      </c>
    </row>
    <row r="168" spans="1:2">
      <c r="A168" s="6">
        <v>3.16</v>
      </c>
      <c r="B168" s="6">
        <f>-7.8059/(A168^2)+13.2151/A168+-2.321</f>
        <v>0</v>
      </c>
    </row>
    <row r="169" spans="1:2">
      <c r="A169" s="6">
        <v>3.17</v>
      </c>
      <c r="B169" s="6">
        <f>-7.8059/(A169^2)+13.2151/A169+-2.321</f>
        <v>0</v>
      </c>
    </row>
    <row r="170" spans="1:2">
      <c r="A170" s="6">
        <v>3.18</v>
      </c>
      <c r="B170" s="6">
        <f>-7.8059/(A170^2)+13.2151/A170+-2.321</f>
        <v>0</v>
      </c>
    </row>
    <row r="171" spans="1:2">
      <c r="A171" s="6">
        <v>3.19</v>
      </c>
      <c r="B171" s="6">
        <f>-7.8059/(A171^2)+13.2151/A171+-2.321</f>
        <v>0</v>
      </c>
    </row>
    <row r="172" spans="1:2">
      <c r="A172" s="6">
        <v>3.2</v>
      </c>
      <c r="B172" s="6">
        <f>-7.8059/(A172^2)+13.2151/A172+-2.321</f>
        <v>0</v>
      </c>
    </row>
    <row r="173" spans="1:2">
      <c r="A173" s="6">
        <v>3.21</v>
      </c>
      <c r="B173" s="6">
        <f>-7.8059/(A173^2)+13.2151/A173+-2.321</f>
        <v>0</v>
      </c>
    </row>
    <row r="174" spans="1:2">
      <c r="A174" s="6">
        <v>3.22</v>
      </c>
      <c r="B174" s="6">
        <f>-7.8059/(A174^2)+13.2151/A174+-2.321</f>
        <v>0</v>
      </c>
    </row>
    <row r="175" spans="1:2">
      <c r="A175" s="6">
        <v>3.23</v>
      </c>
      <c r="B175" s="6">
        <f>-7.8059/(A175^2)+13.2151/A175+-2.321</f>
        <v>0</v>
      </c>
    </row>
    <row r="176" spans="1:2">
      <c r="A176" s="6">
        <v>3.24</v>
      </c>
      <c r="B176" s="6">
        <f>-7.8059/(A176^2)+13.2151/A176+-2.321</f>
        <v>0</v>
      </c>
    </row>
    <row r="177" spans="1:2">
      <c r="A177" s="6">
        <v>3.25</v>
      </c>
      <c r="B177" s="6">
        <f>-7.8059/(A177^2)+13.2151/A177+-2.321</f>
        <v>0</v>
      </c>
    </row>
    <row r="178" spans="1:2">
      <c r="A178" s="6">
        <v>3.26</v>
      </c>
      <c r="B178" s="6">
        <f>-7.8059/(A178^2)+13.2151/A178+-2.321</f>
        <v>0</v>
      </c>
    </row>
    <row r="179" spans="1:2">
      <c r="A179" s="6">
        <v>3.27</v>
      </c>
      <c r="B179" s="6">
        <f>-7.8059/(A179^2)+13.2151/A179+-2.321</f>
        <v>0</v>
      </c>
    </row>
    <row r="180" spans="1:2">
      <c r="A180" s="6">
        <v>3.28</v>
      </c>
      <c r="B180" s="6">
        <f>-7.8059/(A180^2)+13.2151/A180+-2.321</f>
        <v>0</v>
      </c>
    </row>
    <row r="181" spans="1:2">
      <c r="A181" s="6">
        <v>3.29</v>
      </c>
      <c r="B181" s="6">
        <f>-7.8059/(A181^2)+13.2151/A181+-2.321</f>
        <v>0</v>
      </c>
    </row>
    <row r="182" spans="1:2">
      <c r="A182" s="6">
        <v>3.3</v>
      </c>
      <c r="B182" s="6">
        <f>-7.8059/(A182^2)+13.2151/A182+-2.321</f>
        <v>0</v>
      </c>
    </row>
    <row r="183" spans="1:2">
      <c r="A183" s="6">
        <v>3.31</v>
      </c>
      <c r="B183" s="6">
        <f>-7.8059/(A183^2)+13.2151/A183+-2.321</f>
        <v>0</v>
      </c>
    </row>
    <row r="184" spans="1:2">
      <c r="A184" s="6">
        <v>3.32</v>
      </c>
      <c r="B184" s="6">
        <f>-7.8059/(A184^2)+13.2151/A184+-2.321</f>
        <v>0</v>
      </c>
    </row>
    <row r="185" spans="1:2">
      <c r="A185" s="6">
        <v>3.33</v>
      </c>
      <c r="B185" s="6">
        <f>-7.8059/(A185^2)+13.2151/A185+-2.321</f>
        <v>0</v>
      </c>
    </row>
    <row r="186" spans="1:2">
      <c r="A186" s="6">
        <v>3.34</v>
      </c>
      <c r="B186" s="6">
        <f>-7.8059/(A186^2)+13.2151/A186+-2.321</f>
        <v>0</v>
      </c>
    </row>
    <row r="187" spans="1:2">
      <c r="A187" s="6">
        <v>3.35</v>
      </c>
      <c r="B187" s="6">
        <f>-7.8059/(A187^2)+13.2151/A187+-2.321</f>
        <v>0</v>
      </c>
    </row>
    <row r="188" spans="1:2">
      <c r="A188" s="6">
        <v>3.36</v>
      </c>
      <c r="B188" s="6">
        <f>-7.8059/(A188^2)+13.2151/A188+-2.321</f>
        <v>0</v>
      </c>
    </row>
    <row r="189" spans="1:2">
      <c r="A189" s="6">
        <v>3.37</v>
      </c>
      <c r="B189" s="6">
        <f>-7.8059/(A189^2)+13.2151/A189+-2.321</f>
        <v>0</v>
      </c>
    </row>
    <row r="190" spans="1:2">
      <c r="A190" s="6">
        <v>3.38</v>
      </c>
      <c r="B190" s="6">
        <f>-7.8059/(A190^2)+13.2151/A190+-2.321</f>
        <v>0</v>
      </c>
    </row>
    <row r="191" spans="1:2">
      <c r="A191" s="6">
        <v>3.39</v>
      </c>
      <c r="B191" s="6">
        <f>-7.8059/(A191^2)+13.2151/A191+-2.321</f>
        <v>0</v>
      </c>
    </row>
    <row r="192" spans="1:2">
      <c r="A192" s="6">
        <v>3.4</v>
      </c>
      <c r="B192" s="6">
        <f>-7.8059/(A192^2)+13.2151/A192+-2.321</f>
        <v>0</v>
      </c>
    </row>
    <row r="193" spans="1:2">
      <c r="A193" s="6">
        <v>3.41</v>
      </c>
      <c r="B193" s="6">
        <f>-7.8059/(A193^2)+13.2151/A193+-2.321</f>
        <v>0</v>
      </c>
    </row>
    <row r="194" spans="1:2">
      <c r="A194" s="6">
        <v>3.42</v>
      </c>
      <c r="B194" s="6">
        <f>-7.8059/(A194^2)+13.2151/A194+-2.321</f>
        <v>0</v>
      </c>
    </row>
    <row r="195" spans="1:2">
      <c r="A195" s="6">
        <v>3.43</v>
      </c>
      <c r="B195" s="6">
        <f>-7.8059/(A195^2)+13.2151/A195+-2.321</f>
        <v>0</v>
      </c>
    </row>
    <row r="196" spans="1:2">
      <c r="A196" s="6">
        <v>3.44</v>
      </c>
      <c r="B196" s="6">
        <f>-7.8059/(A196^2)+13.2151/A196+-2.321</f>
        <v>0</v>
      </c>
    </row>
    <row r="197" spans="1:2">
      <c r="A197" s="6">
        <v>3.45</v>
      </c>
      <c r="B197" s="6">
        <f>-7.8059/(A197^2)+13.2151/A197+-2.321</f>
        <v>0</v>
      </c>
    </row>
    <row r="198" spans="1:2">
      <c r="A198" s="6">
        <v>3.46</v>
      </c>
      <c r="B198" s="6">
        <f>-7.8059/(A198^2)+13.2151/A198+-2.321</f>
        <v>0</v>
      </c>
    </row>
    <row r="199" spans="1:2">
      <c r="A199" s="6">
        <v>3.47</v>
      </c>
      <c r="B199" s="6">
        <f>-7.8059/(A199^2)+13.2151/A199+-2.321</f>
        <v>0</v>
      </c>
    </row>
    <row r="200" spans="1:2">
      <c r="A200" s="6">
        <v>3.48</v>
      </c>
      <c r="B200" s="6">
        <f>-7.8059/(A200^2)+13.2151/A200+-2.321</f>
        <v>0</v>
      </c>
    </row>
    <row r="201" spans="1:2">
      <c r="A201" s="6">
        <v>3.49</v>
      </c>
      <c r="B201" s="6">
        <f>-7.8059/(A201^2)+13.2151/A201+-2.321</f>
        <v>0</v>
      </c>
    </row>
    <row r="202" spans="1:2">
      <c r="A202" s="6">
        <v>3.5</v>
      </c>
      <c r="B202" s="6">
        <f>-7.8059/(A202^2)+13.2151/A202+-2.321</f>
        <v>0</v>
      </c>
    </row>
    <row r="203" spans="1:2">
      <c r="A203" s="6">
        <v>3.51</v>
      </c>
      <c r="B203" s="6">
        <f>-7.8059/(A203^2)+13.2151/A203+-2.321</f>
        <v>0</v>
      </c>
    </row>
    <row r="204" spans="1:2">
      <c r="A204" s="6">
        <v>3.52</v>
      </c>
      <c r="B204" s="6">
        <f>-7.8059/(A204^2)+13.2151/A204+-2.321</f>
        <v>0</v>
      </c>
    </row>
    <row r="205" spans="1:2">
      <c r="A205" s="6">
        <v>3.53</v>
      </c>
      <c r="B205" s="6">
        <f>-7.8059/(A205^2)+13.2151/A205+-2.321</f>
        <v>0</v>
      </c>
    </row>
    <row r="206" spans="1:2">
      <c r="A206" s="6">
        <v>3.54</v>
      </c>
      <c r="B206" s="6">
        <f>-7.8059/(A206^2)+13.2151/A206+-2.321</f>
        <v>0</v>
      </c>
    </row>
    <row r="207" spans="1:2">
      <c r="A207" s="6">
        <v>3.55</v>
      </c>
      <c r="B207" s="6">
        <f>-7.8059/(A207^2)+13.2151/A207+-2.321</f>
        <v>0</v>
      </c>
    </row>
    <row r="208" spans="1:2">
      <c r="A208" s="6">
        <v>3.56</v>
      </c>
      <c r="B208" s="6">
        <f>-7.8059/(A208^2)+13.2151/A208+-2.321</f>
        <v>0</v>
      </c>
    </row>
    <row r="209" spans="1:2">
      <c r="A209" s="6">
        <v>3.57</v>
      </c>
      <c r="B209" s="6">
        <f>-7.8059/(A209^2)+13.2151/A209+-2.321</f>
        <v>0</v>
      </c>
    </row>
    <row r="210" spans="1:2">
      <c r="A210" s="6">
        <v>3.58</v>
      </c>
      <c r="B210" s="6">
        <f>-7.8059/(A210^2)+13.2151/A210+-2.321</f>
        <v>0</v>
      </c>
    </row>
    <row r="211" spans="1:2">
      <c r="A211" s="6">
        <v>3.59</v>
      </c>
      <c r="B211" s="6">
        <f>-7.8059/(A211^2)+13.2151/A211+-2.321</f>
        <v>0</v>
      </c>
    </row>
    <row r="212" spans="1:2">
      <c r="A212" s="6">
        <v>3.6</v>
      </c>
      <c r="B212" s="6">
        <f>-7.8059/(A212^2)+13.2151/A212+-2.321</f>
        <v>0</v>
      </c>
    </row>
    <row r="213" spans="1:2">
      <c r="A213" s="6">
        <v>3.61</v>
      </c>
      <c r="B213" s="6">
        <f>-7.8059/(A213^2)+13.2151/A213+-2.321</f>
        <v>0</v>
      </c>
    </row>
    <row r="214" spans="1:2">
      <c r="A214" s="6">
        <v>3.62</v>
      </c>
      <c r="B214" s="6">
        <f>-7.8059/(A214^2)+13.2151/A214+-2.321</f>
        <v>0</v>
      </c>
    </row>
    <row r="215" spans="1:2">
      <c r="A215" s="6">
        <v>3.63</v>
      </c>
      <c r="B215" s="6">
        <f>-7.8059/(A215^2)+13.2151/A215+-2.321</f>
        <v>0</v>
      </c>
    </row>
    <row r="216" spans="1:2">
      <c r="A216" s="6">
        <v>3.64</v>
      </c>
      <c r="B216" s="6">
        <f>-7.8059/(A216^2)+13.2151/A216+-2.321</f>
        <v>0</v>
      </c>
    </row>
    <row r="217" spans="1:2">
      <c r="A217" s="6">
        <v>3.65</v>
      </c>
      <c r="B217" s="6">
        <f>-7.8059/(A217^2)+13.2151/A217+-2.321</f>
        <v>0</v>
      </c>
    </row>
    <row r="218" spans="1:2">
      <c r="A218" s="6">
        <v>3.66</v>
      </c>
      <c r="B218" s="6">
        <f>-7.8059/(A218^2)+13.2151/A218+-2.321</f>
        <v>0</v>
      </c>
    </row>
    <row r="219" spans="1:2">
      <c r="A219" s="6">
        <v>3.67</v>
      </c>
      <c r="B219" s="6">
        <f>-7.8059/(A219^2)+13.2151/A219+-2.321</f>
        <v>0</v>
      </c>
    </row>
    <row r="220" spans="1:2">
      <c r="A220" s="6">
        <v>3.68</v>
      </c>
      <c r="B220" s="6">
        <f>-7.8059/(A220^2)+13.2151/A220+-2.321</f>
        <v>0</v>
      </c>
    </row>
    <row r="221" spans="1:2">
      <c r="A221" s="6">
        <v>3.69</v>
      </c>
      <c r="B221" s="6">
        <f>-7.8059/(A221^2)+13.2151/A221+-2.321</f>
        <v>0</v>
      </c>
    </row>
    <row r="222" spans="1:2">
      <c r="A222" s="6">
        <v>3.7</v>
      </c>
      <c r="B222" s="6">
        <f>-7.8059/(A222^2)+13.2151/A222+-2.321</f>
        <v>0</v>
      </c>
    </row>
    <row r="223" spans="1:2">
      <c r="A223" s="6">
        <v>3.71</v>
      </c>
      <c r="B223" s="6">
        <f>-7.8059/(A223^2)+13.2151/A223+-2.321</f>
        <v>0</v>
      </c>
    </row>
    <row r="224" spans="1:2">
      <c r="A224" s="6">
        <v>3.72</v>
      </c>
      <c r="B224" s="6">
        <f>-7.8059/(A224^2)+13.2151/A224+-2.321</f>
        <v>0</v>
      </c>
    </row>
    <row r="225" spans="1:2">
      <c r="A225" s="6">
        <v>3.73</v>
      </c>
      <c r="B225" s="6">
        <f>-7.8059/(A225^2)+13.2151/A225+-2.321</f>
        <v>0</v>
      </c>
    </row>
    <row r="226" spans="1:2">
      <c r="A226" s="6">
        <v>3.74</v>
      </c>
      <c r="B226" s="6">
        <f>-7.8059/(A226^2)+13.2151/A226+-2.321</f>
        <v>0</v>
      </c>
    </row>
    <row r="227" spans="1:2">
      <c r="A227" s="6">
        <v>3.75</v>
      </c>
      <c r="B227" s="6">
        <f>-7.8059/(A227^2)+13.2151/A227+-2.321</f>
        <v>0</v>
      </c>
    </row>
    <row r="228" spans="1:2">
      <c r="A228" s="6">
        <v>3.76</v>
      </c>
      <c r="B228" s="6">
        <f>-7.8059/(A228^2)+13.2151/A228+-2.321</f>
        <v>0</v>
      </c>
    </row>
    <row r="229" spans="1:2">
      <c r="A229" s="6">
        <v>3.77</v>
      </c>
      <c r="B229" s="6">
        <f>-7.8059/(A229^2)+13.2151/A229+-2.321</f>
        <v>0</v>
      </c>
    </row>
    <row r="230" spans="1:2">
      <c r="A230" s="6">
        <v>3.78</v>
      </c>
      <c r="B230" s="6">
        <f>-7.8059/(A230^2)+13.2151/A230+-2.321</f>
        <v>0</v>
      </c>
    </row>
    <row r="231" spans="1:2">
      <c r="A231" s="6">
        <v>3.79</v>
      </c>
      <c r="B231" s="6">
        <f>-7.8059/(A231^2)+13.2151/A231+-2.321</f>
        <v>0</v>
      </c>
    </row>
    <row r="232" spans="1:2">
      <c r="A232" s="6">
        <v>3.8</v>
      </c>
      <c r="B232" s="6">
        <f>-7.8059/(A232^2)+13.2151/A232+-2.321</f>
        <v>0</v>
      </c>
    </row>
    <row r="233" spans="1:2">
      <c r="A233" s="6">
        <v>3.81</v>
      </c>
      <c r="B233" s="6">
        <f>-7.8059/(A233^2)+13.2151/A233+-2.321</f>
        <v>0</v>
      </c>
    </row>
    <row r="234" spans="1:2">
      <c r="A234" s="6">
        <v>3.82</v>
      </c>
      <c r="B234" s="6">
        <f>-7.8059/(A234^2)+13.2151/A234+-2.321</f>
        <v>0</v>
      </c>
    </row>
    <row r="235" spans="1:2">
      <c r="A235" s="6">
        <v>3.83</v>
      </c>
      <c r="B235" s="6">
        <f>-7.8059/(A235^2)+13.2151/A235+-2.321</f>
        <v>0</v>
      </c>
    </row>
    <row r="236" spans="1:2">
      <c r="A236" s="6">
        <v>3.84</v>
      </c>
      <c r="B236" s="6">
        <f>-7.8059/(A236^2)+13.2151/A236+-2.321</f>
        <v>0</v>
      </c>
    </row>
    <row r="237" spans="1:2">
      <c r="A237" s="6">
        <v>3.85</v>
      </c>
      <c r="B237" s="6">
        <f>-7.8059/(A237^2)+13.2151/A237+-2.321</f>
        <v>0</v>
      </c>
    </row>
    <row r="238" spans="1:2">
      <c r="A238" s="6">
        <v>3.86</v>
      </c>
      <c r="B238" s="6">
        <f>-7.8059/(A238^2)+13.2151/A238+-2.321</f>
        <v>0</v>
      </c>
    </row>
    <row r="239" spans="1:2">
      <c r="A239" s="6">
        <v>3.87</v>
      </c>
      <c r="B239" s="6">
        <f>-7.8059/(A239^2)+13.2151/A239+-2.321</f>
        <v>0</v>
      </c>
    </row>
    <row r="240" spans="1:2">
      <c r="A240" s="6">
        <v>3.88</v>
      </c>
      <c r="B240" s="6">
        <f>-7.8059/(A240^2)+13.2151/A240+-2.321</f>
        <v>0</v>
      </c>
    </row>
    <row r="241" spans="1:2">
      <c r="A241" s="6">
        <v>3.89</v>
      </c>
      <c r="B241" s="6">
        <f>-7.8059/(A241^2)+13.2151/A241+-2.321</f>
        <v>0</v>
      </c>
    </row>
    <row r="242" spans="1:2">
      <c r="A242" s="6">
        <v>3.9</v>
      </c>
      <c r="B242" s="6">
        <f>-7.8059/(A242^2)+13.2151/A242+-2.321</f>
        <v>0</v>
      </c>
    </row>
    <row r="243" spans="1:2">
      <c r="A243" s="6">
        <v>3.91</v>
      </c>
      <c r="B243" s="6">
        <f>-7.8059/(A243^2)+13.2151/A243+-2.321</f>
        <v>0</v>
      </c>
    </row>
    <row r="244" spans="1:2">
      <c r="A244" s="6">
        <v>3.92</v>
      </c>
      <c r="B244" s="6">
        <f>-7.8059/(A244^2)+13.2151/A244+-2.321</f>
        <v>0</v>
      </c>
    </row>
    <row r="245" spans="1:2">
      <c r="A245" s="6">
        <v>3.93</v>
      </c>
      <c r="B245" s="6">
        <f>-7.8059/(A245^2)+13.2151/A245+-2.321</f>
        <v>0</v>
      </c>
    </row>
    <row r="246" spans="1:2">
      <c r="A246" s="6">
        <v>3.94</v>
      </c>
      <c r="B246" s="6">
        <f>-7.8059/(A246^2)+13.2151/A246+-2.321</f>
        <v>0</v>
      </c>
    </row>
    <row r="247" spans="1:2">
      <c r="A247" s="6">
        <v>3.95</v>
      </c>
      <c r="B247" s="6">
        <f>-7.8059/(A247^2)+13.2151/A247+-2.321</f>
        <v>0</v>
      </c>
    </row>
    <row r="248" spans="1:2">
      <c r="A248" s="6">
        <v>3.96</v>
      </c>
      <c r="B248" s="6">
        <f>-7.8059/(A248^2)+13.2151/A248+-2.321</f>
        <v>0</v>
      </c>
    </row>
    <row r="249" spans="1:2">
      <c r="A249" s="6">
        <v>3.97</v>
      </c>
      <c r="B249" s="6">
        <f>-7.8059/(A249^2)+13.2151/A249+-2.321</f>
        <v>0</v>
      </c>
    </row>
    <row r="250" spans="1:2">
      <c r="A250" s="6">
        <v>3.98</v>
      </c>
      <c r="B250" s="6">
        <f>-7.8059/(A250^2)+13.2151/A250+-2.321</f>
        <v>0</v>
      </c>
    </row>
    <row r="251" spans="1:2">
      <c r="A251" s="6">
        <v>3.99</v>
      </c>
      <c r="B251" s="6">
        <f>-7.8059/(A251^2)+13.2151/A251+-2.321</f>
        <v>0</v>
      </c>
    </row>
    <row r="252" spans="1:2">
      <c r="A252" s="6">
        <v>4</v>
      </c>
      <c r="B252" s="6">
        <f>-7.8059/(A252^2)+13.2151/A252+-2.321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Calculator</vt:lpstr>
      <vt:lpstr>CurveData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2025-09-22T18:43:23Z</dcterms:created>
  <dcterms:modified xsi:type="dcterms:W3CDTF">2025-09-22T18:43:23Z</dcterms:modified>
</cp:coreProperties>
</file>