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17776\Downloads\"/>
    </mc:Choice>
  </mc:AlternateContent>
  <xr:revisionPtr revIDLastSave="0" documentId="13_ncr:1_{590E2C1E-C61F-4718-9534-3E40FAB62E52}" xr6:coauthVersionLast="47" xr6:coauthVersionMax="47" xr10:uidLastSave="{00000000-0000-0000-0000-000000000000}"/>
  <bookViews>
    <workbookView xWindow="-120" yWindow="-120" windowWidth="20730" windowHeight="11160" activeTab="2" xr2:uid="{3F3436F9-8630-418E-BC67-981635F89EA7}"/>
  </bookViews>
  <sheets>
    <sheet name="0" sheetId="10" r:id="rId1"/>
    <sheet name="1" sheetId="1" r:id="rId2"/>
    <sheet name="2" sheetId="2" r:id="rId3"/>
    <sheet name="1.1" sheetId="5" r:id="rId4"/>
    <sheet name="1.2" sheetId="4" r:id="rId5"/>
    <sheet name="1.3" sheetId="6" r:id="rId6"/>
    <sheet name="1.4" sheetId="7" r:id="rId7"/>
    <sheet name="1.5" sheetId="8" r:id="rId8"/>
    <sheet name="1.6" sheetId="9" r:id="rId9"/>
  </sheets>
  <definedNames>
    <definedName name="_xlnm._FilterDatabase" localSheetId="0" hidden="1">'0'!$C$6:$C$52</definedName>
    <definedName name="_xlnm._FilterDatabase" localSheetId="3" hidden="1">'1.1'!$B$4:$C$64</definedName>
    <definedName name="_xlnm._FilterDatabase" localSheetId="4" hidden="1">'1.2'!$B$4:$C$42</definedName>
    <definedName name="_xlnm._FilterDatabase" localSheetId="5" hidden="1">'1.3'!$B$4:$C$36</definedName>
    <definedName name="_xlnm._FilterDatabase" localSheetId="6" hidden="1">'1.4'!$B$4:$C$36</definedName>
    <definedName name="_xlnm._FilterDatabase" localSheetId="7" hidden="1">'1.5'!$B$4:$C$35</definedName>
    <definedName name="_xlnm._FilterDatabase" localSheetId="8" hidden="1">'1.6'!$B$4:$C$44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C2" i="2"/>
  <c r="F14" i="2" s="1"/>
  <c r="H14" i="2" s="1"/>
  <c r="F22" i="2" l="1"/>
  <c r="H22" i="2" s="1"/>
  <c r="F23" i="2"/>
  <c r="H23" i="2" s="1"/>
  <c r="F16" i="2"/>
  <c r="H16" i="2" s="1"/>
  <c r="F24" i="2"/>
  <c r="H24" i="2" s="1"/>
  <c r="F17" i="2"/>
  <c r="H17" i="2" s="1"/>
  <c r="F26" i="2"/>
  <c r="H26" i="2" s="1"/>
  <c r="F18" i="2"/>
  <c r="H18" i="2" s="1"/>
  <c r="F27" i="2"/>
  <c r="H27" i="2" s="1"/>
  <c r="F19" i="2"/>
  <c r="H19" i="2" s="1"/>
  <c r="F28" i="2"/>
  <c r="H28" i="2" s="1"/>
  <c r="F21" i="2"/>
  <c r="H21" i="2" s="1"/>
  <c r="F29" i="2"/>
  <c r="H29" i="2" s="1"/>
  <c r="F11" i="2"/>
  <c r="H11" i="2" s="1"/>
  <c r="F12" i="2"/>
  <c r="H12" i="2" s="1"/>
  <c r="F13" i="2"/>
  <c r="H13" i="2" s="1"/>
  <c r="E3" i="2" l="1"/>
  <c r="H20" i="2"/>
  <c r="H15" i="2"/>
  <c r="H25" i="2"/>
  <c r="H10" i="2"/>
  <c r="H3" i="2" l="1"/>
</calcChain>
</file>

<file path=xl/sharedStrings.xml><?xml version="1.0" encoding="utf-8"?>
<sst xmlns="http://schemas.openxmlformats.org/spreadsheetml/2006/main" count="364" uniqueCount="267">
  <si>
    <t>Thời gian</t>
  </si>
  <si>
    <t>Nhân sự</t>
  </si>
  <si>
    <t>Chi phí</t>
  </si>
  <si>
    <t>Giai đoạn</t>
  </si>
  <si>
    <t>Bước</t>
  </si>
  <si>
    <t>Đơn giá</t>
  </si>
  <si>
    <t>Số lượng phân hệ</t>
  </si>
  <si>
    <t>Phân hệ</t>
  </si>
  <si>
    <t>Phân hệ Kế toán</t>
  </si>
  <si>
    <t>Chi tiết</t>
  </si>
  <si>
    <t>Phân hệ Sản xuất</t>
  </si>
  <si>
    <t>Phân hệ Quản lý bán hàng</t>
  </si>
  <si>
    <t>Phân hệ Quản lý nhân sự</t>
  </si>
  <si>
    <t>Phân hệ Quản lý mua hàng</t>
  </si>
  <si>
    <t>Chọn (Y/N)</t>
  </si>
  <si>
    <t>Phân tích nhu cầu kinh doanh và xây dựng phạm vi dự án.</t>
  </si>
  <si>
    <t>Thành lập đội ngũ dự án gồm các chuyên gia từ các phòng ban liên quan.</t>
  </si>
  <si>
    <t>Thiết lập kế hoạch dự án với các mốc thời gian quan trọng.</t>
  </si>
  <si>
    <t>Đánh giá các quy trình kinh doanh hiện tại và xác định quy trình cần cải tiến.</t>
  </si>
  <si>
    <t>Thiết kế giao diện người dùng và các tính năng cụ thể.</t>
  </si>
  <si>
    <t>Tạo kế hoạch tích hợp với các hệ thống hiện có (nếu cần).</t>
  </si>
  <si>
    <t>Nhập dữ liệu ban đầu vào hệ thống (sản phẩm, khách hàng, nhà cung cấp, v.v.).</t>
  </si>
  <si>
    <t>Thiết lập quyền truy cập và bảo mật hệ thống.</t>
  </si>
  <si>
    <t>Kiểm tra và tinh chỉnh hệ thống để đảm bảo tính ổn định.</t>
  </si>
  <si>
    <t>Chạy thử nghiệm hệ thống với dữ liệu thực tế để phát hiện lỗi.</t>
  </si>
  <si>
    <t>Kiểm tra tích hợp giữa các phân hệ để đảm bảo sự nhất quán.</t>
  </si>
  <si>
    <t>Điều chỉnh và sửa lỗi trước khi đưa vào sử dụng chính thức.</t>
  </si>
  <si>
    <t>Theo dõi hoạt động hệ thống trong giai đoạn đầu để đảm bảo vận hành trơn tru.</t>
  </si>
  <si>
    <t>Hỗ trợ người dùng và xử lý các vấn đề phát sinh sau khi triển khai.</t>
  </si>
  <si>
    <t>Đánh giá hiệu suất hệ thống và điều chỉnh quy trình nếu cần.</t>
  </si>
  <si>
    <t>Giám sát hiệu suất hệ thống và khắc phục sự cố khi có vấn đề.</t>
  </si>
  <si>
    <t>Đào tạo bổ sung cho nhân viên để tận dụng tối đa hệ thống.</t>
  </si>
  <si>
    <t>Lập kế hoạch &amp; Khởi động dự án</t>
  </si>
  <si>
    <t>Xác định mục tiêu của hệ thống và các lợi ích mong muốn.</t>
  </si>
  <si>
    <t>Phân tích &amp; Thiết kế</t>
  </si>
  <si>
    <t>Xây dựng mô hình dữ liệu và kiến trúc hệ thống.</t>
  </si>
  <si>
    <t>Triển khai &amp; Cấu hình</t>
  </si>
  <si>
    <t>Phát triển phần mềm và tùy chỉnh theo nhu cầu doanh nghiệp.</t>
  </si>
  <si>
    <t>Đào tạo &amp; Kiểm thử</t>
  </si>
  <si>
    <t>Đào tạo nhân viên sử dụng hệ thống theo từng phân hệ.</t>
  </si>
  <si>
    <t>Triển khai chính thức</t>
  </si>
  <si>
    <t>Bảo trì &amp; Nâng cấp</t>
  </si>
  <si>
    <t>Chuyển đổi hệ thống từ mô hình cũ sang hệ thống mới.</t>
  </si>
  <si>
    <t>Tối ưu hóa quy trình kinh doanh dựa trên dữ liệu.</t>
  </si>
  <si>
    <t>Nội bộ của business</t>
  </si>
  <si>
    <t>1 Business Analyst</t>
  </si>
  <si>
    <t>1 DE &amp; 1 BE &amp; 1FE</t>
  </si>
  <si>
    <t>Y</t>
  </si>
  <si>
    <t>Cần có</t>
  </si>
  <si>
    <t>Nên có</t>
  </si>
  <si>
    <t>Tổng chi phí dự kiến</t>
  </si>
  <si>
    <t>1. Lập kế hoạch sản xuất</t>
  </si>
  <si>
    <t>Tạo kế hoạch sản xuất theo từng công đoạn và phân bổ nguồn lực hợp lý.</t>
  </si>
  <si>
    <t>Tích hợp với quản lý nguyên vật liệu để đảm bảo đủ hàng hóa phục vụ sản xuất.</t>
  </si>
  <si>
    <t>2. Quản lý định mức nguyên vật liệu (BOM - Bill of Materials)</t>
  </si>
  <si>
    <t>Xây dựng danh sách nguyên vật liệu cần thiết cho mỗi sản phẩm.</t>
  </si>
  <si>
    <t>Quản lý thay đổi định mức nguyên vật liệu theo từng phiên bản sản phẩm.</t>
  </si>
  <si>
    <t>Liên kết với quản lý kho để tự động trừ nguyên vật liệu khi sản xuất.</t>
  </si>
  <si>
    <t>3. Quản lý lệnh sản xuất</t>
  </si>
  <si>
    <t>Tạo, theo dõi và phê duyệt lệnh sản xuất.</t>
  </si>
  <si>
    <t>Ghi nhận tiến độ sản xuất theo từng công đoạn.</t>
  </si>
  <si>
    <t>Tự động cập nhật trạng thái sản phẩm trong quá trình sản xuất.</t>
  </si>
  <si>
    <t>4. Quản lý máy móc &amp; thiết bị</t>
  </si>
  <si>
    <t>Theo dõi tình trạng hoạt động của máy móc sản xuất.</t>
  </si>
  <si>
    <t>Lên lịch bảo trì định kỳ và cảnh báo sự cố.</t>
  </si>
  <si>
    <t>Quản lý hiệu suất thiết bị để tối ưu hóa năng suất sản xuất.</t>
  </si>
  <si>
    <t>Quản lý từng công đoạn sản xuất theo dây chuyền hoặc mô hình sản xuất riêng.</t>
  </si>
  <si>
    <t>6. Quản lý nhân sự sản xuất</t>
  </si>
  <si>
    <t>Phân công công việc cho từng nhóm nhân viên sản xuất.</t>
  </si>
  <si>
    <t>Theo dõi hiệu suất làm việc và năng suất của từng cá nhân.</t>
  </si>
  <si>
    <t>Quản lý ca làm việc và tiền lương theo sản lượng.</t>
  </si>
  <si>
    <t>7. Kiểm soát chất lượng</t>
  </si>
  <si>
    <t>Kiểm tra chất lượng sản phẩm trong từng công đoạn sản xuất.</t>
  </si>
  <si>
    <t>Ghi nhận lỗi sản phẩm và quy trình xử lý lỗi.</t>
  </si>
  <si>
    <t>8. Quản lý chi phí sản xuất</t>
  </si>
  <si>
    <t>Tính toán chi phí nguyên liệu, nhân công và vận hành thiết bị.</t>
  </si>
  <si>
    <t>So sánh chi phí thực tế với kế hoạch để tối ưu hóa lợi nhuận.</t>
  </si>
  <si>
    <t>Cung cấp báo cáo chi tiết về hiệu quả sản xuất.</t>
  </si>
  <si>
    <t>9. Báo cáo &amp; Phân tích dữ liệu sản xuất</t>
  </si>
  <si>
    <t>Tổng hợp dữ liệu sản xuất theo từng thời kỳ.</t>
  </si>
  <si>
    <t>Phân tích hiệu suất sản xuất, tỷ lệ lỗi và mức tiêu hao nguyên vật liệu.</t>
  </si>
  <si>
    <t>Tích hợp dashboard trực quan để hỗ trợ quyết định nhanh chóng.</t>
  </si>
  <si>
    <t>10. Tích hợp với các phân hệ khác</t>
  </si>
  <si>
    <t>Kết nối với quản lý kho để cập nhật số lượng nguyên vật liệu tự động.</t>
  </si>
  <si>
    <t>Đồng bộ với phân hệ tài chính để theo dõi chi phí sản xuất.</t>
  </si>
  <si>
    <t>Liên kết với quản lý mua hàng để đặt nguyên liệu khi cần thiết.</t>
  </si>
  <si>
    <t>Tính năng chính</t>
  </si>
  <si>
    <t>Tham chiếu</t>
  </si>
  <si>
    <t>1. Quản lý sổ sách kế toán</t>
  </si>
  <si>
    <t>Ghi nhận và theo dõi tất cả các giao dịch tài chính.</t>
  </si>
  <si>
    <t>Tạo báo cáo tài chính theo chuẩn kế toán.</t>
  </si>
  <si>
    <t>Quản lý sổ cái tổng hợp và sổ chi tiết.</t>
  </si>
  <si>
    <t>2. Kế toán công nợ</t>
  </si>
  <si>
    <t>Theo dõi công nợ phải thu từ khách hàng.</t>
  </si>
  <si>
    <t>Quản lý công nợ phải trả cho nhà cung cấp.</t>
  </si>
  <si>
    <t>Tích hợp với phân hệ bán hàng và mua hàng để cập nhật công nợ tự động.</t>
  </si>
  <si>
    <t>3. Quản lý tài sản cố định</t>
  </si>
  <si>
    <t>Theo dõi tài sản cố định, khấu hao theo thời gian.</t>
  </si>
  <si>
    <t>Quản lý bảo trì tài sản và lập kế hoạch thay thế.</t>
  </si>
  <si>
    <t>Tích hợp với kế toán chi phí để tính toán khấu hao.</t>
  </si>
  <si>
    <t>4. Kế toán thuế</t>
  </si>
  <si>
    <t>Hỗ trợ tính toán thuế GTGT, thuế thu nhập doanh nghiệp.</t>
  </si>
  <si>
    <t>Quản lý lịch sử thuế và các khoản cần nộp.</t>
  </si>
  <si>
    <t>5. Quản lý chi phí</t>
  </si>
  <si>
    <t>Theo dõi và phân tích chi phí theo từng bộ phận.</t>
  </si>
  <si>
    <t>Kiểm soát ngân sách và so sánh với thực tế.</t>
  </si>
  <si>
    <t>Hỗ trợ quyết định tài chính bằng báo cáo chi tiết.</t>
  </si>
  <si>
    <t>6. Quản lý ngân sách</t>
  </si>
  <si>
    <t>Lập kế hoạch ngân sách theo năm, quý, tháng.</t>
  </si>
  <si>
    <t>Theo dõi việc sử dụng ngân sách so với kế hoạch.</t>
  </si>
  <si>
    <t>7. Quản lý dòng tiền</t>
  </si>
  <si>
    <t>Kiểm soát dòng tiền vào và ra của doanh nghiệp.</t>
  </si>
  <si>
    <t>Lên kế hoạch tài chính ngắn hạn và dài hạn.</t>
  </si>
  <si>
    <t>8. Báo cáo tài chính</t>
  </si>
  <si>
    <t>Lập bảng cân đối kế toán, báo cáo kết quả hoạt động kinh doanh.</t>
  </si>
  <si>
    <t>Phân hệ kế toán</t>
  </si>
  <si>
    <t>Xuất báo cáo tài chính</t>
  </si>
  <si>
    <t>Cung cấp dashboard trực quan</t>
  </si>
  <si>
    <t>Tính năng</t>
  </si>
  <si>
    <t>2. Quản lý định mức nguyên vật liệu</t>
  </si>
  <si>
    <t>Xác định nhu cầu sản xuất dựa trên đơn hàng.</t>
  </si>
  <si>
    <t>1. Quản lý yêu cầu mua hàng</t>
  </si>
  <si>
    <t>Tạo yêu cầu mua hàng từ các bộ phận khác nhau.</t>
  </si>
  <si>
    <t>Kiểm tra và phê duyệt yêu cầu mua hàng theo quy trình doanh nghiệp.</t>
  </si>
  <si>
    <t>Theo dõi trạng thái yêu cầu mua hàng từ lúc tạo đến khi hoàn tất.</t>
  </si>
  <si>
    <t>2. Quản lý đơn đặt hàng</t>
  </si>
  <si>
    <t>Tạo và theo dõi đơn đặt hàng cho nhà cung cấp.</t>
  </si>
  <si>
    <t>Tích hợp với phân hệ kho để kiểm tra tồn kho trước khi đặt mua.</t>
  </si>
  <si>
    <t>Theo dõi tiến độ giao hàng và cập nhật trạng thái đơn hàng.</t>
  </si>
  <si>
    <t>3. Quản lý nhà cung cấp</t>
  </si>
  <si>
    <t>Lưu trữ thông tin chi tiết về nhà cung cấp.</t>
  </si>
  <si>
    <t>Đánh giá hiệu suất nhà cung cấp dựa trên lịch sử giao dịch.</t>
  </si>
  <si>
    <t>Theo dõi hợp đồng mua hàng và điều khoản thanh toán.</t>
  </si>
  <si>
    <t>4. Quản lý nhận hàng</t>
  </si>
  <si>
    <t>Kiểm tra số lượng và chất lượng hàng hóa khi nhận.</t>
  </si>
  <si>
    <t>Ghi nhận vào hệ thống kho khi hàng nhập về.</t>
  </si>
  <si>
    <t>Tích hợp với phân hệ kế toán để xử lý thanh toán.</t>
  </si>
  <si>
    <t>5. Quản lý công nợ nhà cung cấp</t>
  </si>
  <si>
    <t>Theo dõi khoản phải trả cho từng nhà cung cấp.</t>
  </si>
  <si>
    <t>Kiểm soát thời hạn thanh toán và chính sách chiết khấu.</t>
  </si>
  <si>
    <t>Tích hợp với kế toán tài chính để tự động cập nhật dữ liệu.</t>
  </si>
  <si>
    <t>6. Quản lý chi phí mua hàng</t>
  </si>
  <si>
    <t>Theo dõi chi phí mua nguyên vật liệu, hàng hóa và dịch vụ.</t>
  </si>
  <si>
    <t>Phân tích chi phí mua sắm để tối ưu hóa ngân sách.</t>
  </si>
  <si>
    <t>Tích hợp với kế toán để ghi nhận chi phí tự động.</t>
  </si>
  <si>
    <t>7. Kiểm soát quy trình mua hàng</t>
  </si>
  <si>
    <t>Xây dựng quy trình phê duyệt mua hàng theo từng cấp độ.</t>
  </si>
  <si>
    <t>Tích hợp kiểm toán để đảm bảo minh bạch trong mua sắm.</t>
  </si>
  <si>
    <t>Theo dõi lịch sử mua hàng và dự báo nhu cầu tương lai.</t>
  </si>
  <si>
    <t>8. Báo cáo &amp; Phân tích dữ liệu</t>
  </si>
  <si>
    <t>Cung cấp báo cáo chi tiết về lịch sử mua hàng.</t>
  </si>
  <si>
    <t>Phân tích xu hướng mua sắm để tối ưu hóa chiến lược.</t>
  </si>
  <si>
    <t>Hiển thị dashboard trực quan giúp ra quyết định nhanh chóng.</t>
  </si>
  <si>
    <t>Phân hệ Mua hàng</t>
  </si>
  <si>
    <t>Chọn</t>
  </si>
  <si>
    <t>1. Quản lý báo giá &amp; đơn hàng</t>
  </si>
  <si>
    <t>Tạo báo giá cho khách hàng và theo dõi trạng thái báo giá.</t>
  </si>
  <si>
    <t>Chuyển đổi báo giá thành đơn hàng dễ dàng.</t>
  </si>
  <si>
    <t>Theo dõi đơn hàng từ khi tạo đến khi hoàn tất giao dịch.</t>
  </si>
  <si>
    <t>2. Quản lý khách hàng (CRM)</t>
  </si>
  <si>
    <t>Lưu trữ thông tin khách hàng, lịch sử giao dịch.</t>
  </si>
  <si>
    <t>Phân loại khách hàng theo nhiều tiêu chí (VIP, tiềm năng, v.v.).</t>
  </si>
  <si>
    <t>Quản lý chương trình ưu đãi, khuyến mãi dành cho khách hàng.</t>
  </si>
  <si>
    <t>3. Quản lý hợp đồng bán hàng</t>
  </si>
  <si>
    <t>Theo dõi các hợp đồng với khách hàng.</t>
  </si>
  <si>
    <t>Quản lý điều khoản thanh toán, điều khoản giao hàng.</t>
  </si>
  <si>
    <t>Cảnh báo khi hợp đồng sắp hết hạn hoặc cần gia hạn.</t>
  </si>
  <si>
    <t>4. Quản lý công nợ khách hàng</t>
  </si>
  <si>
    <t>Theo dõi khoản phải thu từ từng khách hàng.</t>
  </si>
  <si>
    <t>Kiểm soát hạn mức tín dụng để giảm rủi ro công nợ.</t>
  </si>
  <si>
    <t>Tích hợp với kế toán để cập nhật công nợ tự động.</t>
  </si>
  <si>
    <t>5. Quản lý quy trình giao hàng</t>
  </si>
  <si>
    <t>Theo dõi tình trạng giao hàng theo từng đơn hàng.</t>
  </si>
  <si>
    <t>Quản lý vận chuyển, xuất hóa đơn và bàn giao hàng hóa.</t>
  </si>
  <si>
    <t>Kiểm tra tồn kho để đảm bảo hàng có sẵn cho đơn hàng.</t>
  </si>
  <si>
    <t>6. Quản lý giá cả &amp; chiết khấu</t>
  </si>
  <si>
    <t>Tích hợp chính sách giá theo từng nhóm khách hàng.</t>
  </si>
  <si>
    <t>Quản lý chương trình giảm giá theo thời gian thực.</t>
  </si>
  <si>
    <t>Tự động áp dụng chiết khấu theo điều kiện đặt trước.</t>
  </si>
  <si>
    <t>7. Quản lý doanh số &amp; KPI</t>
  </si>
  <si>
    <t>Theo dõi doanh số theo từng nhân viên, từng khu vực.</t>
  </si>
  <si>
    <t>Đặt chỉ tiêu bán hàng và theo dõi hiệu suất thực tế.</t>
  </si>
  <si>
    <t>Tổng hợp báo cáo doanh thu theo ngày, tháng, năm.</t>
  </si>
  <si>
    <t>8. Báo cáo &amp; phân tích bán hàng</t>
  </si>
  <si>
    <t>Phân tích xu hướng bán hàng để tối ưu hóa chiến lược kinh doanh.</t>
  </si>
  <si>
    <t>Cung cấp dashboard trực quan giúp lãnh đạo đưa ra quyết định nhanh chóng.</t>
  </si>
  <si>
    <t>Xuất báo cáo chi tiết về doanh thu, công nợ, hiệu suất bán hàng</t>
  </si>
  <si>
    <t>Phân hệ Bán hàng</t>
  </si>
  <si>
    <t>1. Quản lý nhập &amp; xuất kho</t>
  </si>
  <si>
    <t>Theo dõi việc nhập hàng từ nhà cung cấp và xuất hàng cho khách hàng.</t>
  </si>
  <si>
    <t>Kiểm soát số lượng hàng tồn kho theo từng mã sản phẩm.</t>
  </si>
  <si>
    <t>Ghi nhận thông tin nhập xuất theo từng kho, từng vị trí lưu trữ.</t>
  </si>
  <si>
    <t>Cập nhật số lượng tồn kho tức thì khi có giao dịch nhập/xuất.</t>
  </si>
  <si>
    <t>Cảnh báo khi hàng tồn kho thấp dưới mức tối thiểu.</t>
  </si>
  <si>
    <t>3. Quản lý vị trí lưu trữ hàng hóa</t>
  </si>
  <si>
    <t>Theo dõi vị trí lưu trữ hàng trong kho để tối ưu không gian.</t>
  </si>
  <si>
    <t>Gợi ý vị trí lưu kho phù hợp khi nhập hàng mới.</t>
  </si>
  <si>
    <t>Hỗ trợ tìm kiếm nhanh hàng hóa trong kho.</t>
  </si>
  <si>
    <t>4. Dự báo nhu cầu &amp; tối ưu tồn kho</t>
  </si>
  <si>
    <t>Dự báo số lượng hàng cần nhập dựa trên lịch sử bán hàng.</t>
  </si>
  <si>
    <t>Tự động đề xuất đặt hàng mới khi tồn kho đạt mức thấp.</t>
  </si>
  <si>
    <t>Giúp tối ưu lượng hàng tồn kho để tránh dư thừa hoặc thiếu hụt.</t>
  </si>
  <si>
    <t>5. Quản lý kiểm kê kho</t>
  </si>
  <si>
    <t>Lập kế hoạch kiểm kê định kỳ hoặc đột xuất.</t>
  </si>
  <si>
    <t>Đối chiếu số liệu thực tế với dữ liệu trên hệ thống.</t>
  </si>
  <si>
    <t>Ghi nhận chênh lệch số lượng và điều chỉnh tồn kho nếu cần.</t>
  </si>
  <si>
    <t>6. Quản lý hàng hóa theo lô &amp; hạn sử dụng</t>
  </si>
  <si>
    <t>Theo dõi lô hàng theo ngày nhập và hạn sử dụng.</t>
  </si>
  <si>
    <t>Cảnh báo khi hàng sắp hết hạn để có phương án xử lý.</t>
  </si>
  <si>
    <t>Hỗ trợ truy xuất nguồn gốc sản phẩm nhanh chóng.</t>
  </si>
  <si>
    <t>7. Tích hợp với các phân hệ khác</t>
  </si>
  <si>
    <t>Kết nối với phân hệ mua hàng để tự động cập nhật hàng nhập.</t>
  </si>
  <si>
    <t>Tích hợp với quản lý bán hàng để theo dõi số lượng hàng xuất.</t>
  </si>
  <si>
    <t>Đồng bộ với kế toán để tính toán giá trị tồn kho.</t>
  </si>
  <si>
    <t>8. Báo cáo &amp; phân tích tồn kho</t>
  </si>
  <si>
    <t>Xuất báo cáo chi tiết về lượng hàng tồn kho theo từng nhóm sản phẩm.</t>
  </si>
  <si>
    <t>Phân tích xu hướng tồn kho để tối ưu quy trình nhập xuất.</t>
  </si>
  <si>
    <t>Hiển thị dashboard trực quan giúp quản lý dễ dàng theo dõi.</t>
  </si>
  <si>
    <t>Phân hệ Quản lý kho</t>
  </si>
  <si>
    <t>1. Quản lý tuyển dụng</t>
  </si>
  <si>
    <t>Lưu trữ và quản lý hồ sơ ứng viên.</t>
  </si>
  <si>
    <t>Theo dõi quá trình tuyển dụng từ đăng tuyển, phỏng vấn, đến tuyển chọn.</t>
  </si>
  <si>
    <t>Đánh giá ứng viên và tự động hóa quy trình tuyển dụng.</t>
  </si>
  <si>
    <t>2. Quản lý hồ sơ nhân viên</t>
  </si>
  <si>
    <t>Lưu trữ thông tin cá nhân, hợp đồng lao động, lịch sử công tác.</t>
  </si>
  <si>
    <t>Quản lý sơ yếu lý lịch, chứng chỉ và kỹ năng của nhân viên.</t>
  </si>
  <si>
    <t>Theo dõi lịch sử thăng tiến và điều chỉnh mức lương.</t>
  </si>
  <si>
    <t>3. Quản lý chấm công &amp; ca làm việc</t>
  </si>
  <si>
    <t>Tích hợp hệ thống chấm công bằng vân tay, thẻ từ hoặc nhận diện khuôn mặt.</t>
  </si>
  <si>
    <t>Theo dõi ca làm việc, thời gian làm thêm và nghỉ phép.</t>
  </si>
  <si>
    <t>Tự động tính toán công lao động theo giờ làm việc.</t>
  </si>
  <si>
    <t>4. Quản lý tiền lương &amp; phúc lợi</t>
  </si>
  <si>
    <t>Tính toán lương theo hợp đồng, công thức hoặc KPI.</t>
  </si>
  <si>
    <t>Quản lý bảo hiểm, thưởng, trợ cấp và các khoản khấu trừ.</t>
  </si>
  <si>
    <t>Tích hợp với kế toán để tự động xử lý bảng lương.</t>
  </si>
  <si>
    <t>5. Quản lý hiệu suất làm việc</t>
  </si>
  <si>
    <t>Theo dõi chỉ tiêu công việc theo từng nhân viên.</t>
  </si>
  <si>
    <t>Đánh giá hiệu suất theo KPI hoặc mục tiêu cá nhân.</t>
  </si>
  <si>
    <t>Xây dựng báo cáo năng suất và đề xuất thăng chức.</t>
  </si>
  <si>
    <t>6. Quản lý đào tạo &amp; phát triển</t>
  </si>
  <si>
    <t>Lên kế hoạch đào tạo cho nhân viên theo từng cấp độ.</t>
  </si>
  <si>
    <t>Theo dõi kết quả đào tạo và chứng chỉ đạt được.</t>
  </si>
  <si>
    <t>Gợi ý khóa học dựa trên nhu cầu phát triển cá nhân.</t>
  </si>
  <si>
    <t>7. Quản lý nghỉ phép &amp; bảo hiểm</t>
  </si>
  <si>
    <t>Theo dõi số ngày nghỉ phép, lịch nghỉ lễ.</t>
  </si>
  <si>
    <t>Quản lý chế độ thai sản, nghỉ bệnh và bảo hiểm xã hội.</t>
  </si>
  <si>
    <t>Tích hợp với kế toán để xử lý các khoản trợ cấp.</t>
  </si>
  <si>
    <t>8. Quản lý chính sách &amp; quy trình nhân sự</t>
  </si>
  <si>
    <t>Lưu trữ chính sách nhân sự và nội quy công ty.</t>
  </si>
  <si>
    <t>Tích hợp với quy trình thăng tiến và điều chỉnh nhân sự.</t>
  </si>
  <si>
    <t>Quản lý khiếu nại và giải quyết tranh chấp lao động.</t>
  </si>
  <si>
    <t>9. Tích hợp với các phân hệ khác</t>
  </si>
  <si>
    <t>Kết nối với kế toán để xử lý lương và chi phí nhân sự.</t>
  </si>
  <si>
    <t>Tích hợp với quản lý sản xuất để theo dõi hiệu suất công nhân.</t>
  </si>
  <si>
    <t>Đồng bộ với CRM để cải thiện quản lý đội ngũ bán hàng.</t>
  </si>
  <si>
    <t>10. Báo cáo &amp; phân tích nhân sự</t>
  </si>
  <si>
    <t>Tổng hợp dữ liệu nhân sự để hỗ trợ ra quyết định chiến lược.</t>
  </si>
  <si>
    <t>Phân tích xu hướng nghỉ việc, tuyển dụng và hiệu suất nhân viên.</t>
  </si>
  <si>
    <t>Hiển thị dashboard trực quan giúp quản lý nhân sự hiệu quả.</t>
  </si>
  <si>
    <t>5. Theo dõi công đoạn sản xuất</t>
  </si>
  <si>
    <t>Giám sát thời gian để phát hiện chậm tiến độ và có biện pháp điều chỉnh.</t>
  </si>
  <si>
    <t>2. Theo dõi tồn kho</t>
  </si>
  <si>
    <t>Mục lục</t>
  </si>
  <si>
    <t>Tổng quan các phân hệ</t>
  </si>
  <si>
    <t>Tổng thời gian (giờ)</t>
  </si>
  <si>
    <t>Mục</t>
  </si>
  <si>
    <t>Các bước triển khai &amp; bảng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</si>
</sst>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theme="1"/>
      <name val="Verdana"/>
      <family val="2"/>
    </font>
    <font>
      <u/>
      <sz val="10"/>
      <color theme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gray0625"/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dotted">
        <color auto="1"/>
      </top>
      <bottom/>
      <diagonal/>
    </border>
    <border>
      <left/>
      <right style="medium">
        <color auto="1"/>
      </right>
      <top style="dotted">
        <color auto="1"/>
      </top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4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/>
    <xf numFmtId="0" fontId="2" fillId="4" borderId="0" xfId="0" applyFont="1" applyFill="1" applyBorder="1"/>
    <xf numFmtId="0" fontId="2" fillId="4" borderId="5" xfId="0" applyFont="1" applyFill="1" applyBorder="1"/>
    <xf numFmtId="0" fontId="0" fillId="0" borderId="4" xfId="0" applyBorder="1"/>
    <xf numFmtId="0" fontId="0" fillId="0" borderId="0" xfId="0" applyBorder="1"/>
    <xf numFmtId="0" fontId="0" fillId="4" borderId="0" xfId="0" applyFill="1" applyBorder="1"/>
    <xf numFmtId="0" fontId="0" fillId="4" borderId="5" xfId="0" applyFill="1" applyBorder="1"/>
    <xf numFmtId="3" fontId="2" fillId="0" borderId="5" xfId="0" applyNumberFormat="1" applyFont="1" applyBorder="1"/>
    <xf numFmtId="3" fontId="0" fillId="0" borderId="0" xfId="0" applyNumberFormat="1" applyBorder="1"/>
    <xf numFmtId="3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1" fillId="3" borderId="0" xfId="0" applyNumberFormat="1" applyFont="1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2" borderId="22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1" fillId="2" borderId="12" xfId="0" applyFont="1" applyFill="1" applyBorder="1"/>
    <xf numFmtId="0" fontId="1" fillId="2" borderId="13" xfId="0" applyFont="1" applyFill="1" applyBorder="1"/>
    <xf numFmtId="0" fontId="3" fillId="0" borderId="10" xfId="1" applyBorder="1" applyAlignment="1">
      <alignment horizontal="center"/>
    </xf>
    <xf numFmtId="0" fontId="1" fillId="3" borderId="0" xfId="0" applyFont="1" applyFill="1"/>
    <xf numFmtId="0" fontId="0" fillId="4" borderId="7" xfId="0" applyFill="1" applyBorder="1"/>
    <xf numFmtId="0" fontId="0" fillId="4" borderId="8" xfId="0" applyFill="1" applyBorder="1"/>
    <xf numFmtId="0" fontId="3" fillId="0" borderId="5" xfId="1" applyBorder="1"/>
    <xf numFmtId="0" fontId="3" fillId="0" borderId="8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7463-C988-49A5-9CAB-476E2FF7B9F9}">
  <dimension ref="B2:D12"/>
  <sheetViews>
    <sheetView showGridLines="0" workbookViewId="0">
      <selection activeCell="B5" sqref="B5"/>
    </sheetView>
  </sheetViews>
  <sheetFormatPr defaultRowHeight="12.75" x14ac:dyDescent="0.2"/>
  <cols>
    <col min="1" max="1" width="2.625" customWidth="1"/>
    <col min="3" max="3" width="23.375" bestFit="1" customWidth="1"/>
    <col min="4" max="4" width="11.5" bestFit="1" customWidth="1"/>
  </cols>
  <sheetData>
    <row r="2" spans="2:4" x14ac:dyDescent="0.2">
      <c r="B2" s="1" t="s">
        <v>262</v>
      </c>
    </row>
    <row r="3" spans="2:4" ht="13.5" thickBot="1" x14ac:dyDescent="0.25"/>
    <row r="4" spans="2:4" x14ac:dyDescent="0.2">
      <c r="B4" s="7" t="s">
        <v>265</v>
      </c>
      <c r="C4" s="8" t="s">
        <v>9</v>
      </c>
      <c r="D4" s="9" t="s">
        <v>87</v>
      </c>
    </row>
    <row r="5" spans="2:4" x14ac:dyDescent="0.2">
      <c r="B5" s="22" t="s">
        <v>263</v>
      </c>
      <c r="C5" s="23"/>
      <c r="D5" s="51">
        <v>1</v>
      </c>
    </row>
    <row r="6" spans="2:4" x14ac:dyDescent="0.2">
      <c r="B6" s="22"/>
      <c r="C6" s="23" t="s">
        <v>8</v>
      </c>
      <c r="D6" s="51">
        <v>1.1000000000000001</v>
      </c>
    </row>
    <row r="7" spans="2:4" x14ac:dyDescent="0.2">
      <c r="B7" s="22"/>
      <c r="C7" s="23" t="s">
        <v>10</v>
      </c>
      <c r="D7" s="51">
        <v>1.2</v>
      </c>
    </row>
    <row r="8" spans="2:4" x14ac:dyDescent="0.2">
      <c r="B8" s="22"/>
      <c r="C8" s="23" t="s">
        <v>13</v>
      </c>
      <c r="D8" s="51">
        <v>1.3</v>
      </c>
    </row>
    <row r="9" spans="2:4" x14ac:dyDescent="0.2">
      <c r="B9" s="22"/>
      <c r="C9" s="23" t="s">
        <v>11</v>
      </c>
      <c r="D9" s="51">
        <v>1.4</v>
      </c>
    </row>
    <row r="10" spans="2:4" x14ac:dyDescent="0.2">
      <c r="B10" s="22"/>
      <c r="C10" s="23" t="s">
        <v>218</v>
      </c>
      <c r="D10" s="51">
        <v>1.5</v>
      </c>
    </row>
    <row r="11" spans="2:4" x14ac:dyDescent="0.2">
      <c r="B11" s="22"/>
      <c r="C11" s="23" t="s">
        <v>12</v>
      </c>
      <c r="D11" s="51">
        <v>1.6</v>
      </c>
    </row>
    <row r="12" spans="2:4" ht="13.5" thickBot="1" x14ac:dyDescent="0.25">
      <c r="B12" s="30" t="s">
        <v>266</v>
      </c>
      <c r="C12" s="31"/>
      <c r="D12" s="52">
        <v>2</v>
      </c>
    </row>
  </sheetData>
  <hyperlinks>
    <hyperlink ref="D5" location="'1'!A1" display="'1'!A1" xr:uid="{5B4473B9-A736-4915-BF19-360CD6AC603B}"/>
    <hyperlink ref="D12" location="'2'!A1" display="'2'!A1" xr:uid="{849C0472-CA4B-4DA7-BDC4-C4A865AC9870}"/>
    <hyperlink ref="D6" location="'1.1'!A1" display="'1.1'!A1" xr:uid="{15C494FC-B724-4995-87CB-5CF6A61460AB}"/>
    <hyperlink ref="D7" location="'1.2'!A1" display="'1.2'!A1" xr:uid="{C13028AA-B7A3-4EFC-BA49-EC2E366553F2}"/>
    <hyperlink ref="D8" location="'1.3'!A1" display="'1.3'!A1" xr:uid="{2B521642-4D53-45F2-8494-0362547C07E5}"/>
    <hyperlink ref="D9" location="'1.4'!A1" display="'1.4'!A1" xr:uid="{3CEC5199-88FD-442D-BACD-45F95886B557}"/>
    <hyperlink ref="D10" location="'1.5'!A1" display="'1.5'!A1" xr:uid="{217A1BDB-A6D8-481E-975F-3C796DE9F833}"/>
    <hyperlink ref="D11" location="'1.6'!A1" display="'1.6'!A1" xr:uid="{C39CE6B6-C763-480C-AB3B-160E7541FD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5834-010A-4274-B66F-C157B3E9748D}">
  <dimension ref="B1:F61"/>
  <sheetViews>
    <sheetView showGridLines="0" workbookViewId="0">
      <pane ySplit="2" topLeftCell="A3" activePane="bottomLeft" state="frozen"/>
      <selection pane="bottomLeft" activeCell="C19" sqref="C19"/>
    </sheetView>
  </sheetViews>
  <sheetFormatPr defaultRowHeight="12.75" x14ac:dyDescent="0.2"/>
  <cols>
    <col min="1" max="1" width="2.625" customWidth="1"/>
    <col min="2" max="2" width="14.625" bestFit="1" customWidth="1"/>
    <col min="3" max="3" width="47.375" bestFit="1" customWidth="1"/>
    <col min="4" max="6" width="11" style="10" bestFit="1" customWidth="1"/>
    <col min="7" max="7" width="10.25" bestFit="1" customWidth="1"/>
  </cols>
  <sheetData>
    <row r="1" spans="2:6" ht="13.5" thickBot="1" x14ac:dyDescent="0.25"/>
    <row r="2" spans="2:6" s="1" customFormat="1" x14ac:dyDescent="0.2">
      <c r="B2" s="7" t="s">
        <v>7</v>
      </c>
      <c r="C2" s="8" t="s">
        <v>118</v>
      </c>
      <c r="D2" s="12" t="s">
        <v>14</v>
      </c>
      <c r="E2" s="42" t="s">
        <v>154</v>
      </c>
      <c r="F2" s="15" t="s">
        <v>87</v>
      </c>
    </row>
    <row r="3" spans="2:6" s="1" customFormat="1" x14ac:dyDescent="0.2">
      <c r="B3" s="3" t="s">
        <v>8</v>
      </c>
      <c r="C3" s="4"/>
      <c r="D3" s="13"/>
      <c r="E3" s="43" t="s">
        <v>48</v>
      </c>
      <c r="F3" s="47">
        <v>1.1000000000000001</v>
      </c>
    </row>
    <row r="4" spans="2:6" s="1" customFormat="1" x14ac:dyDescent="0.2">
      <c r="B4" s="3"/>
      <c r="C4" s="4" t="s">
        <v>88</v>
      </c>
      <c r="D4" s="13" t="s">
        <v>47</v>
      </c>
      <c r="E4" s="43"/>
      <c r="F4" s="16"/>
    </row>
    <row r="5" spans="2:6" s="1" customFormat="1" x14ac:dyDescent="0.2">
      <c r="B5" s="3"/>
      <c r="C5" s="4" t="s">
        <v>92</v>
      </c>
      <c r="D5" s="13" t="s">
        <v>47</v>
      </c>
      <c r="E5" s="43"/>
      <c r="F5" s="16"/>
    </row>
    <row r="6" spans="2:6" s="1" customFormat="1" x14ac:dyDescent="0.2">
      <c r="B6" s="3"/>
      <c r="C6" s="4" t="s">
        <v>96</v>
      </c>
      <c r="D6" s="13" t="s">
        <v>47</v>
      </c>
      <c r="E6" s="43"/>
      <c r="F6" s="16"/>
    </row>
    <row r="7" spans="2:6" s="1" customFormat="1" x14ac:dyDescent="0.2">
      <c r="B7" s="3"/>
      <c r="C7" s="4" t="s">
        <v>100</v>
      </c>
      <c r="D7" s="13"/>
      <c r="E7" s="43"/>
      <c r="F7" s="16"/>
    </row>
    <row r="8" spans="2:6" s="1" customFormat="1" x14ac:dyDescent="0.2">
      <c r="B8" s="3"/>
      <c r="C8" s="4" t="s">
        <v>103</v>
      </c>
      <c r="D8" s="13" t="s">
        <v>47</v>
      </c>
      <c r="E8" s="43"/>
      <c r="F8" s="16"/>
    </row>
    <row r="9" spans="2:6" s="1" customFormat="1" x14ac:dyDescent="0.2">
      <c r="B9" s="3"/>
      <c r="C9" s="4" t="s">
        <v>107</v>
      </c>
      <c r="D9" s="13"/>
      <c r="E9" s="43"/>
      <c r="F9" s="16"/>
    </row>
    <row r="10" spans="2:6" s="1" customFormat="1" x14ac:dyDescent="0.2">
      <c r="B10" s="3"/>
      <c r="C10" s="4" t="s">
        <v>110</v>
      </c>
      <c r="D10" s="13" t="s">
        <v>47</v>
      </c>
      <c r="E10" s="43"/>
      <c r="F10" s="16"/>
    </row>
    <row r="11" spans="2:6" s="1" customFormat="1" x14ac:dyDescent="0.2">
      <c r="B11" s="3"/>
      <c r="C11" s="4" t="s">
        <v>113</v>
      </c>
      <c r="D11" s="13"/>
      <c r="E11" s="43"/>
      <c r="F11" s="16"/>
    </row>
    <row r="12" spans="2:6" s="1" customFormat="1" x14ac:dyDescent="0.2">
      <c r="B12" s="3" t="s">
        <v>10</v>
      </c>
      <c r="C12" s="4"/>
      <c r="D12" s="13"/>
      <c r="E12" s="43" t="s">
        <v>48</v>
      </c>
      <c r="F12" s="47">
        <v>1.2</v>
      </c>
    </row>
    <row r="13" spans="2:6" s="1" customFormat="1" x14ac:dyDescent="0.2">
      <c r="B13" s="3"/>
      <c r="C13" s="4" t="s">
        <v>51</v>
      </c>
      <c r="D13" s="13" t="s">
        <v>47</v>
      </c>
      <c r="E13" s="43"/>
      <c r="F13" s="16"/>
    </row>
    <row r="14" spans="2:6" s="1" customFormat="1" x14ac:dyDescent="0.2">
      <c r="B14" s="3"/>
      <c r="C14" s="4" t="s">
        <v>119</v>
      </c>
      <c r="D14" s="13"/>
      <c r="E14" s="43"/>
      <c r="F14" s="16"/>
    </row>
    <row r="15" spans="2:6" s="1" customFormat="1" x14ac:dyDescent="0.2">
      <c r="B15" s="3"/>
      <c r="C15" s="4" t="s">
        <v>58</v>
      </c>
      <c r="D15" s="13" t="s">
        <v>47</v>
      </c>
      <c r="E15" s="43"/>
      <c r="F15" s="16"/>
    </row>
    <row r="16" spans="2:6" s="1" customFormat="1" x14ac:dyDescent="0.2">
      <c r="B16" s="3"/>
      <c r="C16" s="4" t="s">
        <v>62</v>
      </c>
      <c r="D16" s="13" t="s">
        <v>47</v>
      </c>
      <c r="E16" s="43"/>
      <c r="F16" s="16"/>
    </row>
    <row r="17" spans="2:6" s="1" customFormat="1" x14ac:dyDescent="0.2">
      <c r="B17" s="3"/>
      <c r="C17" s="4" t="s">
        <v>259</v>
      </c>
      <c r="D17" s="13" t="s">
        <v>47</v>
      </c>
      <c r="E17" s="43"/>
      <c r="F17" s="16"/>
    </row>
    <row r="18" spans="2:6" s="1" customFormat="1" x14ac:dyDescent="0.2">
      <c r="B18" s="3"/>
      <c r="C18" s="4" t="s">
        <v>67</v>
      </c>
      <c r="D18" s="13" t="s">
        <v>47</v>
      </c>
      <c r="E18" s="43"/>
      <c r="F18" s="16"/>
    </row>
    <row r="19" spans="2:6" s="1" customFormat="1" x14ac:dyDescent="0.2">
      <c r="B19" s="3"/>
      <c r="C19" s="4" t="s">
        <v>71</v>
      </c>
      <c r="D19" s="13"/>
      <c r="E19" s="43"/>
      <c r="F19" s="16"/>
    </row>
    <row r="20" spans="2:6" s="1" customFormat="1" x14ac:dyDescent="0.2">
      <c r="B20" s="3"/>
      <c r="C20" s="4" t="s">
        <v>74</v>
      </c>
      <c r="D20" s="13" t="s">
        <v>47</v>
      </c>
      <c r="E20" s="43"/>
      <c r="F20" s="16"/>
    </row>
    <row r="21" spans="2:6" s="1" customFormat="1" x14ac:dyDescent="0.2">
      <c r="B21" s="3"/>
      <c r="C21" s="4" t="s">
        <v>78</v>
      </c>
      <c r="D21" s="13" t="s">
        <v>47</v>
      </c>
      <c r="E21" s="43"/>
      <c r="F21" s="16"/>
    </row>
    <row r="22" spans="2:6" s="1" customFormat="1" x14ac:dyDescent="0.2">
      <c r="B22" s="3"/>
      <c r="C22" s="4" t="s">
        <v>82</v>
      </c>
      <c r="D22" s="13" t="s">
        <v>47</v>
      </c>
      <c r="E22" s="43"/>
      <c r="F22" s="16"/>
    </row>
    <row r="23" spans="2:6" s="1" customFormat="1" x14ac:dyDescent="0.2">
      <c r="B23" s="3" t="s">
        <v>13</v>
      </c>
      <c r="C23" s="4"/>
      <c r="D23" s="13"/>
      <c r="E23" s="43" t="s">
        <v>49</v>
      </c>
      <c r="F23" s="47">
        <v>1.3</v>
      </c>
    </row>
    <row r="24" spans="2:6" s="1" customFormat="1" x14ac:dyDescent="0.2">
      <c r="B24" s="3"/>
      <c r="C24" s="4" t="s">
        <v>121</v>
      </c>
      <c r="D24" s="13"/>
      <c r="E24" s="43"/>
      <c r="F24" s="16"/>
    </row>
    <row r="25" spans="2:6" s="1" customFormat="1" x14ac:dyDescent="0.2">
      <c r="B25" s="3"/>
      <c r="C25" s="4" t="s">
        <v>125</v>
      </c>
      <c r="D25" s="13"/>
      <c r="E25" s="43"/>
      <c r="F25" s="16"/>
    </row>
    <row r="26" spans="2:6" s="1" customFormat="1" x14ac:dyDescent="0.2">
      <c r="B26" s="3"/>
      <c r="C26" s="4" t="s">
        <v>129</v>
      </c>
      <c r="D26" s="13"/>
      <c r="E26" s="43"/>
      <c r="F26" s="16"/>
    </row>
    <row r="27" spans="2:6" s="1" customFormat="1" x14ac:dyDescent="0.2">
      <c r="B27" s="3"/>
      <c r="C27" s="4" t="s">
        <v>133</v>
      </c>
      <c r="D27" s="13"/>
      <c r="E27" s="43"/>
      <c r="F27" s="16"/>
    </row>
    <row r="28" spans="2:6" s="1" customFormat="1" x14ac:dyDescent="0.2">
      <c r="B28" s="3"/>
      <c r="C28" s="4" t="s">
        <v>137</v>
      </c>
      <c r="D28" s="13"/>
      <c r="E28" s="43"/>
      <c r="F28" s="16"/>
    </row>
    <row r="29" spans="2:6" s="1" customFormat="1" x14ac:dyDescent="0.2">
      <c r="B29" s="3"/>
      <c r="C29" s="4" t="s">
        <v>141</v>
      </c>
      <c r="D29" s="13"/>
      <c r="E29" s="43"/>
      <c r="F29" s="16"/>
    </row>
    <row r="30" spans="2:6" s="1" customFormat="1" x14ac:dyDescent="0.2">
      <c r="B30" s="3"/>
      <c r="C30" s="4" t="s">
        <v>145</v>
      </c>
      <c r="D30" s="13"/>
      <c r="E30" s="43"/>
      <c r="F30" s="16"/>
    </row>
    <row r="31" spans="2:6" s="1" customFormat="1" x14ac:dyDescent="0.2">
      <c r="B31" s="3"/>
      <c r="C31" s="4" t="s">
        <v>149</v>
      </c>
      <c r="D31" s="13"/>
      <c r="E31" s="43"/>
      <c r="F31" s="16"/>
    </row>
    <row r="32" spans="2:6" s="1" customFormat="1" x14ac:dyDescent="0.2">
      <c r="B32" s="3" t="s">
        <v>11</v>
      </c>
      <c r="C32" s="4"/>
      <c r="D32" s="13"/>
      <c r="E32" s="43" t="s">
        <v>49</v>
      </c>
      <c r="F32" s="47">
        <v>1.4</v>
      </c>
    </row>
    <row r="33" spans="2:6" s="1" customFormat="1" x14ac:dyDescent="0.2">
      <c r="B33" s="3"/>
      <c r="C33" s="4" t="s">
        <v>155</v>
      </c>
      <c r="D33" s="13"/>
      <c r="E33" s="43"/>
      <c r="F33" s="16"/>
    </row>
    <row r="34" spans="2:6" s="1" customFormat="1" x14ac:dyDescent="0.2">
      <c r="B34" s="3"/>
      <c r="C34" s="4" t="s">
        <v>159</v>
      </c>
      <c r="D34" s="13"/>
      <c r="E34" s="43"/>
      <c r="F34" s="16"/>
    </row>
    <row r="35" spans="2:6" s="1" customFormat="1" x14ac:dyDescent="0.2">
      <c r="B35" s="3"/>
      <c r="C35" s="4" t="s">
        <v>163</v>
      </c>
      <c r="D35" s="13"/>
      <c r="E35" s="43"/>
      <c r="F35" s="16"/>
    </row>
    <row r="36" spans="2:6" s="1" customFormat="1" x14ac:dyDescent="0.2">
      <c r="B36" s="3"/>
      <c r="C36" s="4" t="s">
        <v>167</v>
      </c>
      <c r="D36" s="13"/>
      <c r="E36" s="43"/>
      <c r="F36" s="16"/>
    </row>
    <row r="37" spans="2:6" s="1" customFormat="1" x14ac:dyDescent="0.2">
      <c r="B37" s="3"/>
      <c r="C37" s="4" t="s">
        <v>171</v>
      </c>
      <c r="D37" s="13"/>
      <c r="E37" s="43"/>
      <c r="F37" s="16"/>
    </row>
    <row r="38" spans="2:6" s="1" customFormat="1" x14ac:dyDescent="0.2">
      <c r="B38" s="3"/>
      <c r="C38" s="4" t="s">
        <v>175</v>
      </c>
      <c r="D38" s="13"/>
      <c r="E38" s="43"/>
      <c r="F38" s="16"/>
    </row>
    <row r="39" spans="2:6" s="1" customFormat="1" x14ac:dyDescent="0.2">
      <c r="B39" s="3"/>
      <c r="C39" s="4" t="s">
        <v>179</v>
      </c>
      <c r="D39" s="13"/>
      <c r="E39" s="43"/>
      <c r="F39" s="16"/>
    </row>
    <row r="40" spans="2:6" s="1" customFormat="1" x14ac:dyDescent="0.2">
      <c r="B40" s="3"/>
      <c r="C40" s="4" t="s">
        <v>183</v>
      </c>
      <c r="D40" s="13"/>
      <c r="E40" s="43"/>
      <c r="F40" s="16"/>
    </row>
    <row r="41" spans="2:6" s="1" customFormat="1" x14ac:dyDescent="0.2">
      <c r="B41" s="3" t="s">
        <v>218</v>
      </c>
      <c r="C41" s="4"/>
      <c r="D41" s="13"/>
      <c r="E41" s="43" t="s">
        <v>48</v>
      </c>
      <c r="F41" s="47">
        <v>1.5</v>
      </c>
    </row>
    <row r="42" spans="2:6" s="1" customFormat="1" x14ac:dyDescent="0.2">
      <c r="B42" s="3"/>
      <c r="C42" s="4" t="s">
        <v>188</v>
      </c>
      <c r="D42" s="13" t="s">
        <v>47</v>
      </c>
      <c r="E42" s="43"/>
      <c r="F42" s="16"/>
    </row>
    <row r="43" spans="2:6" s="1" customFormat="1" x14ac:dyDescent="0.2">
      <c r="B43" s="3"/>
      <c r="C43" s="4" t="s">
        <v>261</v>
      </c>
      <c r="D43" s="13" t="s">
        <v>47</v>
      </c>
      <c r="E43" s="43"/>
      <c r="F43" s="16"/>
    </row>
    <row r="44" spans="2:6" s="1" customFormat="1" x14ac:dyDescent="0.2">
      <c r="B44" s="3"/>
      <c r="C44" s="4" t="s">
        <v>194</v>
      </c>
      <c r="D44" s="13"/>
      <c r="E44" s="43"/>
      <c r="F44" s="16"/>
    </row>
    <row r="45" spans="2:6" s="1" customFormat="1" x14ac:dyDescent="0.2">
      <c r="B45" s="3"/>
      <c r="C45" s="4" t="s">
        <v>198</v>
      </c>
      <c r="D45" s="13"/>
      <c r="E45" s="43"/>
      <c r="F45" s="16"/>
    </row>
    <row r="46" spans="2:6" s="1" customFormat="1" x14ac:dyDescent="0.2">
      <c r="B46" s="3"/>
      <c r="C46" s="4" t="s">
        <v>202</v>
      </c>
      <c r="D46" s="13"/>
      <c r="E46" s="43"/>
      <c r="F46" s="16"/>
    </row>
    <row r="47" spans="2:6" s="1" customFormat="1" x14ac:dyDescent="0.2">
      <c r="B47" s="3"/>
      <c r="C47" s="4" t="s">
        <v>206</v>
      </c>
      <c r="D47" s="13" t="s">
        <v>47</v>
      </c>
      <c r="E47" s="43"/>
      <c r="F47" s="16"/>
    </row>
    <row r="48" spans="2:6" s="1" customFormat="1" x14ac:dyDescent="0.2">
      <c r="B48" s="3"/>
      <c r="C48" s="4" t="s">
        <v>210</v>
      </c>
      <c r="D48" s="13" t="s">
        <v>47</v>
      </c>
      <c r="E48" s="43"/>
      <c r="F48" s="16"/>
    </row>
    <row r="49" spans="2:6" s="1" customFormat="1" x14ac:dyDescent="0.2">
      <c r="B49" s="3"/>
      <c r="C49" s="4" t="s">
        <v>214</v>
      </c>
      <c r="D49" s="13" t="s">
        <v>47</v>
      </c>
      <c r="E49" s="43"/>
      <c r="F49" s="16"/>
    </row>
    <row r="50" spans="2:6" s="1" customFormat="1" x14ac:dyDescent="0.2">
      <c r="B50" s="3" t="s">
        <v>12</v>
      </c>
      <c r="C50" s="4"/>
      <c r="D50" s="13"/>
      <c r="E50" s="43" t="s">
        <v>49</v>
      </c>
      <c r="F50" s="47">
        <v>1.6</v>
      </c>
    </row>
    <row r="51" spans="2:6" s="1" customFormat="1" x14ac:dyDescent="0.2">
      <c r="B51" s="3"/>
      <c r="C51" s="4" t="s">
        <v>219</v>
      </c>
      <c r="D51" s="13"/>
      <c r="E51" s="43"/>
      <c r="F51" s="16"/>
    </row>
    <row r="52" spans="2:6" s="1" customFormat="1" x14ac:dyDescent="0.2">
      <c r="B52" s="3"/>
      <c r="C52" s="4" t="s">
        <v>223</v>
      </c>
      <c r="D52" s="13"/>
      <c r="E52" s="43"/>
      <c r="F52" s="16"/>
    </row>
    <row r="53" spans="2:6" s="1" customFormat="1" x14ac:dyDescent="0.2">
      <c r="B53" s="3"/>
      <c r="C53" s="4" t="s">
        <v>227</v>
      </c>
      <c r="D53" s="13"/>
      <c r="E53" s="43"/>
      <c r="F53" s="16"/>
    </row>
    <row r="54" spans="2:6" s="1" customFormat="1" x14ac:dyDescent="0.2">
      <c r="B54" s="3"/>
      <c r="C54" s="4" t="s">
        <v>231</v>
      </c>
      <c r="D54" s="13"/>
      <c r="E54" s="43"/>
      <c r="F54" s="16"/>
    </row>
    <row r="55" spans="2:6" s="1" customFormat="1" x14ac:dyDescent="0.2">
      <c r="B55" s="3"/>
      <c r="C55" s="4" t="s">
        <v>235</v>
      </c>
      <c r="D55" s="13"/>
      <c r="E55" s="43"/>
      <c r="F55" s="16"/>
    </row>
    <row r="56" spans="2:6" s="1" customFormat="1" x14ac:dyDescent="0.2">
      <c r="B56" s="3"/>
      <c r="C56" s="4" t="s">
        <v>239</v>
      </c>
      <c r="D56" s="13"/>
      <c r="E56" s="43"/>
      <c r="F56" s="16"/>
    </row>
    <row r="57" spans="2:6" s="1" customFormat="1" x14ac:dyDescent="0.2">
      <c r="B57" s="3"/>
      <c r="C57" s="4" t="s">
        <v>243</v>
      </c>
      <c r="D57" s="13"/>
      <c r="E57" s="43"/>
      <c r="F57" s="16"/>
    </row>
    <row r="58" spans="2:6" s="1" customFormat="1" x14ac:dyDescent="0.2">
      <c r="B58" s="3"/>
      <c r="C58" s="4" t="s">
        <v>247</v>
      </c>
      <c r="D58" s="13"/>
      <c r="E58" s="43"/>
      <c r="F58" s="16"/>
    </row>
    <row r="59" spans="2:6" s="1" customFormat="1" x14ac:dyDescent="0.2">
      <c r="B59" s="3"/>
      <c r="C59" s="4" t="s">
        <v>251</v>
      </c>
      <c r="D59" s="13"/>
      <c r="E59" s="43"/>
      <c r="F59" s="16"/>
    </row>
    <row r="60" spans="2:6" s="1" customFormat="1" ht="13.5" thickBot="1" x14ac:dyDescent="0.25">
      <c r="B60" s="5"/>
      <c r="C60" s="6" t="s">
        <v>255</v>
      </c>
      <c r="D60" s="14"/>
      <c r="E60" s="44"/>
      <c r="F60" s="17"/>
    </row>
    <row r="61" spans="2:6" s="1" customFormat="1" x14ac:dyDescent="0.2">
      <c r="B61" s="2"/>
      <c r="C61" s="2"/>
      <c r="D61" s="11"/>
      <c r="E61" s="11"/>
      <c r="F61" s="11"/>
    </row>
  </sheetData>
  <dataValidations count="1">
    <dataValidation type="list" allowBlank="1" showInputMessage="1" showErrorMessage="1" sqref="D33:D40 D24:D31 D58:D60 D42:D49 D4:D11 D13:D22" xr:uid="{D42D5BBC-2D19-4413-BD4E-08FE5ECED171}">
      <formula1>"Y, N"</formula1>
    </dataValidation>
  </dataValidations>
  <hyperlinks>
    <hyperlink ref="F3" location="'1.1'!A1" display="'1.1'!A1" xr:uid="{40D78073-D25B-4EE5-88D0-6CB1DD4EAB2E}"/>
    <hyperlink ref="F12" location="'1.2'!A1" display="'1.2'!A1" xr:uid="{9162BC3B-4319-4F16-BC9B-E4D124C21922}"/>
    <hyperlink ref="F23" location="'1.3'!A1" display="'1.3'!A1" xr:uid="{0328BFD5-B72F-4C06-9EEF-7D321B3BB142}"/>
    <hyperlink ref="F32" location="'1.4'!A1" display="'1.4'!A1" xr:uid="{AEAD6BFE-2AFF-43A7-AF38-4960CD8355DF}"/>
    <hyperlink ref="F41" location="'1.5'!A1" display="'1.5'!A1" xr:uid="{74B884E7-E65E-4BA6-8EAD-4BA4A86C9914}"/>
    <hyperlink ref="F50" location="'1.6'!A1" display="'1.6'!A1" xr:uid="{4F86DBA4-0166-43A4-9F37-D5CA45066A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8D2E-A0E7-415C-9964-FEED58079898}">
  <dimension ref="B2:H33"/>
  <sheetViews>
    <sheetView showGridLines="0" tabSelected="1" workbookViewId="0">
      <pane ySplit="4" topLeftCell="A5" activePane="bottomLeft" state="frozen"/>
      <selection pane="bottomLeft" activeCell="E13" sqref="E13"/>
    </sheetView>
  </sheetViews>
  <sheetFormatPr defaultRowHeight="12.75" x14ac:dyDescent="0.2"/>
  <cols>
    <col min="1" max="1" width="2.625" customWidth="1"/>
    <col min="2" max="2" width="15.5" bestFit="1" customWidth="1"/>
    <col min="3" max="3" width="63.875" bestFit="1" customWidth="1"/>
    <col min="4" max="4" width="19.125" bestFit="1" customWidth="1"/>
    <col min="6" max="6" width="9.875" bestFit="1" customWidth="1"/>
    <col min="7" max="7" width="10.125" bestFit="1" customWidth="1"/>
    <col min="8" max="8" width="12.5" bestFit="1" customWidth="1"/>
  </cols>
  <sheetData>
    <row r="2" spans="2:8" x14ac:dyDescent="0.2">
      <c r="B2" t="s">
        <v>6</v>
      </c>
      <c r="C2" s="18">
        <f>COUNTIFS('1'!$D:$D,"Y")</f>
        <v>18</v>
      </c>
    </row>
    <row r="3" spans="2:8" ht="13.5" thickBot="1" x14ac:dyDescent="0.25">
      <c r="D3" s="1" t="s">
        <v>264</v>
      </c>
      <c r="E3" s="48">
        <f>SUMPRODUCT(E11:E29,F11:F29)</f>
        <v>477</v>
      </c>
      <c r="F3" s="1" t="s">
        <v>50</v>
      </c>
      <c r="H3" s="33">
        <f>SUM(H10,H15,H20,H25)</f>
        <v>95400000</v>
      </c>
    </row>
    <row r="4" spans="2:8" s="1" customFormat="1" x14ac:dyDescent="0.2">
      <c r="B4" s="7" t="s">
        <v>3</v>
      </c>
      <c r="C4" s="8" t="s">
        <v>4</v>
      </c>
      <c r="D4" s="8" t="s">
        <v>1</v>
      </c>
      <c r="E4" s="8" t="s">
        <v>0</v>
      </c>
      <c r="F4" s="8" t="s">
        <v>118</v>
      </c>
      <c r="G4" s="8" t="s">
        <v>5</v>
      </c>
      <c r="H4" s="9" t="s">
        <v>2</v>
      </c>
    </row>
    <row r="5" spans="2:8" s="1" customFormat="1" x14ac:dyDescent="0.2">
      <c r="B5" s="3" t="s">
        <v>32</v>
      </c>
      <c r="C5" s="19"/>
      <c r="D5" s="4" t="s">
        <v>44</v>
      </c>
      <c r="E5" s="20"/>
      <c r="F5" s="20"/>
      <c r="G5" s="20"/>
      <c r="H5" s="21"/>
    </row>
    <row r="6" spans="2:8" x14ac:dyDescent="0.2">
      <c r="B6" s="22"/>
      <c r="C6" s="23" t="s">
        <v>33</v>
      </c>
      <c r="D6" s="4"/>
      <c r="E6" s="24"/>
      <c r="F6" s="24"/>
      <c r="G6" s="24"/>
      <c r="H6" s="25"/>
    </row>
    <row r="7" spans="2:8" x14ac:dyDescent="0.2">
      <c r="B7" s="22"/>
      <c r="C7" s="23" t="s">
        <v>15</v>
      </c>
      <c r="D7" s="4"/>
      <c r="E7" s="24"/>
      <c r="F7" s="24"/>
      <c r="G7" s="24"/>
      <c r="H7" s="25"/>
    </row>
    <row r="8" spans="2:8" x14ac:dyDescent="0.2">
      <c r="B8" s="22"/>
      <c r="C8" s="23" t="s">
        <v>16</v>
      </c>
      <c r="D8" s="4"/>
      <c r="E8" s="24"/>
      <c r="F8" s="24"/>
      <c r="G8" s="24"/>
      <c r="H8" s="25"/>
    </row>
    <row r="9" spans="2:8" x14ac:dyDescent="0.2">
      <c r="B9" s="22"/>
      <c r="C9" s="23" t="s">
        <v>17</v>
      </c>
      <c r="D9" s="4"/>
      <c r="E9" s="24"/>
      <c r="F9" s="24"/>
      <c r="G9" s="24"/>
      <c r="H9" s="25"/>
    </row>
    <row r="10" spans="2:8" x14ac:dyDescent="0.2">
      <c r="B10" s="22" t="s">
        <v>34</v>
      </c>
      <c r="C10" s="23"/>
      <c r="D10" s="4" t="s">
        <v>45</v>
      </c>
      <c r="E10" s="23"/>
      <c r="F10" s="23"/>
      <c r="G10" s="23"/>
      <c r="H10" s="26">
        <f>SUM(H11:H14)</f>
        <v>14400000</v>
      </c>
    </row>
    <row r="11" spans="2:8" x14ac:dyDescent="0.2">
      <c r="B11" s="22"/>
      <c r="C11" s="23" t="s">
        <v>18</v>
      </c>
      <c r="D11" s="4"/>
      <c r="E11" s="23">
        <v>0</v>
      </c>
      <c r="F11" s="23">
        <f>$C$2</f>
        <v>18</v>
      </c>
      <c r="G11" s="27">
        <v>200000</v>
      </c>
      <c r="H11" s="28">
        <f>E11*F11*G11</f>
        <v>0</v>
      </c>
    </row>
    <row r="12" spans="2:8" x14ac:dyDescent="0.2">
      <c r="B12" s="22"/>
      <c r="C12" s="23" t="s">
        <v>35</v>
      </c>
      <c r="D12" s="4"/>
      <c r="E12" s="23">
        <v>2</v>
      </c>
      <c r="F12" s="23">
        <f t="shared" ref="F12:F14" si="0">$C$2</f>
        <v>18</v>
      </c>
      <c r="G12" s="27">
        <v>200000</v>
      </c>
      <c r="H12" s="28">
        <f t="shared" ref="H12:H14" si="1">E12*F12*G12</f>
        <v>7200000</v>
      </c>
    </row>
    <row r="13" spans="2:8" x14ac:dyDescent="0.2">
      <c r="B13" s="22"/>
      <c r="C13" s="23" t="s">
        <v>19</v>
      </c>
      <c r="D13" s="4"/>
      <c r="E13" s="23">
        <v>2</v>
      </c>
      <c r="F13" s="23">
        <f t="shared" si="0"/>
        <v>18</v>
      </c>
      <c r="G13" s="27">
        <v>200000</v>
      </c>
      <c r="H13" s="28">
        <f t="shared" si="1"/>
        <v>7200000</v>
      </c>
    </row>
    <row r="14" spans="2:8" x14ac:dyDescent="0.2">
      <c r="B14" s="22"/>
      <c r="C14" s="23" t="s">
        <v>20</v>
      </c>
      <c r="D14" s="4"/>
      <c r="E14" s="23">
        <v>0</v>
      </c>
      <c r="F14" s="23">
        <f t="shared" si="0"/>
        <v>18</v>
      </c>
      <c r="G14" s="27">
        <v>200000</v>
      </c>
      <c r="H14" s="28">
        <f t="shared" si="1"/>
        <v>0</v>
      </c>
    </row>
    <row r="15" spans="2:8" x14ac:dyDescent="0.2">
      <c r="B15" s="22" t="s">
        <v>36</v>
      </c>
      <c r="C15" s="23"/>
      <c r="D15" s="4" t="s">
        <v>46</v>
      </c>
      <c r="E15" s="23"/>
      <c r="F15" s="23"/>
      <c r="G15" s="23"/>
      <c r="H15" s="26">
        <f>SUM(H16:H19)</f>
        <v>72000000</v>
      </c>
    </row>
    <row r="16" spans="2:8" x14ac:dyDescent="0.2">
      <c r="B16" s="22"/>
      <c r="C16" s="23" t="s">
        <v>37</v>
      </c>
      <c r="D16" s="4"/>
      <c r="E16" s="23">
        <f>(10+8)</f>
        <v>18</v>
      </c>
      <c r="F16" s="23">
        <f>$C$2</f>
        <v>18</v>
      </c>
      <c r="G16" s="27">
        <v>200000</v>
      </c>
      <c r="H16" s="28">
        <f>E16*F16*G16</f>
        <v>64800000</v>
      </c>
    </row>
    <row r="17" spans="2:8" x14ac:dyDescent="0.2">
      <c r="B17" s="22"/>
      <c r="C17" s="23" t="s">
        <v>21</v>
      </c>
      <c r="D17" s="4"/>
      <c r="E17" s="23">
        <v>0.5</v>
      </c>
      <c r="F17" s="23">
        <f t="shared" ref="F17:F29" si="2">$C$2</f>
        <v>18</v>
      </c>
      <c r="G17" s="27">
        <v>200000</v>
      </c>
      <c r="H17" s="28">
        <f t="shared" ref="H17" si="3">E17*F17*G17</f>
        <v>1800000</v>
      </c>
    </row>
    <row r="18" spans="2:8" x14ac:dyDescent="0.2">
      <c r="B18" s="22"/>
      <c r="C18" s="23" t="s">
        <v>22</v>
      </c>
      <c r="D18" s="4"/>
      <c r="E18" s="23">
        <v>1</v>
      </c>
      <c r="F18" s="23">
        <f t="shared" si="2"/>
        <v>18</v>
      </c>
      <c r="G18" s="27">
        <v>200000</v>
      </c>
      <c r="H18" s="28">
        <f t="shared" ref="H18" si="4">E18*F18*G18</f>
        <v>3600000</v>
      </c>
    </row>
    <row r="19" spans="2:8" x14ac:dyDescent="0.2">
      <c r="B19" s="22"/>
      <c r="C19" s="23" t="s">
        <v>23</v>
      </c>
      <c r="D19" s="4"/>
      <c r="E19" s="23">
        <v>0.5</v>
      </c>
      <c r="F19" s="23">
        <f t="shared" si="2"/>
        <v>18</v>
      </c>
      <c r="G19" s="27">
        <v>200000</v>
      </c>
      <c r="H19" s="28">
        <f t="shared" ref="H19" si="5">E19*F19*G19</f>
        <v>1800000</v>
      </c>
    </row>
    <row r="20" spans="2:8" x14ac:dyDescent="0.2">
      <c r="B20" s="22" t="s">
        <v>38</v>
      </c>
      <c r="C20" s="23"/>
      <c r="D20" s="4" t="s">
        <v>46</v>
      </c>
      <c r="E20" s="23"/>
      <c r="F20" s="23"/>
      <c r="G20" s="23"/>
      <c r="H20" s="26">
        <f>SUM(H21:H24)</f>
        <v>7200000</v>
      </c>
    </row>
    <row r="21" spans="2:8" x14ac:dyDescent="0.2">
      <c r="B21" s="22"/>
      <c r="C21" s="23" t="s">
        <v>39</v>
      </c>
      <c r="D21" s="4"/>
      <c r="E21" s="23">
        <v>0.5</v>
      </c>
      <c r="F21" s="23">
        <f t="shared" si="2"/>
        <v>18</v>
      </c>
      <c r="G21" s="27">
        <v>200000</v>
      </c>
      <c r="H21" s="28">
        <f t="shared" ref="H21:H24" si="6">E21*F21*G21</f>
        <v>1800000</v>
      </c>
    </row>
    <row r="22" spans="2:8" x14ac:dyDescent="0.2">
      <c r="B22" s="22"/>
      <c r="C22" s="23" t="s">
        <v>24</v>
      </c>
      <c r="D22" s="4"/>
      <c r="E22" s="23">
        <v>0.5</v>
      </c>
      <c r="F22" s="23">
        <f t="shared" si="2"/>
        <v>18</v>
      </c>
      <c r="G22" s="27">
        <v>200000</v>
      </c>
      <c r="H22" s="28">
        <f t="shared" si="6"/>
        <v>1800000</v>
      </c>
    </row>
    <row r="23" spans="2:8" x14ac:dyDescent="0.2">
      <c r="B23" s="22"/>
      <c r="C23" s="23" t="s">
        <v>25</v>
      </c>
      <c r="D23" s="4"/>
      <c r="E23" s="23">
        <v>0.5</v>
      </c>
      <c r="F23" s="23">
        <f t="shared" si="2"/>
        <v>18</v>
      </c>
      <c r="G23" s="27">
        <v>200000</v>
      </c>
      <c r="H23" s="28">
        <f t="shared" si="6"/>
        <v>1800000</v>
      </c>
    </row>
    <row r="24" spans="2:8" x14ac:dyDescent="0.2">
      <c r="B24" s="22"/>
      <c r="C24" s="23" t="s">
        <v>26</v>
      </c>
      <c r="D24" s="4"/>
      <c r="E24" s="23">
        <v>0.5</v>
      </c>
      <c r="F24" s="23">
        <f t="shared" si="2"/>
        <v>18</v>
      </c>
      <c r="G24" s="27">
        <v>200000</v>
      </c>
      <c r="H24" s="28">
        <f t="shared" si="6"/>
        <v>1800000</v>
      </c>
    </row>
    <row r="25" spans="2:8" x14ac:dyDescent="0.2">
      <c r="B25" s="22" t="s">
        <v>40</v>
      </c>
      <c r="C25" s="23"/>
      <c r="D25" s="4" t="s">
        <v>46</v>
      </c>
      <c r="E25" s="23"/>
      <c r="F25" s="23"/>
      <c r="G25" s="23"/>
      <c r="H25" s="26">
        <f>SUM(H26:H29)</f>
        <v>1800000</v>
      </c>
    </row>
    <row r="26" spans="2:8" x14ac:dyDescent="0.2">
      <c r="B26" s="22"/>
      <c r="C26" s="23" t="s">
        <v>42</v>
      </c>
      <c r="D26" s="4"/>
      <c r="E26" s="23">
        <v>0</v>
      </c>
      <c r="F26" s="23">
        <f t="shared" si="2"/>
        <v>18</v>
      </c>
      <c r="G26" s="27">
        <v>200000</v>
      </c>
      <c r="H26" s="28">
        <f t="shared" ref="H26" si="7">E26*F26*G26</f>
        <v>0</v>
      </c>
    </row>
    <row r="27" spans="2:8" x14ac:dyDescent="0.2">
      <c r="B27" s="22"/>
      <c r="C27" s="23" t="s">
        <v>27</v>
      </c>
      <c r="D27" s="4"/>
      <c r="E27" s="23">
        <v>0</v>
      </c>
      <c r="F27" s="23">
        <f t="shared" si="2"/>
        <v>18</v>
      </c>
      <c r="G27" s="27">
        <v>200000</v>
      </c>
      <c r="H27" s="28">
        <f t="shared" ref="H27:H29" si="8">E27*F27*G27</f>
        <v>0</v>
      </c>
    </row>
    <row r="28" spans="2:8" x14ac:dyDescent="0.2">
      <c r="B28" s="22"/>
      <c r="C28" s="23" t="s">
        <v>28</v>
      </c>
      <c r="D28" s="4"/>
      <c r="E28" s="23">
        <v>0.5</v>
      </c>
      <c r="F28" s="23">
        <f t="shared" si="2"/>
        <v>18</v>
      </c>
      <c r="G28" s="27">
        <v>200000</v>
      </c>
      <c r="H28" s="28">
        <f t="shared" si="8"/>
        <v>1800000</v>
      </c>
    </row>
    <row r="29" spans="2:8" x14ac:dyDescent="0.2">
      <c r="B29" s="22"/>
      <c r="C29" s="23" t="s">
        <v>29</v>
      </c>
      <c r="D29" s="4"/>
      <c r="E29" s="23">
        <v>0</v>
      </c>
      <c r="F29" s="23">
        <f t="shared" si="2"/>
        <v>18</v>
      </c>
      <c r="G29" s="27">
        <v>200000</v>
      </c>
      <c r="H29" s="28">
        <f t="shared" si="8"/>
        <v>0</v>
      </c>
    </row>
    <row r="30" spans="2:8" x14ac:dyDescent="0.2">
      <c r="B30" s="22" t="s">
        <v>41</v>
      </c>
      <c r="C30" s="23"/>
      <c r="D30" s="4" t="s">
        <v>46</v>
      </c>
      <c r="E30" s="24"/>
      <c r="F30" s="24"/>
      <c r="G30" s="24"/>
      <c r="H30" s="25"/>
    </row>
    <row r="31" spans="2:8" x14ac:dyDescent="0.2">
      <c r="B31" s="22"/>
      <c r="C31" s="23" t="s">
        <v>30</v>
      </c>
      <c r="D31" s="4"/>
      <c r="E31" s="24"/>
      <c r="F31" s="24"/>
      <c r="G31" s="24"/>
      <c r="H31" s="25"/>
    </row>
    <row r="32" spans="2:8" x14ac:dyDescent="0.2">
      <c r="B32" s="22"/>
      <c r="C32" s="23" t="s">
        <v>31</v>
      </c>
      <c r="D32" s="4"/>
      <c r="E32" s="24"/>
      <c r="F32" s="24"/>
      <c r="G32" s="24"/>
      <c r="H32" s="25"/>
    </row>
    <row r="33" spans="2:8" ht="13.5" thickBot="1" x14ac:dyDescent="0.25">
      <c r="B33" s="30"/>
      <c r="C33" s="31" t="s">
        <v>43</v>
      </c>
      <c r="D33" s="6"/>
      <c r="E33" s="49"/>
      <c r="F33" s="49"/>
      <c r="G33" s="49"/>
      <c r="H33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011A5-A8A6-4CB9-A686-4C896BD63F49}">
  <dimension ref="B2:C33"/>
  <sheetViews>
    <sheetView showGridLines="0" workbookViewId="0">
      <selection activeCell="B2" sqref="B2"/>
    </sheetView>
  </sheetViews>
  <sheetFormatPr defaultRowHeight="12.75" x14ac:dyDescent="0.2"/>
  <cols>
    <col min="1" max="1" width="2.625" customWidth="1"/>
    <col min="2" max="2" width="15.375" bestFit="1" customWidth="1"/>
    <col min="3" max="3" width="65.125" bestFit="1" customWidth="1"/>
  </cols>
  <sheetData>
    <row r="2" spans="2:3" x14ac:dyDescent="0.2">
      <c r="B2" s="1" t="s">
        <v>115</v>
      </c>
    </row>
    <row r="3" spans="2:3" ht="13.5" thickBot="1" x14ac:dyDescent="0.25"/>
    <row r="4" spans="2:3" x14ac:dyDescent="0.2">
      <c r="B4" s="45" t="s">
        <v>86</v>
      </c>
      <c r="C4" s="46" t="s">
        <v>9</v>
      </c>
    </row>
    <row r="5" spans="2:3" x14ac:dyDescent="0.2">
      <c r="B5" s="22" t="s">
        <v>88</v>
      </c>
      <c r="C5" s="29"/>
    </row>
    <row r="6" spans="2:3" x14ac:dyDescent="0.2">
      <c r="B6" s="22"/>
      <c r="C6" s="29" t="s">
        <v>89</v>
      </c>
    </row>
    <row r="7" spans="2:3" x14ac:dyDescent="0.2">
      <c r="B7" s="22"/>
      <c r="C7" s="29" t="s">
        <v>90</v>
      </c>
    </row>
    <row r="8" spans="2:3" x14ac:dyDescent="0.2">
      <c r="B8" s="22"/>
      <c r="C8" s="29" t="s">
        <v>91</v>
      </c>
    </row>
    <row r="9" spans="2:3" x14ac:dyDescent="0.2">
      <c r="B9" s="22" t="s">
        <v>92</v>
      </c>
      <c r="C9" s="29"/>
    </row>
    <row r="10" spans="2:3" x14ac:dyDescent="0.2">
      <c r="B10" s="22"/>
      <c r="C10" s="29" t="s">
        <v>93</v>
      </c>
    </row>
    <row r="11" spans="2:3" x14ac:dyDescent="0.2">
      <c r="B11" s="22"/>
      <c r="C11" s="29" t="s">
        <v>94</v>
      </c>
    </row>
    <row r="12" spans="2:3" x14ac:dyDescent="0.2">
      <c r="B12" s="22"/>
      <c r="C12" s="29" t="s">
        <v>95</v>
      </c>
    </row>
    <row r="13" spans="2:3" x14ac:dyDescent="0.2">
      <c r="B13" s="22" t="s">
        <v>96</v>
      </c>
      <c r="C13" s="29"/>
    </row>
    <row r="14" spans="2:3" x14ac:dyDescent="0.2">
      <c r="B14" s="22"/>
      <c r="C14" s="29" t="s">
        <v>97</v>
      </c>
    </row>
    <row r="15" spans="2:3" x14ac:dyDescent="0.2">
      <c r="B15" s="22"/>
      <c r="C15" s="29" t="s">
        <v>98</v>
      </c>
    </row>
    <row r="16" spans="2:3" x14ac:dyDescent="0.2">
      <c r="B16" s="22"/>
      <c r="C16" s="29" t="s">
        <v>99</v>
      </c>
    </row>
    <row r="17" spans="2:3" x14ac:dyDescent="0.2">
      <c r="B17" s="22" t="s">
        <v>100</v>
      </c>
      <c r="C17" s="29"/>
    </row>
    <row r="18" spans="2:3" x14ac:dyDescent="0.2">
      <c r="B18" s="22"/>
      <c r="C18" s="29" t="s">
        <v>101</v>
      </c>
    </row>
    <row r="19" spans="2:3" x14ac:dyDescent="0.2">
      <c r="B19" s="22"/>
      <c r="C19" s="29" t="s">
        <v>102</v>
      </c>
    </row>
    <row r="20" spans="2:3" x14ac:dyDescent="0.2">
      <c r="B20" s="22" t="s">
        <v>103</v>
      </c>
      <c r="C20" s="29"/>
    </row>
    <row r="21" spans="2:3" x14ac:dyDescent="0.2">
      <c r="B21" s="22"/>
      <c r="C21" s="29" t="s">
        <v>104</v>
      </c>
    </row>
    <row r="22" spans="2:3" x14ac:dyDescent="0.2">
      <c r="B22" s="22"/>
      <c r="C22" s="29" t="s">
        <v>105</v>
      </c>
    </row>
    <row r="23" spans="2:3" x14ac:dyDescent="0.2">
      <c r="B23" s="22"/>
      <c r="C23" s="29" t="s">
        <v>106</v>
      </c>
    </row>
    <row r="24" spans="2:3" x14ac:dyDescent="0.2">
      <c r="B24" s="22" t="s">
        <v>107</v>
      </c>
      <c r="C24" s="29"/>
    </row>
    <row r="25" spans="2:3" x14ac:dyDescent="0.2">
      <c r="B25" s="22"/>
      <c r="C25" s="29" t="s">
        <v>108</v>
      </c>
    </row>
    <row r="26" spans="2:3" x14ac:dyDescent="0.2">
      <c r="B26" s="22"/>
      <c r="C26" s="29" t="s">
        <v>109</v>
      </c>
    </row>
    <row r="27" spans="2:3" x14ac:dyDescent="0.2">
      <c r="B27" s="22" t="s">
        <v>110</v>
      </c>
      <c r="C27" s="29"/>
    </row>
    <row r="28" spans="2:3" x14ac:dyDescent="0.2">
      <c r="B28" s="22"/>
      <c r="C28" s="29" t="s">
        <v>111</v>
      </c>
    </row>
    <row r="29" spans="2:3" x14ac:dyDescent="0.2">
      <c r="B29" s="22"/>
      <c r="C29" s="29" t="s">
        <v>112</v>
      </c>
    </row>
    <row r="30" spans="2:3" x14ac:dyDescent="0.2">
      <c r="B30" s="22" t="s">
        <v>113</v>
      </c>
      <c r="C30" s="29"/>
    </row>
    <row r="31" spans="2:3" x14ac:dyDescent="0.2">
      <c r="B31" s="22"/>
      <c r="C31" s="29" t="s">
        <v>114</v>
      </c>
    </row>
    <row r="32" spans="2:3" x14ac:dyDescent="0.2">
      <c r="B32" s="22"/>
      <c r="C32" s="29" t="s">
        <v>116</v>
      </c>
    </row>
    <row r="33" spans="2:3" ht="13.5" thickBot="1" x14ac:dyDescent="0.25">
      <c r="B33" s="30"/>
      <c r="C33" s="32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CADE-0E54-453F-B583-0D0E6208B925}">
  <dimension ref="B2:C42"/>
  <sheetViews>
    <sheetView showGridLines="0" workbookViewId="0">
      <selection activeCell="C23" sqref="C23"/>
    </sheetView>
  </sheetViews>
  <sheetFormatPr defaultRowHeight="12.75" x14ac:dyDescent="0.2"/>
  <cols>
    <col min="1" max="1" width="2.625" customWidth="1"/>
    <col min="2" max="2" width="15.375" bestFit="1" customWidth="1"/>
    <col min="3" max="3" width="69.625" bestFit="1" customWidth="1"/>
  </cols>
  <sheetData>
    <row r="2" spans="2:3" x14ac:dyDescent="0.2">
      <c r="B2" s="1" t="s">
        <v>10</v>
      </c>
    </row>
    <row r="3" spans="2:3" ht="13.5" thickBot="1" x14ac:dyDescent="0.25"/>
    <row r="4" spans="2:3" x14ac:dyDescent="0.2">
      <c r="B4" s="45" t="s">
        <v>86</v>
      </c>
      <c r="C4" s="46" t="s">
        <v>9</v>
      </c>
    </row>
    <row r="5" spans="2:3" x14ac:dyDescent="0.2">
      <c r="B5" s="38" t="s">
        <v>51</v>
      </c>
      <c r="C5" s="39"/>
    </row>
    <row r="6" spans="2:3" x14ac:dyDescent="0.2">
      <c r="B6" s="34"/>
      <c r="C6" s="35" t="s">
        <v>120</v>
      </c>
    </row>
    <row r="7" spans="2:3" x14ac:dyDescent="0.2">
      <c r="B7" s="34"/>
      <c r="C7" s="35" t="s">
        <v>52</v>
      </c>
    </row>
    <row r="8" spans="2:3" x14ac:dyDescent="0.2">
      <c r="B8" s="34"/>
      <c r="C8" s="35" t="s">
        <v>53</v>
      </c>
    </row>
    <row r="9" spans="2:3" x14ac:dyDescent="0.2">
      <c r="B9" s="38" t="s">
        <v>54</v>
      </c>
      <c r="C9" s="39"/>
    </row>
    <row r="10" spans="2:3" x14ac:dyDescent="0.2">
      <c r="B10" s="34"/>
      <c r="C10" s="35" t="s">
        <v>55</v>
      </c>
    </row>
    <row r="11" spans="2:3" x14ac:dyDescent="0.2">
      <c r="B11" s="34"/>
      <c r="C11" s="35" t="s">
        <v>56</v>
      </c>
    </row>
    <row r="12" spans="2:3" x14ac:dyDescent="0.2">
      <c r="B12" s="34"/>
      <c r="C12" s="35" t="s">
        <v>57</v>
      </c>
    </row>
    <row r="13" spans="2:3" x14ac:dyDescent="0.2">
      <c r="B13" s="38" t="s">
        <v>58</v>
      </c>
      <c r="C13" s="39"/>
    </row>
    <row r="14" spans="2:3" x14ac:dyDescent="0.2">
      <c r="B14" s="34"/>
      <c r="C14" s="35" t="s">
        <v>59</v>
      </c>
    </row>
    <row r="15" spans="2:3" x14ac:dyDescent="0.2">
      <c r="B15" s="34"/>
      <c r="C15" s="35" t="s">
        <v>60</v>
      </c>
    </row>
    <row r="16" spans="2:3" x14ac:dyDescent="0.2">
      <c r="B16" s="34"/>
      <c r="C16" s="35" t="s">
        <v>61</v>
      </c>
    </row>
    <row r="17" spans="2:3" x14ac:dyDescent="0.2">
      <c r="B17" s="38" t="s">
        <v>62</v>
      </c>
      <c r="C17" s="39"/>
    </row>
    <row r="18" spans="2:3" x14ac:dyDescent="0.2">
      <c r="B18" s="34"/>
      <c r="C18" s="35" t="s">
        <v>63</v>
      </c>
    </row>
    <row r="19" spans="2:3" x14ac:dyDescent="0.2">
      <c r="B19" s="34"/>
      <c r="C19" s="35" t="s">
        <v>64</v>
      </c>
    </row>
    <row r="20" spans="2:3" x14ac:dyDescent="0.2">
      <c r="B20" s="34"/>
      <c r="C20" s="35" t="s">
        <v>65</v>
      </c>
    </row>
    <row r="21" spans="2:3" x14ac:dyDescent="0.2">
      <c r="B21" s="38" t="s">
        <v>259</v>
      </c>
      <c r="C21" s="39"/>
    </row>
    <row r="22" spans="2:3" x14ac:dyDescent="0.2">
      <c r="B22" s="34"/>
      <c r="C22" s="35" t="s">
        <v>66</v>
      </c>
    </row>
    <row r="23" spans="2:3" x14ac:dyDescent="0.2">
      <c r="B23" s="34"/>
      <c r="C23" s="35" t="s">
        <v>260</v>
      </c>
    </row>
    <row r="24" spans="2:3" x14ac:dyDescent="0.2">
      <c r="B24" s="38" t="s">
        <v>67</v>
      </c>
      <c r="C24" s="39"/>
    </row>
    <row r="25" spans="2:3" x14ac:dyDescent="0.2">
      <c r="B25" s="34"/>
      <c r="C25" s="35" t="s">
        <v>68</v>
      </c>
    </row>
    <row r="26" spans="2:3" x14ac:dyDescent="0.2">
      <c r="B26" s="34"/>
      <c r="C26" s="35" t="s">
        <v>69</v>
      </c>
    </row>
    <row r="27" spans="2:3" x14ac:dyDescent="0.2">
      <c r="B27" s="34"/>
      <c r="C27" s="35" t="s">
        <v>70</v>
      </c>
    </row>
    <row r="28" spans="2:3" x14ac:dyDescent="0.2">
      <c r="B28" s="38" t="s">
        <v>71</v>
      </c>
      <c r="C28" s="39"/>
    </row>
    <row r="29" spans="2:3" x14ac:dyDescent="0.2">
      <c r="B29" s="34"/>
      <c r="C29" s="35" t="s">
        <v>72</v>
      </c>
    </row>
    <row r="30" spans="2:3" x14ac:dyDescent="0.2">
      <c r="B30" s="34"/>
      <c r="C30" s="35" t="s">
        <v>73</v>
      </c>
    </row>
    <row r="31" spans="2:3" x14ac:dyDescent="0.2">
      <c r="B31" s="38" t="s">
        <v>74</v>
      </c>
      <c r="C31" s="39"/>
    </row>
    <row r="32" spans="2:3" x14ac:dyDescent="0.2">
      <c r="B32" s="34"/>
      <c r="C32" s="35" t="s">
        <v>75</v>
      </c>
    </row>
    <row r="33" spans="2:3" x14ac:dyDescent="0.2">
      <c r="B33" s="34"/>
      <c r="C33" s="35" t="s">
        <v>76</v>
      </c>
    </row>
    <row r="34" spans="2:3" x14ac:dyDescent="0.2">
      <c r="B34" s="34"/>
      <c r="C34" s="35" t="s">
        <v>77</v>
      </c>
    </row>
    <row r="35" spans="2:3" x14ac:dyDescent="0.2">
      <c r="B35" s="38" t="s">
        <v>78</v>
      </c>
      <c r="C35" s="39"/>
    </row>
    <row r="36" spans="2:3" x14ac:dyDescent="0.2">
      <c r="B36" s="34"/>
      <c r="C36" s="35" t="s">
        <v>79</v>
      </c>
    </row>
    <row r="37" spans="2:3" x14ac:dyDescent="0.2">
      <c r="B37" s="34"/>
      <c r="C37" s="35" t="s">
        <v>80</v>
      </c>
    </row>
    <row r="38" spans="2:3" x14ac:dyDescent="0.2">
      <c r="B38" s="34"/>
      <c r="C38" s="35" t="s">
        <v>81</v>
      </c>
    </row>
    <row r="39" spans="2:3" x14ac:dyDescent="0.2">
      <c r="B39" s="38" t="s">
        <v>82</v>
      </c>
      <c r="C39" s="39"/>
    </row>
    <row r="40" spans="2:3" x14ac:dyDescent="0.2">
      <c r="B40" s="34"/>
      <c r="C40" s="35" t="s">
        <v>83</v>
      </c>
    </row>
    <row r="41" spans="2:3" x14ac:dyDescent="0.2">
      <c r="B41" s="34"/>
      <c r="C41" s="35" t="s">
        <v>84</v>
      </c>
    </row>
    <row r="42" spans="2:3" ht="13.5" thickBot="1" x14ac:dyDescent="0.25">
      <c r="B42" s="36"/>
      <c r="C42" s="37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BFF8-9BCF-4E02-BD08-E7FD6751581D}">
  <dimension ref="B2:C36"/>
  <sheetViews>
    <sheetView showGridLines="0" workbookViewId="0">
      <selection activeCell="B4" sqref="B4"/>
    </sheetView>
  </sheetViews>
  <sheetFormatPr defaultRowHeight="12.75" x14ac:dyDescent="0.2"/>
  <cols>
    <col min="1" max="1" width="2.625" customWidth="1"/>
    <col min="2" max="2" width="15.375" bestFit="1" customWidth="1"/>
    <col min="3" max="3" width="61.25" bestFit="1" customWidth="1"/>
  </cols>
  <sheetData>
    <row r="2" spans="2:3" x14ac:dyDescent="0.2">
      <c r="B2" s="1" t="s">
        <v>153</v>
      </c>
    </row>
    <row r="3" spans="2:3" ht="13.5" thickBot="1" x14ac:dyDescent="0.25"/>
    <row r="4" spans="2:3" x14ac:dyDescent="0.2">
      <c r="B4" s="45" t="s">
        <v>86</v>
      </c>
      <c r="C4" s="46" t="s">
        <v>9</v>
      </c>
    </row>
    <row r="5" spans="2:3" x14ac:dyDescent="0.2">
      <c r="B5" s="40" t="s">
        <v>121</v>
      </c>
      <c r="C5" s="41"/>
    </row>
    <row r="6" spans="2:3" x14ac:dyDescent="0.2">
      <c r="B6" s="22"/>
      <c r="C6" s="29" t="s">
        <v>122</v>
      </c>
    </row>
    <row r="7" spans="2:3" x14ac:dyDescent="0.2">
      <c r="B7" s="22"/>
      <c r="C7" s="29" t="s">
        <v>123</v>
      </c>
    </row>
    <row r="8" spans="2:3" x14ac:dyDescent="0.2">
      <c r="B8" s="22"/>
      <c r="C8" s="29" t="s">
        <v>124</v>
      </c>
    </row>
    <row r="9" spans="2:3" x14ac:dyDescent="0.2">
      <c r="B9" s="40" t="s">
        <v>125</v>
      </c>
      <c r="C9" s="41"/>
    </row>
    <row r="10" spans="2:3" x14ac:dyDescent="0.2">
      <c r="B10" s="22"/>
      <c r="C10" s="29" t="s">
        <v>126</v>
      </c>
    </row>
    <row r="11" spans="2:3" x14ac:dyDescent="0.2">
      <c r="B11" s="22"/>
      <c r="C11" s="29" t="s">
        <v>127</v>
      </c>
    </row>
    <row r="12" spans="2:3" x14ac:dyDescent="0.2">
      <c r="B12" s="22"/>
      <c r="C12" s="29" t="s">
        <v>128</v>
      </c>
    </row>
    <row r="13" spans="2:3" x14ac:dyDescent="0.2">
      <c r="B13" s="40" t="s">
        <v>129</v>
      </c>
      <c r="C13" s="41"/>
    </row>
    <row r="14" spans="2:3" x14ac:dyDescent="0.2">
      <c r="B14" s="22"/>
      <c r="C14" s="29" t="s">
        <v>130</v>
      </c>
    </row>
    <row r="15" spans="2:3" x14ac:dyDescent="0.2">
      <c r="B15" s="22"/>
      <c r="C15" s="29" t="s">
        <v>131</v>
      </c>
    </row>
    <row r="16" spans="2:3" x14ac:dyDescent="0.2">
      <c r="B16" s="22"/>
      <c r="C16" s="29" t="s">
        <v>132</v>
      </c>
    </row>
    <row r="17" spans="2:3" x14ac:dyDescent="0.2">
      <c r="B17" s="40" t="s">
        <v>133</v>
      </c>
      <c r="C17" s="41"/>
    </row>
    <row r="18" spans="2:3" x14ac:dyDescent="0.2">
      <c r="B18" s="22"/>
      <c r="C18" s="29" t="s">
        <v>134</v>
      </c>
    </row>
    <row r="19" spans="2:3" x14ac:dyDescent="0.2">
      <c r="B19" s="22"/>
      <c r="C19" s="29" t="s">
        <v>135</v>
      </c>
    </row>
    <row r="20" spans="2:3" x14ac:dyDescent="0.2">
      <c r="B20" s="22"/>
      <c r="C20" s="29" t="s">
        <v>136</v>
      </c>
    </row>
    <row r="21" spans="2:3" x14ac:dyDescent="0.2">
      <c r="B21" s="40" t="s">
        <v>137</v>
      </c>
      <c r="C21" s="41"/>
    </row>
    <row r="22" spans="2:3" x14ac:dyDescent="0.2">
      <c r="B22" s="22"/>
      <c r="C22" s="29" t="s">
        <v>138</v>
      </c>
    </row>
    <row r="23" spans="2:3" x14ac:dyDescent="0.2">
      <c r="B23" s="22"/>
      <c r="C23" s="29" t="s">
        <v>139</v>
      </c>
    </row>
    <row r="24" spans="2:3" x14ac:dyDescent="0.2">
      <c r="B24" s="22"/>
      <c r="C24" s="29" t="s">
        <v>140</v>
      </c>
    </row>
    <row r="25" spans="2:3" x14ac:dyDescent="0.2">
      <c r="B25" s="40" t="s">
        <v>141</v>
      </c>
      <c r="C25" s="41"/>
    </row>
    <row r="26" spans="2:3" x14ac:dyDescent="0.2">
      <c r="B26" s="22"/>
      <c r="C26" s="29" t="s">
        <v>142</v>
      </c>
    </row>
    <row r="27" spans="2:3" x14ac:dyDescent="0.2">
      <c r="B27" s="22"/>
      <c r="C27" s="29" t="s">
        <v>143</v>
      </c>
    </row>
    <row r="28" spans="2:3" x14ac:dyDescent="0.2">
      <c r="B28" s="22"/>
      <c r="C28" s="29" t="s">
        <v>144</v>
      </c>
    </row>
    <row r="29" spans="2:3" x14ac:dyDescent="0.2">
      <c r="B29" s="40" t="s">
        <v>145</v>
      </c>
      <c r="C29" s="41"/>
    </row>
    <row r="30" spans="2:3" x14ac:dyDescent="0.2">
      <c r="B30" s="22"/>
      <c r="C30" s="29" t="s">
        <v>146</v>
      </c>
    </row>
    <row r="31" spans="2:3" x14ac:dyDescent="0.2">
      <c r="B31" s="22"/>
      <c r="C31" s="29" t="s">
        <v>147</v>
      </c>
    </row>
    <row r="32" spans="2:3" x14ac:dyDescent="0.2">
      <c r="B32" s="22"/>
      <c r="C32" s="29" t="s">
        <v>148</v>
      </c>
    </row>
    <row r="33" spans="2:3" x14ac:dyDescent="0.2">
      <c r="B33" s="40" t="s">
        <v>149</v>
      </c>
      <c r="C33" s="41"/>
    </row>
    <row r="34" spans="2:3" x14ac:dyDescent="0.2">
      <c r="B34" s="22"/>
      <c r="C34" s="29" t="s">
        <v>150</v>
      </c>
    </row>
    <row r="35" spans="2:3" x14ac:dyDescent="0.2">
      <c r="B35" s="22"/>
      <c r="C35" s="29" t="s">
        <v>151</v>
      </c>
    </row>
    <row r="36" spans="2:3" ht="13.5" thickBot="1" x14ac:dyDescent="0.25">
      <c r="B36" s="30"/>
      <c r="C36" s="32" t="s">
        <v>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BD13-76BB-44C3-8A3C-E5F34CFDEA9C}">
  <dimension ref="B2:C36"/>
  <sheetViews>
    <sheetView showGridLines="0" workbookViewId="0">
      <selection activeCell="B4" sqref="B4:C4"/>
    </sheetView>
  </sheetViews>
  <sheetFormatPr defaultRowHeight="12.75" x14ac:dyDescent="0.2"/>
  <cols>
    <col min="1" max="1" width="2.625" customWidth="1"/>
    <col min="2" max="2" width="17.375" bestFit="1" customWidth="1"/>
    <col min="3" max="3" width="67.125" bestFit="1" customWidth="1"/>
  </cols>
  <sheetData>
    <row r="2" spans="2:3" x14ac:dyDescent="0.2">
      <c r="B2" s="1" t="s">
        <v>187</v>
      </c>
    </row>
    <row r="3" spans="2:3" ht="13.5" thickBot="1" x14ac:dyDescent="0.25"/>
    <row r="4" spans="2:3" x14ac:dyDescent="0.2">
      <c r="B4" s="45" t="s">
        <v>86</v>
      </c>
      <c r="C4" s="46" t="s">
        <v>9</v>
      </c>
    </row>
    <row r="5" spans="2:3" x14ac:dyDescent="0.2">
      <c r="B5" s="22" t="s">
        <v>155</v>
      </c>
      <c r="C5" s="29"/>
    </row>
    <row r="6" spans="2:3" x14ac:dyDescent="0.2">
      <c r="B6" s="22"/>
      <c r="C6" s="29" t="s">
        <v>156</v>
      </c>
    </row>
    <row r="7" spans="2:3" x14ac:dyDescent="0.2">
      <c r="B7" s="22"/>
      <c r="C7" s="29" t="s">
        <v>157</v>
      </c>
    </row>
    <row r="8" spans="2:3" x14ac:dyDescent="0.2">
      <c r="B8" s="22"/>
      <c r="C8" s="29" t="s">
        <v>158</v>
      </c>
    </row>
    <row r="9" spans="2:3" x14ac:dyDescent="0.2">
      <c r="B9" s="22" t="s">
        <v>159</v>
      </c>
      <c r="C9" s="29"/>
    </row>
    <row r="10" spans="2:3" x14ac:dyDescent="0.2">
      <c r="B10" s="22"/>
      <c r="C10" s="29" t="s">
        <v>160</v>
      </c>
    </row>
    <row r="11" spans="2:3" x14ac:dyDescent="0.2">
      <c r="B11" s="22"/>
      <c r="C11" s="29" t="s">
        <v>161</v>
      </c>
    </row>
    <row r="12" spans="2:3" x14ac:dyDescent="0.2">
      <c r="B12" s="22"/>
      <c r="C12" s="29" t="s">
        <v>162</v>
      </c>
    </row>
    <row r="13" spans="2:3" x14ac:dyDescent="0.2">
      <c r="B13" s="22" t="s">
        <v>163</v>
      </c>
      <c r="C13" s="29"/>
    </row>
    <row r="14" spans="2:3" x14ac:dyDescent="0.2">
      <c r="B14" s="22"/>
      <c r="C14" s="29" t="s">
        <v>164</v>
      </c>
    </row>
    <row r="15" spans="2:3" x14ac:dyDescent="0.2">
      <c r="B15" s="22"/>
      <c r="C15" s="29" t="s">
        <v>165</v>
      </c>
    </row>
    <row r="16" spans="2:3" x14ac:dyDescent="0.2">
      <c r="B16" s="22"/>
      <c r="C16" s="29" t="s">
        <v>166</v>
      </c>
    </row>
    <row r="17" spans="2:3" x14ac:dyDescent="0.2">
      <c r="B17" s="22" t="s">
        <v>167</v>
      </c>
      <c r="C17" s="29"/>
    </row>
    <row r="18" spans="2:3" x14ac:dyDescent="0.2">
      <c r="B18" s="22"/>
      <c r="C18" s="29" t="s">
        <v>168</v>
      </c>
    </row>
    <row r="19" spans="2:3" x14ac:dyDescent="0.2">
      <c r="B19" s="22"/>
      <c r="C19" s="29" t="s">
        <v>169</v>
      </c>
    </row>
    <row r="20" spans="2:3" x14ac:dyDescent="0.2">
      <c r="B20" s="22"/>
      <c r="C20" s="29" t="s">
        <v>170</v>
      </c>
    </row>
    <row r="21" spans="2:3" x14ac:dyDescent="0.2">
      <c r="B21" s="22" t="s">
        <v>171</v>
      </c>
      <c r="C21" s="29"/>
    </row>
    <row r="22" spans="2:3" x14ac:dyDescent="0.2">
      <c r="B22" s="22"/>
      <c r="C22" s="29" t="s">
        <v>172</v>
      </c>
    </row>
    <row r="23" spans="2:3" x14ac:dyDescent="0.2">
      <c r="B23" s="22"/>
      <c r="C23" s="29" t="s">
        <v>173</v>
      </c>
    </row>
    <row r="24" spans="2:3" x14ac:dyDescent="0.2">
      <c r="B24" s="22"/>
      <c r="C24" s="29" t="s">
        <v>174</v>
      </c>
    </row>
    <row r="25" spans="2:3" x14ac:dyDescent="0.2">
      <c r="B25" s="22" t="s">
        <v>175</v>
      </c>
      <c r="C25" s="29"/>
    </row>
    <row r="26" spans="2:3" x14ac:dyDescent="0.2">
      <c r="B26" s="22"/>
      <c r="C26" s="29" t="s">
        <v>176</v>
      </c>
    </row>
    <row r="27" spans="2:3" x14ac:dyDescent="0.2">
      <c r="B27" s="22"/>
      <c r="C27" s="29" t="s">
        <v>177</v>
      </c>
    </row>
    <row r="28" spans="2:3" x14ac:dyDescent="0.2">
      <c r="B28" s="22"/>
      <c r="C28" s="29" t="s">
        <v>178</v>
      </c>
    </row>
    <row r="29" spans="2:3" x14ac:dyDescent="0.2">
      <c r="B29" s="22" t="s">
        <v>179</v>
      </c>
      <c r="C29" s="29"/>
    </row>
    <row r="30" spans="2:3" x14ac:dyDescent="0.2">
      <c r="B30" s="22"/>
      <c r="C30" s="29" t="s">
        <v>180</v>
      </c>
    </row>
    <row r="31" spans="2:3" x14ac:dyDescent="0.2">
      <c r="B31" s="22"/>
      <c r="C31" s="29" t="s">
        <v>181</v>
      </c>
    </row>
    <row r="32" spans="2:3" x14ac:dyDescent="0.2">
      <c r="B32" s="22"/>
      <c r="C32" s="29" t="s">
        <v>182</v>
      </c>
    </row>
    <row r="33" spans="2:3" x14ac:dyDescent="0.2">
      <c r="B33" s="22" t="s">
        <v>183</v>
      </c>
      <c r="C33" s="29"/>
    </row>
    <row r="34" spans="2:3" x14ac:dyDescent="0.2">
      <c r="B34" s="22"/>
      <c r="C34" s="29" t="s">
        <v>184</v>
      </c>
    </row>
    <row r="35" spans="2:3" x14ac:dyDescent="0.2">
      <c r="B35" s="22"/>
      <c r="C35" s="29" t="s">
        <v>185</v>
      </c>
    </row>
    <row r="36" spans="2:3" ht="13.5" thickBot="1" x14ac:dyDescent="0.25">
      <c r="B36" s="30"/>
      <c r="C36" s="32" t="s">
        <v>186</v>
      </c>
    </row>
  </sheetData>
  <autoFilter ref="B4:C36" xr:uid="{2D22BD13-76BB-44C3-8A3C-E5F34CFDEA9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1D51-3AD8-4B54-A44D-7914ED4378CB}">
  <dimension ref="B2:C35"/>
  <sheetViews>
    <sheetView showGridLines="0" workbookViewId="0">
      <selection activeCell="C11" sqref="C11"/>
    </sheetView>
  </sheetViews>
  <sheetFormatPr defaultRowHeight="12.75" x14ac:dyDescent="0.2"/>
  <cols>
    <col min="1" max="1" width="2.625" customWidth="1"/>
    <col min="2" max="2" width="37.375" bestFit="1" customWidth="1"/>
    <col min="3" max="3" width="63.125" bestFit="1" customWidth="1"/>
  </cols>
  <sheetData>
    <row r="2" spans="2:3" x14ac:dyDescent="0.2">
      <c r="B2" s="1" t="s">
        <v>218</v>
      </c>
    </row>
    <row r="3" spans="2:3" ht="13.5" thickBot="1" x14ac:dyDescent="0.25"/>
    <row r="4" spans="2:3" x14ac:dyDescent="0.2">
      <c r="B4" s="45" t="s">
        <v>86</v>
      </c>
      <c r="C4" s="46" t="s">
        <v>9</v>
      </c>
    </row>
    <row r="5" spans="2:3" x14ac:dyDescent="0.2">
      <c r="B5" s="40" t="s">
        <v>188</v>
      </c>
      <c r="C5" s="41"/>
    </row>
    <row r="6" spans="2:3" x14ac:dyDescent="0.2">
      <c r="B6" s="22"/>
      <c r="C6" s="29" t="s">
        <v>189</v>
      </c>
    </row>
    <row r="7" spans="2:3" x14ac:dyDescent="0.2">
      <c r="B7" s="22"/>
      <c r="C7" s="29" t="s">
        <v>190</v>
      </c>
    </row>
    <row r="8" spans="2:3" x14ac:dyDescent="0.2">
      <c r="B8" s="22"/>
      <c r="C8" s="29" t="s">
        <v>191</v>
      </c>
    </row>
    <row r="9" spans="2:3" x14ac:dyDescent="0.2">
      <c r="B9" s="40" t="s">
        <v>261</v>
      </c>
      <c r="C9" s="41"/>
    </row>
    <row r="10" spans="2:3" x14ac:dyDescent="0.2">
      <c r="B10" s="22"/>
      <c r="C10" s="29" t="s">
        <v>192</v>
      </c>
    </row>
    <row r="11" spans="2:3" x14ac:dyDescent="0.2">
      <c r="B11" s="22"/>
      <c r="C11" s="29" t="s">
        <v>193</v>
      </c>
    </row>
    <row r="12" spans="2:3" x14ac:dyDescent="0.2">
      <c r="B12" s="40" t="s">
        <v>194</v>
      </c>
      <c r="C12" s="41"/>
    </row>
    <row r="13" spans="2:3" x14ac:dyDescent="0.2">
      <c r="B13" s="22"/>
      <c r="C13" s="29" t="s">
        <v>195</v>
      </c>
    </row>
    <row r="14" spans="2:3" x14ac:dyDescent="0.2">
      <c r="B14" s="22"/>
      <c r="C14" s="29" t="s">
        <v>196</v>
      </c>
    </row>
    <row r="15" spans="2:3" x14ac:dyDescent="0.2">
      <c r="B15" s="22"/>
      <c r="C15" s="29" t="s">
        <v>197</v>
      </c>
    </row>
    <row r="16" spans="2:3" x14ac:dyDescent="0.2">
      <c r="B16" s="40" t="s">
        <v>198</v>
      </c>
      <c r="C16" s="41"/>
    </row>
    <row r="17" spans="2:3" x14ac:dyDescent="0.2">
      <c r="B17" s="22"/>
      <c r="C17" s="29" t="s">
        <v>199</v>
      </c>
    </row>
    <row r="18" spans="2:3" x14ac:dyDescent="0.2">
      <c r="B18" s="22"/>
      <c r="C18" s="29" t="s">
        <v>200</v>
      </c>
    </row>
    <row r="19" spans="2:3" x14ac:dyDescent="0.2">
      <c r="B19" s="22"/>
      <c r="C19" s="29" t="s">
        <v>201</v>
      </c>
    </row>
    <row r="20" spans="2:3" x14ac:dyDescent="0.2">
      <c r="B20" s="40" t="s">
        <v>202</v>
      </c>
      <c r="C20" s="41"/>
    </row>
    <row r="21" spans="2:3" x14ac:dyDescent="0.2">
      <c r="B21" s="22"/>
      <c r="C21" s="29" t="s">
        <v>203</v>
      </c>
    </row>
    <row r="22" spans="2:3" x14ac:dyDescent="0.2">
      <c r="B22" s="22"/>
      <c r="C22" s="29" t="s">
        <v>204</v>
      </c>
    </row>
    <row r="23" spans="2:3" x14ac:dyDescent="0.2">
      <c r="B23" s="22"/>
      <c r="C23" s="29" t="s">
        <v>205</v>
      </c>
    </row>
    <row r="24" spans="2:3" x14ac:dyDescent="0.2">
      <c r="B24" s="40" t="s">
        <v>206</v>
      </c>
      <c r="C24" s="41"/>
    </row>
    <row r="25" spans="2:3" x14ac:dyDescent="0.2">
      <c r="B25" s="22"/>
      <c r="C25" s="29" t="s">
        <v>207</v>
      </c>
    </row>
    <row r="26" spans="2:3" x14ac:dyDescent="0.2">
      <c r="B26" s="22"/>
      <c r="C26" s="29" t="s">
        <v>208</v>
      </c>
    </row>
    <row r="27" spans="2:3" x14ac:dyDescent="0.2">
      <c r="B27" s="22"/>
      <c r="C27" s="29" t="s">
        <v>209</v>
      </c>
    </row>
    <row r="28" spans="2:3" x14ac:dyDescent="0.2">
      <c r="B28" s="40" t="s">
        <v>210</v>
      </c>
      <c r="C28" s="41"/>
    </row>
    <row r="29" spans="2:3" x14ac:dyDescent="0.2">
      <c r="B29" s="22"/>
      <c r="C29" s="29" t="s">
        <v>211</v>
      </c>
    </row>
    <row r="30" spans="2:3" x14ac:dyDescent="0.2">
      <c r="B30" s="22"/>
      <c r="C30" s="29" t="s">
        <v>212</v>
      </c>
    </row>
    <row r="31" spans="2:3" x14ac:dyDescent="0.2">
      <c r="B31" s="22"/>
      <c r="C31" s="29" t="s">
        <v>213</v>
      </c>
    </row>
    <row r="32" spans="2:3" x14ac:dyDescent="0.2">
      <c r="B32" s="40" t="s">
        <v>214</v>
      </c>
      <c r="C32" s="41"/>
    </row>
    <row r="33" spans="2:3" x14ac:dyDescent="0.2">
      <c r="B33" s="22"/>
      <c r="C33" s="29" t="s">
        <v>215</v>
      </c>
    </row>
    <row r="34" spans="2:3" x14ac:dyDescent="0.2">
      <c r="B34" s="22"/>
      <c r="C34" s="29" t="s">
        <v>216</v>
      </c>
    </row>
    <row r="35" spans="2:3" ht="13.5" thickBot="1" x14ac:dyDescent="0.25">
      <c r="B35" s="30"/>
      <c r="C35" s="32" t="s">
        <v>217</v>
      </c>
    </row>
  </sheetData>
  <autoFilter ref="B4:C35" xr:uid="{43A81D51-3AD8-4B54-A44D-7914ED4378CB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67A2D-243D-4F2C-9FE7-E1738D92CEF9}">
  <dimension ref="B2:C44"/>
  <sheetViews>
    <sheetView showGridLines="0" workbookViewId="0">
      <selection activeCell="B2" sqref="B2"/>
    </sheetView>
  </sheetViews>
  <sheetFormatPr defaultRowHeight="12.75" x14ac:dyDescent="0.2"/>
  <cols>
    <col min="1" max="1" width="2.625" customWidth="1"/>
    <col min="2" max="2" width="15.375" bestFit="1" customWidth="1"/>
    <col min="3" max="3" width="68.625" bestFit="1" customWidth="1"/>
  </cols>
  <sheetData>
    <row r="2" spans="2:3" x14ac:dyDescent="0.2">
      <c r="B2" s="1" t="s">
        <v>12</v>
      </c>
    </row>
    <row r="3" spans="2:3" ht="13.5" thickBot="1" x14ac:dyDescent="0.25"/>
    <row r="4" spans="2:3" x14ac:dyDescent="0.2">
      <c r="B4" s="45" t="s">
        <v>86</v>
      </c>
      <c r="C4" s="46" t="s">
        <v>9</v>
      </c>
    </row>
    <row r="5" spans="2:3" x14ac:dyDescent="0.2">
      <c r="B5" s="40" t="s">
        <v>219</v>
      </c>
      <c r="C5" s="41"/>
    </row>
    <row r="6" spans="2:3" x14ac:dyDescent="0.2">
      <c r="B6" s="22"/>
      <c r="C6" s="29" t="s">
        <v>220</v>
      </c>
    </row>
    <row r="7" spans="2:3" x14ac:dyDescent="0.2">
      <c r="B7" s="22"/>
      <c r="C7" s="29" t="s">
        <v>221</v>
      </c>
    </row>
    <row r="8" spans="2:3" x14ac:dyDescent="0.2">
      <c r="B8" s="22"/>
      <c r="C8" s="29" t="s">
        <v>222</v>
      </c>
    </row>
    <row r="9" spans="2:3" x14ac:dyDescent="0.2">
      <c r="B9" s="40" t="s">
        <v>223</v>
      </c>
      <c r="C9" s="41"/>
    </row>
    <row r="10" spans="2:3" x14ac:dyDescent="0.2">
      <c r="B10" s="22"/>
      <c r="C10" s="29" t="s">
        <v>224</v>
      </c>
    </row>
    <row r="11" spans="2:3" x14ac:dyDescent="0.2">
      <c r="B11" s="22"/>
      <c r="C11" s="29" t="s">
        <v>225</v>
      </c>
    </row>
    <row r="12" spans="2:3" x14ac:dyDescent="0.2">
      <c r="B12" s="22"/>
      <c r="C12" s="29" t="s">
        <v>226</v>
      </c>
    </row>
    <row r="13" spans="2:3" x14ac:dyDescent="0.2">
      <c r="B13" s="40" t="s">
        <v>227</v>
      </c>
      <c r="C13" s="41"/>
    </row>
    <row r="14" spans="2:3" x14ac:dyDescent="0.2">
      <c r="B14" s="22"/>
      <c r="C14" s="29" t="s">
        <v>228</v>
      </c>
    </row>
    <row r="15" spans="2:3" x14ac:dyDescent="0.2">
      <c r="B15" s="22"/>
      <c r="C15" s="29" t="s">
        <v>229</v>
      </c>
    </row>
    <row r="16" spans="2:3" x14ac:dyDescent="0.2">
      <c r="B16" s="22"/>
      <c r="C16" s="29" t="s">
        <v>230</v>
      </c>
    </row>
    <row r="17" spans="2:3" x14ac:dyDescent="0.2">
      <c r="B17" s="40" t="s">
        <v>231</v>
      </c>
      <c r="C17" s="41"/>
    </row>
    <row r="18" spans="2:3" x14ac:dyDescent="0.2">
      <c r="B18" s="22"/>
      <c r="C18" s="29" t="s">
        <v>232</v>
      </c>
    </row>
    <row r="19" spans="2:3" x14ac:dyDescent="0.2">
      <c r="B19" s="22"/>
      <c r="C19" s="29" t="s">
        <v>233</v>
      </c>
    </row>
    <row r="20" spans="2:3" x14ac:dyDescent="0.2">
      <c r="B20" s="22"/>
      <c r="C20" s="29" t="s">
        <v>234</v>
      </c>
    </row>
    <row r="21" spans="2:3" x14ac:dyDescent="0.2">
      <c r="B21" s="40" t="s">
        <v>235</v>
      </c>
      <c r="C21" s="41"/>
    </row>
    <row r="22" spans="2:3" x14ac:dyDescent="0.2">
      <c r="B22" s="22"/>
      <c r="C22" s="29" t="s">
        <v>236</v>
      </c>
    </row>
    <row r="23" spans="2:3" x14ac:dyDescent="0.2">
      <c r="B23" s="22"/>
      <c r="C23" s="29" t="s">
        <v>237</v>
      </c>
    </row>
    <row r="24" spans="2:3" x14ac:dyDescent="0.2">
      <c r="B24" s="22"/>
      <c r="C24" s="29" t="s">
        <v>238</v>
      </c>
    </row>
    <row r="25" spans="2:3" x14ac:dyDescent="0.2">
      <c r="B25" s="40" t="s">
        <v>239</v>
      </c>
      <c r="C25" s="41"/>
    </row>
    <row r="26" spans="2:3" x14ac:dyDescent="0.2">
      <c r="B26" s="22"/>
      <c r="C26" s="29" t="s">
        <v>240</v>
      </c>
    </row>
    <row r="27" spans="2:3" x14ac:dyDescent="0.2">
      <c r="B27" s="22"/>
      <c r="C27" s="29" t="s">
        <v>241</v>
      </c>
    </row>
    <row r="28" spans="2:3" x14ac:dyDescent="0.2">
      <c r="B28" s="22"/>
      <c r="C28" s="29" t="s">
        <v>242</v>
      </c>
    </row>
    <row r="29" spans="2:3" x14ac:dyDescent="0.2">
      <c r="B29" s="40" t="s">
        <v>243</v>
      </c>
      <c r="C29" s="41"/>
    </row>
    <row r="30" spans="2:3" x14ac:dyDescent="0.2">
      <c r="B30" s="22"/>
      <c r="C30" s="29" t="s">
        <v>244</v>
      </c>
    </row>
    <row r="31" spans="2:3" x14ac:dyDescent="0.2">
      <c r="B31" s="22"/>
      <c r="C31" s="29" t="s">
        <v>245</v>
      </c>
    </row>
    <row r="32" spans="2:3" x14ac:dyDescent="0.2">
      <c r="B32" s="22"/>
      <c r="C32" s="29" t="s">
        <v>246</v>
      </c>
    </row>
    <row r="33" spans="2:3" x14ac:dyDescent="0.2">
      <c r="B33" s="40" t="s">
        <v>247</v>
      </c>
      <c r="C33" s="41"/>
    </row>
    <row r="34" spans="2:3" x14ac:dyDescent="0.2">
      <c r="B34" s="22"/>
      <c r="C34" s="29" t="s">
        <v>248</v>
      </c>
    </row>
    <row r="35" spans="2:3" x14ac:dyDescent="0.2">
      <c r="B35" s="22"/>
      <c r="C35" s="29" t="s">
        <v>249</v>
      </c>
    </row>
    <row r="36" spans="2:3" x14ac:dyDescent="0.2">
      <c r="B36" s="22"/>
      <c r="C36" s="29" t="s">
        <v>250</v>
      </c>
    </row>
    <row r="37" spans="2:3" x14ac:dyDescent="0.2">
      <c r="B37" s="40" t="s">
        <v>251</v>
      </c>
      <c r="C37" s="41"/>
    </row>
    <row r="38" spans="2:3" x14ac:dyDescent="0.2">
      <c r="B38" s="22"/>
      <c r="C38" s="29" t="s">
        <v>252</v>
      </c>
    </row>
    <row r="39" spans="2:3" x14ac:dyDescent="0.2">
      <c r="B39" s="22"/>
      <c r="C39" s="29" t="s">
        <v>253</v>
      </c>
    </row>
    <row r="40" spans="2:3" x14ac:dyDescent="0.2">
      <c r="B40" s="22"/>
      <c r="C40" s="29" t="s">
        <v>254</v>
      </c>
    </row>
    <row r="41" spans="2:3" x14ac:dyDescent="0.2">
      <c r="B41" s="40" t="s">
        <v>255</v>
      </c>
      <c r="C41" s="41"/>
    </row>
    <row r="42" spans="2:3" x14ac:dyDescent="0.2">
      <c r="B42" s="22"/>
      <c r="C42" s="29" t="s">
        <v>256</v>
      </c>
    </row>
    <row r="43" spans="2:3" x14ac:dyDescent="0.2">
      <c r="B43" s="22"/>
      <c r="C43" s="29" t="s">
        <v>257</v>
      </c>
    </row>
    <row r="44" spans="2:3" ht="13.5" thickBot="1" x14ac:dyDescent="0.25">
      <c r="B44" s="30"/>
      <c r="C44" s="32" t="s">
        <v>258</v>
      </c>
    </row>
  </sheetData>
  <autoFilter ref="B4:C44" xr:uid="{EF567A2D-243D-4F2C-9FE7-E1738D92CEF9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fead094-560e-463c-bb19-c3c75b05d1f6}" enabled="1" method="Standard" siteId="{7007305e-2664-4e6b-b9a4-c4d5ccfd152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</vt:lpstr>
      <vt:lpstr>1</vt:lpstr>
      <vt:lpstr>2</vt:lpstr>
      <vt:lpstr>1.1</vt:lpstr>
      <vt:lpstr>1.2</vt:lpstr>
      <vt:lpstr>1.3</vt:lpstr>
      <vt:lpstr>1.4</vt:lpstr>
      <vt:lpstr>1.5</vt:lpstr>
      <vt:lpstr>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Đỗ Xuân Trọng - 417776</dc:creator>
  <cp:lastModifiedBy>Đỗ Xuân Trọng - 417776</cp:lastModifiedBy>
  <dcterms:created xsi:type="dcterms:W3CDTF">2025-05-20T07:57:40Z</dcterms:created>
  <dcterms:modified xsi:type="dcterms:W3CDTF">2025-05-20T09:39:36Z</dcterms:modified>
</cp:coreProperties>
</file>