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C01CF8E-F6AE-43F7-B6C8-610A4424E64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1" i="2" l="1"/>
  <c r="I45" i="2"/>
  <c r="D10" i="2"/>
  <c r="N20" i="4"/>
  <c r="N21" i="4"/>
  <c r="N22" i="4"/>
  <c r="N23" i="4"/>
  <c r="N24" i="4"/>
  <c r="N25" i="4"/>
  <c r="N26" i="4"/>
  <c r="N27" i="4"/>
  <c r="N28" i="4"/>
  <c r="N29"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<sst xmlns="http://schemas.openxmlformats.org/spreadsheetml/2006/main" count="412" uniqueCount="336">
  <si>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</si>
  <si>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</si>
  <si>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</si>
  <si>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</si>
  <si>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</si>
  <si>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</si>
  <si>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</si>
  <si>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</si>
  <si>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</si>
  <si>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</si>
  <si>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</si>
  <si>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</si>
  <si>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</si>
  <si>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</si>
  <si>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</si>
  <si>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</si>
  <si>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</si>
  <si>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</si>
  <si>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</si>
  <si>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</si>
  <si>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</si>
  <si>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</si>
  <si>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</si>
  <si>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</si>
  <si>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</si>
  <si>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</si>
  <si>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</si>
  <si>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</si>
  <si>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</si>
  <si>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</si>
  <si>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</si>
  <si>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</si>
  <si>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</si>
  <si>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</si>
  <si>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</si>
  <si>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</si>
  <si>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</si>
  <si>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</si>
  <si>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</si>
  <si>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</si>
  <si>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</si>
  <si>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</si>
  <si>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</si>
  <si>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</si>
  <si>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</si>
  <si>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</si>
  <si>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</si>
  <si>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</si>
  <si>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</si>
  <si>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</si>
  <si>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</si>
  <si>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</si>
  <si>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</si>
  <si>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</si>
  <si>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</si>
  <si>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</si>
  <si>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</si>
  <si>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</si>
  <si>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</si>
  <si>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</si>
  <si>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</si>
  <si>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</si>
  <si>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</si>
  <si>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</si>
  <si>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</si>
  <si>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</si>
  <si>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</si>
  <si>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</si>
  <si>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</si>
  <si>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</si>
  <si>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</si>
  <si>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</si>
  <si>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</si>
  <si>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</si>
  <si>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</si>
  <si>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</si>
  <si>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</si>
  <si>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</si>
  <si>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</si>
  <si>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</si>
  <si>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</si>
  <si>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</si>
  <si>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</si>
  <si>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</si>
  <si>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</si>
  <si>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</si>
  <si>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</si>
  <si>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</si>
  <si>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</si>
  <si>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</si>
  <si>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</si>
  <si>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</si>
  <si>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</si>
  <si>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</si>
  <si>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</si>
  <si>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</si>
  <si>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</si>
  <si>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</si>
  <si>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</si>
  <si>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</si>
  <si>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</si>
  <si>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</si>
  <si>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</si>
  <si>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</si>
  <si>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</si>
  <si>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</si>
  <si>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</si>
  <si>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</si>
  <si>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</si>
  <si>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</si>
  <si>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</si>
  <si>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</si>
  <si>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</si>
  <si>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</si>
  <si>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</si>
  <si>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</si>
  <si>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</si>
  <si>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</si>
  <si>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</si>
  <si>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</si>
  <si>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</si>
  <si>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</si>
  <si>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</si>
  <si>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</si>
  <si>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</si>
  <si>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</si>
  <si>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</si>
  <si>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</si>
  <si>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</si>
  <si>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</si>
  <si>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</si>
  <si>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</si>
  <si>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</si>
  <si>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</si>
  <si>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</si>
  <si>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</si>
  <si>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</si>
  <si>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</si>
  <si>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</si>
  <si>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</si>
  <si>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</si>
  <si>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</si>
  <si>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</si>
  <si>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</si>
  <si>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</si>
  <si>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</si>
  <si>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</si>
  <si>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</si>
  <si>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</si>
  <si>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</si>
  <si>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</si>
  <si>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</si>
  <si>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</si>
  <si>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</si>
  <si>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</si>
  <si>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</si>
  <si>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</si>
  <si>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</si>
  <si>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</si>
  <si>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</si>
  <si>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</si>
  <si>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</si>
  <si>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</si>
  <si>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</si>
  <si>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</si>
  <si>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</si>
  <si>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</si>
  <si>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</si>
  <si>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</si>
  <si>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</si>
  <si>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</si>
  <si>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</si>
  <si>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</si>
  <si>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</si>
  <si>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</si>
  <si>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</si>
  <si>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</si>
  <si>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</si>
  <si>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</si>
  <si>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</si>
  <si>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</si>
  <si>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</si>
  <si>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</si>
  <si>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</si>
  <si>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</si>
  <si>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</si>
  <si>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</si>
  <si>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</si>
  <si>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</si>
  <si>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</si>
  <si>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</si>
  <si>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</si>
  <si>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</si>
  <si>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</si>
  <si>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</si>
  <si>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</si>
  <si>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</si>
  <si>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</si>
  <si>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</si>
  <si>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</si>
  <si>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</si>
  <si>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</si>
  <si>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</si>
  <si>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</si>
  <si>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</si>
  <si>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</si>
  <si>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</si>
  <si>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</si>
  <si>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</si>
  <si>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</si>
  <si>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</si>
  <si>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</si>
  <si>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</si>
  <si>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</si>
  <si>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</si>
  <si>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</si>
  <si>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</si>
  <si>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</si>
  <si>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</si>
  <si>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</si>
  <si>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</si>
  <si>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</si>
  <si>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</si>
  <si>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</si>
  <si>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</si>
  <si>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</si>
  <si>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</si>
  <si>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</si>
  <si>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</si>
  <si>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</si>
  <si>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</si>
  <si>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</si>
  <si>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</si>
  <si>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</si>
  <si>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</si>
  <si>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</si>
  <si>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</si>
  <si>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</si>
  <si>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</si>
  <si>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</si>
  <si>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</si>
  <si>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</si>
  <si>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</si>
  <si>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</si>
  <si>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</si>
  <si>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</si>
  <si>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</si>
  <si>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</si>
  <si>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</si>
  <si>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</si>
  <si>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</si>
  <si>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</si>
  <si>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</si>
  <si>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</si>
  <si>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</si>
  <si>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</si>
  <si>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</si>
  <si>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</si>
  <si>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</si>
  <si>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</si>
  <si>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</si>
  <si>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</si>
  <si>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</si>
  <si>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</si>
  <si>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</si>
  <si>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</si>
  <si>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</si>
  <si>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</si>
  <si>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</si>
  <si>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</si>
  <si>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</si>
  <si>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</si>
  <si>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</si>
  <si>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</si>
  <si>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</si>
  <si>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</si>
  <si>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</si>
  <si>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</si>
  <si>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</si>
  <si>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</si>
  <si>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</si>
  <si>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</si>
  <si>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</si>
  <si>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</si>
  <si>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</si>
  <si>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</si>
  <si>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</si>
  <si>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</si>
  <si>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</si>
  <si>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</si>
  <si>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</si>
  <si>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</si>
  <si>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</si>
  <si>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</si>
  <si>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</si>
  <si>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</si>
  <si>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</si>
  <si>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</si>
  <si>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</si>
  <si>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</si>
  <si>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</si>
  <si>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</si>
  <si>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</si>
  <si>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</si>
  <si>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</si>
  <si>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</si>
  <si>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</si>
  <si>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</si>
  <si>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</si>
  <si>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</si>
  <si>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</si>
  <si>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MEDICAL</t>
  </si>
  <si>
    <t>FEMALE</t>
  </si>
  <si>
    <t>SON</t>
  </si>
  <si>
    <t>OPD BILL</t>
  </si>
  <si>
    <t>MAIFIPP</t>
  </si>
  <si>
    <t>LAGUARDIA, JANING DIOQUINO</t>
  </si>
  <si>
    <t>MANAGLE SIPOCOT CAM SUR</t>
  </si>
  <si>
    <t>PATIENT</t>
  </si>
  <si>
    <t>SIPOCOT CAM SUR</t>
  </si>
  <si>
    <t>PROTESTANT</t>
  </si>
  <si>
    <t>RICE FARMER</t>
  </si>
  <si>
    <t>LAGUARDIA, JONEL</t>
  </si>
  <si>
    <t>ORPPEZA, HYACINTH</t>
  </si>
  <si>
    <t>NIECE</t>
  </si>
  <si>
    <t>1ST YEAR COLLEGE</t>
  </si>
  <si>
    <t>FS FROM  MOTHER OF HYACINTH</t>
  </si>
  <si>
    <t>GR 10 IS</t>
  </si>
  <si>
    <t xml:space="preserve">JESSICA A. BARBOSA, RSW </t>
  </si>
  <si>
    <t>Social Welfare Officer 1</t>
  </si>
  <si>
    <t>EPIGASTRIC PAIN</t>
  </si>
  <si>
    <t xml:space="preserve">PATIENT SEEK MEDICAL ASSISTANCE FOR HER OPD BILL ON WAB UTZ. SHE IS FOR MEDICAL CONSULTATION TODAY. JANING IS A SOLO PARENT AND WORK AS A RICE FARMER TO PROVIDE THE FAMILY NEEDS SINCE THE INCOME IS UNSTABLE. THEY ARE RECEIVING FS FROM HER SISTER. HER FORMER CL SPOUSE DO NOT EXTEND ANY SUPPORT TO THEM. THUS, SHE IS CLASSIFIED AS C3. </t>
  </si>
  <si>
    <t xml:space="preserve">WAB UTZ </t>
  </si>
  <si>
    <t>READERS' FEE</t>
  </si>
  <si>
    <t>MARIA JEZEBEL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</si>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</sst>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c r="E3" s="138"/>
      <c r="F3" s="138"/>
      <c r="G3" s="138"/>
      <c r="H3" s="138"/>
      <c r="I3" s="138"/>
      <c r="J3" s="138"/>
      <c r="K3" s="81"/>
      <c r="L3" s="81"/>
      <c r="M3" s="8"/>
      <c r="N3" s="8"/>
      <c r="O3" s="8"/>
      <c r="P3" s="9" t="s">
        <v>264</v>
      </c>
      <c r="Q3" s="139">
        <v>16218</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45492</v>
      </c>
      <c r="G5" s="140"/>
      <c r="H5" s="140"/>
      <c r="I5" s="140"/>
      <c r="J5" s="140"/>
      <c r="K5" s="140"/>
      <c r="L5" s="137" t="s">
        <v>268</v>
      </c>
      <c r="M5" s="137"/>
      <c r="N5" s="137"/>
      <c r="O5" s="137"/>
      <c r="P5" s="137"/>
      <c r="Q5" s="137"/>
      <c r="R5" s="28">
        <v>0.40763888888888899</v>
      </c>
    </row>
    <row r="6" spans="1:18" ht="15" customHeight="1">
      <c r="A6" s="141" t="s">
        <v>266</v>
      </c>
      <c r="B6" s="142"/>
      <c r="C6" s="142"/>
      <c r="D6" s="142"/>
      <c r="E6" s="142"/>
      <c r="F6" s="142"/>
      <c r="G6" s="226" t="s">
        <v>316</v>
      </c>
      <c r="H6" s="226"/>
      <c r="I6" s="226"/>
      <c r="J6" s="226"/>
      <c r="K6" s="226"/>
      <c r="L6" s="226"/>
      <c r="M6" s="153" t="s">
        <v>269</v>
      </c>
      <c r="N6" s="153"/>
      <c r="O6" s="153"/>
      <c r="P6" s="153"/>
      <c r="Q6" s="151" t="s">
        <v>318</v>
      </c>
      <c r="R6" s="152"/>
    </row>
    <row r="7" spans="1:18" ht="15" customHeight="1">
      <c r="A7" s="141" t="s">
        <v>267</v>
      </c>
      <c r="B7" s="142"/>
      <c r="C7" s="142"/>
      <c r="D7" s="148" t="s">
        <v>317</v>
      </c>
      <c r="E7" s="148"/>
      <c r="F7" s="148"/>
      <c r="G7" s="148"/>
      <c r="H7" s="148"/>
      <c r="I7" s="148"/>
      <c r="J7" s="148"/>
      <c r="K7" s="148"/>
      <c r="L7" s="148"/>
      <c r="M7" s="156" t="s">
        <v>270</v>
      </c>
      <c r="N7" s="156"/>
      <c r="O7" s="156"/>
      <c r="P7" s="156"/>
      <c r="Q7" s="157">
        <v>9488974218</v>
      </c>
      <c r="R7" s="158"/>
    </row>
    <row r="8" spans="1:18" ht="6" customHeight="1" thickBot="1">
      <c r="A8" s="237"/>
      <c r="B8" s="238"/>
      <c r="C8" s="238"/>
      <c r="D8" s="238"/>
      <c r="E8" s="238"/>
      <c r="F8" s="238"/>
      <c r="G8" s="238"/>
      <c r="H8" s="238"/>
      <c r="I8" s="238"/>
      <c r="J8" s="238"/>
      <c r="K8" s="238"/>
      <c r="L8" s="238"/>
      <c r="M8" s="83"/>
      <c r="N8" s="238"/>
      <c r="O8" s="238"/>
      <c r="P8" s="238"/>
      <c r="Q8" s="238"/>
      <c r="R8" s="239"/>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0" t="str">
        <f>G6</f>
        <v>LAGUARDIA, JANING DIOQUINO</v>
      </c>
      <c r="E10" s="240"/>
      <c r="F10" s="240"/>
      <c r="G10" s="240"/>
      <c r="H10" s="240"/>
      <c r="I10" s="240"/>
      <c r="J10" s="240"/>
      <c r="K10" s="240"/>
      <c r="L10" s="240"/>
      <c r="M10" s="240"/>
      <c r="N10" s="240"/>
      <c r="O10" s="240"/>
      <c r="P10" s="240"/>
      <c r="Q10" s="91"/>
      <c r="R10" s="27" t="s">
        <v>312</v>
      </c>
    </row>
    <row r="11" spans="1:18" s="89" customFormat="1" ht="11.25" customHeight="1">
      <c r="A11" s="177" t="s">
        <v>272</v>
      </c>
      <c r="B11" s="225"/>
      <c r="C11" s="225"/>
      <c r="D11" s="178" t="s">
        <v>273</v>
      </c>
      <c r="E11" s="178"/>
      <c r="F11" s="178"/>
      <c r="G11" s="178"/>
      <c r="H11" s="178"/>
      <c r="I11" s="178"/>
      <c r="J11" s="178"/>
      <c r="K11" s="178"/>
      <c r="L11" s="178"/>
      <c r="M11" s="178"/>
      <c r="N11" s="178"/>
      <c r="O11" s="178"/>
      <c r="P11" s="178"/>
      <c r="Q11" s="104"/>
      <c r="R11" s="92" t="s">
        <v>297</v>
      </c>
    </row>
    <row r="12" spans="1:18" ht="18.75" customHeight="1">
      <c r="A12" s="144">
        <v>28825</v>
      </c>
      <c r="B12" s="145"/>
      <c r="C12" s="145"/>
      <c r="D12" s="145"/>
      <c r="E12" s="105"/>
      <c r="F12" s="82"/>
      <c r="G12" s="150">
        <f ca="1">IF(DATEDIF(A12,NOW(),"y")&gt;120,"",DATEDIF(A12,NOW(),"y"))</f>
        <v>45</v>
      </c>
      <c r="H12" s="150"/>
      <c r="I12" s="150"/>
      <c r="J12" s="150"/>
      <c r="K12" s="82"/>
      <c r="L12" s="82"/>
      <c r="M12" s="169" t="s">
        <v>319</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MANAGLE SIPOCOT CAM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44" t="s">
        <v>9</v>
      </c>
      <c r="F15" s="244"/>
      <c r="G15" s="244"/>
      <c r="H15" s="244"/>
      <c r="I15" s="244"/>
      <c r="J15" s="244"/>
      <c r="K15" s="244"/>
      <c r="L15" s="244"/>
      <c r="M15" s="244"/>
      <c r="N15" s="244"/>
      <c r="O15" s="244"/>
      <c r="P15" s="244"/>
      <c r="Q15" s="244"/>
      <c r="R15" s="245"/>
    </row>
    <row r="16" spans="1:18" ht="15.75" customHeight="1">
      <c r="A16" s="161" t="s">
        <v>10</v>
      </c>
      <c r="B16" s="162"/>
      <c r="C16" s="162"/>
      <c r="D16" s="162"/>
      <c r="E16" s="246" t="str">
        <f>E14</f>
        <v>MANAGLE SIPOCOT CAM SUR</v>
      </c>
      <c r="F16" s="246"/>
      <c r="G16" s="246"/>
      <c r="H16" s="246"/>
      <c r="I16" s="246"/>
      <c r="J16" s="246"/>
      <c r="K16" s="246"/>
      <c r="L16" s="246"/>
      <c r="M16" s="246"/>
      <c r="N16" s="246"/>
      <c r="O16" s="246"/>
      <c r="P16" s="246"/>
      <c r="Q16" s="246"/>
      <c r="R16" s="247"/>
    </row>
    <row r="17" spans="1:19" s="90" customFormat="1" ht="13.5" customHeight="1">
      <c r="A17" s="146" t="s">
        <v>277</v>
      </c>
      <c r="B17" s="147"/>
      <c r="C17" s="147"/>
      <c r="D17" s="147"/>
      <c r="E17" s="244" t="s">
        <v>9</v>
      </c>
      <c r="F17" s="244"/>
      <c r="G17" s="244"/>
      <c r="H17" s="244"/>
      <c r="I17" s="244"/>
      <c r="J17" s="244"/>
      <c r="K17" s="244"/>
      <c r="L17" s="244"/>
      <c r="M17" s="244"/>
      <c r="N17" s="244"/>
      <c r="O17" s="244"/>
      <c r="P17" s="244"/>
      <c r="Q17" s="244"/>
      <c r="R17" s="245"/>
    </row>
    <row r="18" spans="1:19">
      <c r="A18" s="241" t="s">
        <v>11</v>
      </c>
      <c r="B18" s="156"/>
      <c r="C18" s="156"/>
      <c r="D18" s="82"/>
      <c r="E18" s="82" t="s">
        <v>160</v>
      </c>
      <c r="F18" s="82"/>
      <c r="G18" s="82" t="s">
        <v>161</v>
      </c>
      <c r="H18" s="82"/>
      <c r="I18" s="82"/>
      <c r="J18" s="176" t="s">
        <v>278</v>
      </c>
      <c r="K18" s="176"/>
      <c r="L18" s="82"/>
      <c r="M18" s="82"/>
      <c r="N18" s="82"/>
      <c r="O18" s="82"/>
      <c r="P18" s="82" t="s">
        <v>162</v>
      </c>
      <c r="Q18" s="148" t="s">
        <v>307</v>
      </c>
      <c r="R18" s="149"/>
    </row>
    <row r="19" spans="1:19" ht="13.5" customHeight="1">
      <c r="A19" s="241" t="s">
        <v>279</v>
      </c>
      <c r="B19" s="156"/>
      <c r="C19" s="156"/>
      <c r="D19" s="148" t="s">
        <v>320</v>
      </c>
      <c r="E19" s="148"/>
      <c r="F19" s="148"/>
      <c r="G19" s="148"/>
      <c r="H19" s="82"/>
      <c r="I19" s="82"/>
      <c r="J19" s="82"/>
      <c r="K19" s="176" t="s">
        <v>280</v>
      </c>
      <c r="L19" s="176"/>
      <c r="M19" s="176"/>
      <c r="N19" s="242" t="s">
        <v>309</v>
      </c>
      <c r="O19" s="242"/>
      <c r="P19" s="242"/>
      <c r="Q19" s="242"/>
      <c r="R19" s="243"/>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321</v>
      </c>
      <c r="E24" s="175"/>
      <c r="F24" s="175"/>
      <c r="G24" s="175"/>
      <c r="H24" s="175"/>
      <c r="I24" s="175"/>
      <c r="J24" s="175"/>
      <c r="K24" s="181" t="s">
        <v>287</v>
      </c>
      <c r="L24" s="181"/>
      <c r="M24" s="181"/>
      <c r="N24" s="181"/>
      <c r="O24" s="181"/>
      <c r="P24" s="182">
        <v>1000</v>
      </c>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3" t="s">
        <v>18</v>
      </c>
      <c r="B29" s="234"/>
      <c r="C29" s="234"/>
      <c r="D29" s="234"/>
      <c r="E29" s="234"/>
      <c r="F29" s="234"/>
      <c r="G29" s="234"/>
      <c r="H29" s="235"/>
      <c r="I29" s="130" t="s">
        <v>15</v>
      </c>
      <c r="J29" s="131"/>
      <c r="K29" s="227" t="s">
        <v>11</v>
      </c>
      <c r="L29" s="227" t="s">
        <v>16</v>
      </c>
      <c r="M29" s="130" t="s">
        <v>17</v>
      </c>
      <c r="N29" s="229"/>
      <c r="O29" s="131"/>
      <c r="P29" s="130" t="s">
        <v>13</v>
      </c>
      <c r="Q29" s="131"/>
      <c r="R29" s="231" t="s">
        <v>14</v>
      </c>
      <c r="S29" s="134" t="s">
        <v>239</v>
      </c>
    </row>
    <row r="30" spans="1:19" ht="10.5" customHeight="1">
      <c r="A30" s="236" t="s">
        <v>301</v>
      </c>
      <c r="B30" s="230"/>
      <c r="C30" s="230"/>
      <c r="D30" s="230"/>
      <c r="E30" s="230"/>
      <c r="F30" s="230"/>
      <c r="G30" s="230"/>
      <c r="H30" s="133"/>
      <c r="I30" s="132"/>
      <c r="J30" s="133"/>
      <c r="K30" s="228"/>
      <c r="L30" s="228"/>
      <c r="M30" s="132"/>
      <c r="N30" s="230"/>
      <c r="O30" s="133"/>
      <c r="P30" s="132"/>
      <c r="Q30" s="133"/>
      <c r="R30" s="232"/>
      <c r="S30" s="134"/>
    </row>
    <row r="31" spans="1:19" ht="18" customHeight="1">
      <c r="A31" s="193" t="s">
        <v>322</v>
      </c>
      <c r="B31" s="194"/>
      <c r="C31" s="194"/>
      <c r="D31" s="194"/>
      <c r="E31" s="194"/>
      <c r="F31" s="194"/>
      <c r="G31" s="194"/>
      <c r="H31" s="195"/>
      <c r="I31" s="163" t="s">
        <v>176</v>
      </c>
      <c r="J31" s="164"/>
      <c r="K31" s="98" t="s">
        <v>310</v>
      </c>
      <c r="L31" s="98" t="s">
        <v>313</v>
      </c>
      <c r="M31" s="163" t="s">
        <v>327</v>
      </c>
      <c r="N31" s="165"/>
      <c r="O31" s="164"/>
      <c r="P31" s="166"/>
      <c r="Q31" s="167"/>
      <c r="R31" s="99"/>
    </row>
    <row r="32" spans="1:19" ht="15.75" customHeight="1">
      <c r="A32" s="193" t="s">
        <v>323</v>
      </c>
      <c r="B32" s="194"/>
      <c r="C32" s="194"/>
      <c r="D32" s="194"/>
      <c r="E32" s="194"/>
      <c r="F32" s="194"/>
      <c r="G32" s="194"/>
      <c r="H32" s="195"/>
      <c r="I32" s="163" t="s">
        <v>178</v>
      </c>
      <c r="J32" s="164"/>
      <c r="K32" s="98" t="s">
        <v>310</v>
      </c>
      <c r="L32" s="98" t="s">
        <v>324</v>
      </c>
      <c r="M32" s="163" t="s">
        <v>325</v>
      </c>
      <c r="N32" s="165"/>
      <c r="O32" s="164"/>
      <c r="P32" s="163"/>
      <c r="Q32" s="164"/>
      <c r="R32" s="99"/>
    </row>
    <row r="33" spans="1:20" ht="15.75" customHeight="1">
      <c r="A33" s="193"/>
      <c r="B33" s="194"/>
      <c r="C33" s="194"/>
      <c r="D33" s="194"/>
      <c r="E33" s="194"/>
      <c r="F33" s="194"/>
      <c r="G33" s="194"/>
      <c r="H33" s="195"/>
      <c r="I33" s="163"/>
      <c r="J33" s="164"/>
      <c r="K33" s="98"/>
      <c r="L33" s="98"/>
      <c r="M33" s="163"/>
      <c r="N33" s="165"/>
      <c r="O33" s="164"/>
      <c r="P33" s="163"/>
      <c r="Q33" s="164"/>
      <c r="R33" s="99"/>
    </row>
    <row r="34" spans="1:20" ht="15.75" customHeight="1">
      <c r="A34" s="193"/>
      <c r="B34" s="194"/>
      <c r="C34" s="194"/>
      <c r="D34" s="194"/>
      <c r="E34" s="194"/>
      <c r="F34" s="194"/>
      <c r="G34" s="194"/>
      <c r="H34" s="195"/>
      <c r="I34" s="163"/>
      <c r="J34" s="164"/>
      <c r="K34" s="98"/>
      <c r="L34" s="98"/>
      <c r="M34" s="163"/>
      <c r="N34" s="165"/>
      <c r="O34" s="164"/>
      <c r="P34" s="163"/>
      <c r="Q34" s="164"/>
      <c r="R34" s="99"/>
    </row>
    <row r="35" spans="1:20" ht="15.75" customHeight="1">
      <c r="A35" s="193"/>
      <c r="B35" s="194"/>
      <c r="C35" s="194"/>
      <c r="D35" s="194"/>
      <c r="E35" s="194"/>
      <c r="F35" s="194"/>
      <c r="G35" s="194"/>
      <c r="H35" s="195"/>
      <c r="I35" s="163"/>
      <c r="J35" s="164"/>
      <c r="K35" s="98"/>
      <c r="L35" s="98"/>
      <c r="M35" s="163"/>
      <c r="N35" s="165"/>
      <c r="O35" s="164"/>
      <c r="P35" s="163"/>
      <c r="Q35" s="164"/>
      <c r="R35" s="99"/>
    </row>
    <row r="36" spans="1:20" ht="15.75" customHeight="1">
      <c r="A36" s="193"/>
      <c r="B36" s="194"/>
      <c r="C36" s="194"/>
      <c r="D36" s="194"/>
      <c r="E36" s="194"/>
      <c r="F36" s="194"/>
      <c r="G36" s="194"/>
      <c r="H36" s="195"/>
      <c r="I36" s="163"/>
      <c r="J36" s="164"/>
      <c r="K36" s="98"/>
      <c r="L36" s="98"/>
      <c r="M36" s="163"/>
      <c r="N36" s="165"/>
      <c r="O36" s="164"/>
      <c r="P36" s="163"/>
      <c r="Q36" s="164"/>
      <c r="R36" s="99"/>
    </row>
    <row r="37" spans="1:20" ht="15.75" customHeight="1">
      <c r="A37" s="193"/>
      <c r="B37" s="194"/>
      <c r="C37" s="194"/>
      <c r="D37" s="194"/>
      <c r="E37" s="194"/>
      <c r="F37" s="194"/>
      <c r="G37" s="194"/>
      <c r="H37" s="195"/>
      <c r="I37" s="190"/>
      <c r="J37" s="191"/>
      <c r="K37" s="100"/>
      <c r="L37" s="101"/>
      <c r="M37" s="188"/>
      <c r="N37" s="192"/>
      <c r="O37" s="189"/>
      <c r="P37" s="188"/>
      <c r="Q37" s="189"/>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c r="B44" s="186"/>
      <c r="C44" s="186"/>
      <c r="D44" s="186"/>
      <c r="E44" s="186"/>
      <c r="F44" s="186"/>
      <c r="G44" s="186"/>
      <c r="H44" s="88"/>
      <c r="I44" s="187"/>
      <c r="J44" s="187"/>
      <c r="K44" s="187"/>
      <c r="L44" s="187"/>
      <c r="M44" s="86"/>
      <c r="N44" s="86"/>
      <c r="O44" s="86"/>
      <c r="P44" s="116" t="s">
        <v>20</v>
      </c>
      <c r="Q44" s="116"/>
      <c r="R44" s="14"/>
    </row>
    <row r="45" spans="1:20" ht="14.25" customHeight="1">
      <c r="A45" s="185" t="s">
        <v>326</v>
      </c>
      <c r="B45" s="186"/>
      <c r="C45" s="186"/>
      <c r="D45" s="186"/>
      <c r="E45" s="186"/>
      <c r="F45" s="186"/>
      <c r="G45" s="186"/>
      <c r="H45" s="88"/>
      <c r="I45" s="187">
        <f>600*4</f>
        <v>2400</v>
      </c>
      <c r="J45" s="187"/>
      <c r="K45" s="187"/>
      <c r="L45" s="187"/>
      <c r="M45" s="86"/>
      <c r="N45" s="86"/>
      <c r="O45" s="86"/>
      <c r="P45" s="196">
        <f>(I44/2)+SUM(I45:L46)+SUM(R31:R42)+P24</f>
        <v>3400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3584</v>
      </c>
      <c r="T48" t="s">
        <v>215</v>
      </c>
    </row>
    <row r="49" spans="1:20" s="23" customFormat="1">
      <c r="A49" s="261" t="s">
        <v>21</v>
      </c>
      <c r="B49" s="198"/>
      <c r="C49" s="198"/>
      <c r="D49" s="198" t="s">
        <v>22</v>
      </c>
      <c r="E49" s="198"/>
      <c r="F49" s="84"/>
      <c r="G49" s="248" t="s">
        <v>288</v>
      </c>
      <c r="H49" s="248"/>
      <c r="I49" s="248"/>
      <c r="J49" s="248"/>
      <c r="K49" s="118" t="s">
        <v>22</v>
      </c>
      <c r="M49" s="198" t="s">
        <v>24</v>
      </c>
      <c r="N49" s="198"/>
      <c r="O49" s="198"/>
      <c r="P49" s="198"/>
      <c r="Q49" s="198"/>
      <c r="R49" s="26" t="s">
        <v>22</v>
      </c>
      <c r="S49" s="44">
        <f>P45/4</f>
        <v>850</v>
      </c>
      <c r="T49" s="23" t="s">
        <v>216</v>
      </c>
    </row>
    <row r="50" spans="1:20" s="23" customFormat="1" ht="14.1" customHeight="1">
      <c r="A50" s="24"/>
      <c r="B50" s="136" t="s">
        <v>129</v>
      </c>
      <c r="C50" s="136"/>
      <c r="D50" s="199"/>
      <c r="E50" s="199"/>
      <c r="F50" s="25"/>
      <c r="G50" s="82"/>
      <c r="H50" s="136" t="s">
        <v>149</v>
      </c>
      <c r="I50" s="136"/>
      <c r="J50" s="136"/>
      <c r="K50" s="29">
        <v>84</v>
      </c>
      <c r="M50" s="25"/>
      <c r="N50" s="203" t="s">
        <v>132</v>
      </c>
      <c r="O50" s="203"/>
      <c r="P50" s="203"/>
      <c r="Q50" s="253"/>
      <c r="R50" s="254"/>
    </row>
    <row r="51" spans="1:20" s="23" customFormat="1" ht="14.1" customHeight="1">
      <c r="A51" s="24"/>
      <c r="B51" s="136" t="s">
        <v>133</v>
      </c>
      <c r="C51" s="136"/>
      <c r="D51" s="199"/>
      <c r="E51" s="199"/>
      <c r="F51" s="25"/>
      <c r="G51" s="82"/>
      <c r="H51" s="8" t="s">
        <v>150</v>
      </c>
      <c r="I51" s="8"/>
      <c r="K51" s="29"/>
      <c r="M51" s="25"/>
      <c r="N51" s="203" t="s">
        <v>136</v>
      </c>
      <c r="O51" s="203"/>
      <c r="P51" s="203"/>
      <c r="Q51" s="253">
        <v>500</v>
      </c>
      <c r="R51" s="254"/>
    </row>
    <row r="52" spans="1:20" s="23" customFormat="1" ht="14.1" customHeight="1">
      <c r="A52" s="24"/>
      <c r="B52" s="136" t="s">
        <v>137</v>
      </c>
      <c r="C52" s="136"/>
      <c r="D52" s="199"/>
      <c r="E52" s="199"/>
      <c r="F52" s="25"/>
      <c r="G52" s="82"/>
      <c r="H52" s="8" t="s">
        <v>172</v>
      </c>
      <c r="I52" s="8"/>
      <c r="K52" s="29"/>
      <c r="M52" s="25"/>
      <c r="N52" s="203" t="s">
        <v>140</v>
      </c>
      <c r="O52" s="203"/>
      <c r="P52" s="203"/>
      <c r="Q52" s="253">
        <v>3000</v>
      </c>
      <c r="R52" s="254"/>
    </row>
    <row r="53" spans="1:20" s="23" customFormat="1" ht="14.1" customHeight="1">
      <c r="A53" s="24"/>
      <c r="B53" s="136" t="s">
        <v>163</v>
      </c>
      <c r="C53" s="136"/>
      <c r="D53" s="199"/>
      <c r="E53" s="199"/>
      <c r="F53" s="8"/>
      <c r="G53" s="8"/>
      <c r="H53" s="8" t="s">
        <v>163</v>
      </c>
      <c r="I53" s="8"/>
      <c r="K53" s="42"/>
      <c r="M53" s="25"/>
      <c r="N53" s="203" t="s">
        <v>164</v>
      </c>
      <c r="O53" s="203"/>
      <c r="P53" s="203"/>
      <c r="Q53" s="253"/>
      <c r="R53" s="254"/>
    </row>
    <row r="54" spans="1:20" s="23" customFormat="1" ht="14.1" customHeight="1">
      <c r="A54" s="12"/>
      <c r="B54" s="8"/>
      <c r="C54" s="8"/>
      <c r="D54" s="8"/>
      <c r="E54" s="8"/>
      <c r="F54" s="8"/>
      <c r="G54" s="8"/>
      <c r="H54" s="8"/>
      <c r="I54" s="25"/>
      <c r="J54" s="201"/>
      <c r="K54" s="201"/>
      <c r="L54" s="25"/>
      <c r="M54" s="25"/>
      <c r="N54" s="203" t="s">
        <v>142</v>
      </c>
      <c r="O54" s="203"/>
      <c r="P54" s="203"/>
      <c r="Q54" s="253"/>
      <c r="R54" s="254"/>
    </row>
    <row r="55" spans="1:20" s="23" customFormat="1" ht="14.1" customHeight="1">
      <c r="A55" s="202" t="s">
        <v>25</v>
      </c>
      <c r="B55" s="200"/>
      <c r="C55" s="118"/>
      <c r="D55" s="200" t="s">
        <v>22</v>
      </c>
      <c r="E55" s="200"/>
      <c r="F55" s="119" t="s">
        <v>26</v>
      </c>
      <c r="G55" s="119"/>
      <c r="I55" s="200" t="s">
        <v>22</v>
      </c>
      <c r="J55" s="200"/>
      <c r="K55" s="200"/>
      <c r="L55" s="200"/>
      <c r="M55" s="25"/>
      <c r="N55" s="136" t="s">
        <v>143</v>
      </c>
      <c r="O55" s="136"/>
      <c r="P55" s="136"/>
      <c r="Q55" s="253"/>
      <c r="R55" s="254"/>
    </row>
    <row r="56" spans="1:20" s="23" customFormat="1" ht="14.1" customHeight="1">
      <c r="A56" s="24"/>
      <c r="B56" s="136" t="s">
        <v>129</v>
      </c>
      <c r="C56" s="136"/>
      <c r="D56" s="199"/>
      <c r="E56" s="199"/>
      <c r="F56" s="25"/>
      <c r="G56" s="136" t="s">
        <v>144</v>
      </c>
      <c r="H56" s="136"/>
      <c r="I56" s="260"/>
      <c r="J56" s="260"/>
      <c r="K56" s="260"/>
      <c r="L56" s="260"/>
      <c r="M56" s="25"/>
      <c r="N56" s="136" t="s">
        <v>165</v>
      </c>
      <c r="O56" s="136"/>
      <c r="P56" s="136"/>
      <c r="Q56" s="253"/>
      <c r="R56" s="254"/>
    </row>
    <row r="57" spans="1:20" s="23" customFormat="1" ht="14.1" customHeight="1">
      <c r="A57" s="24"/>
      <c r="B57" s="136" t="s">
        <v>137</v>
      </c>
      <c r="C57" s="136"/>
      <c r="D57" s="199"/>
      <c r="E57" s="199"/>
      <c r="F57" s="25"/>
      <c r="G57" s="136" t="s">
        <v>145</v>
      </c>
      <c r="H57" s="136"/>
      <c r="I57" s="260"/>
      <c r="J57" s="260"/>
      <c r="K57" s="260"/>
      <c r="L57" s="260"/>
      <c r="M57" s="25"/>
      <c r="N57" s="136" t="s">
        <v>289</v>
      </c>
      <c r="O57" s="136"/>
      <c r="P57" s="136"/>
      <c r="Q57" s="253"/>
      <c r="R57" s="254"/>
    </row>
    <row r="58" spans="1:20" s="23" customFormat="1" ht="14.1" customHeight="1">
      <c r="A58" s="24"/>
      <c r="B58" s="136" t="s">
        <v>147</v>
      </c>
      <c r="C58" s="136"/>
      <c r="D58" s="199"/>
      <c r="E58" s="199"/>
      <c r="F58" s="25"/>
      <c r="G58" s="136" t="s">
        <v>146</v>
      </c>
      <c r="H58" s="136"/>
      <c r="I58" s="260"/>
      <c r="J58" s="260"/>
      <c r="K58" s="260"/>
      <c r="L58" s="260"/>
      <c r="M58" s="25"/>
      <c r="N58" s="136" t="s">
        <v>163</v>
      </c>
      <c r="O58" s="136"/>
      <c r="P58" s="136"/>
      <c r="Q58" s="253"/>
      <c r="R58" s="254"/>
    </row>
    <row r="59" spans="1:20" s="23" customFormat="1" ht="14.1" customHeight="1">
      <c r="A59" s="24"/>
      <c r="B59" s="207" t="s">
        <v>148</v>
      </c>
      <c r="C59" s="207"/>
      <c r="D59" s="199"/>
      <c r="E59" s="199"/>
      <c r="F59" s="25"/>
      <c r="G59" s="136" t="s">
        <v>166</v>
      </c>
      <c r="H59" s="136"/>
      <c r="I59" s="260"/>
      <c r="J59" s="260"/>
      <c r="K59" s="260"/>
      <c r="L59" s="260"/>
      <c r="M59" s="8"/>
      <c r="N59" s="8"/>
      <c r="O59" s="8"/>
      <c r="P59" s="8"/>
      <c r="Q59" s="253"/>
      <c r="R59" s="254"/>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7" t="s">
        <v>290</v>
      </c>
      <c r="B61" s="258"/>
      <c r="C61" s="258"/>
      <c r="D61" s="258"/>
      <c r="E61" s="258"/>
      <c r="F61" s="258"/>
      <c r="G61" s="258"/>
      <c r="H61" s="258"/>
      <c r="I61" s="258"/>
      <c r="J61" s="258"/>
      <c r="K61" s="258"/>
      <c r="L61" s="258"/>
      <c r="M61" s="258"/>
      <c r="N61" s="258"/>
      <c r="O61" s="258"/>
      <c r="P61" s="258"/>
      <c r="Q61" s="258"/>
      <c r="R61" s="259"/>
    </row>
    <row r="62" spans="1:20">
      <c r="A62" s="16" t="s">
        <v>27</v>
      </c>
      <c r="B62" s="121"/>
      <c r="C62" s="121"/>
      <c r="D62" s="122"/>
      <c r="E62" s="122"/>
      <c r="F62" s="125" t="s">
        <v>330</v>
      </c>
      <c r="G62" s="125"/>
      <c r="H62" s="125"/>
      <c r="I62" s="125"/>
      <c r="J62" s="122"/>
      <c r="K62" s="122"/>
      <c r="L62" s="122"/>
      <c r="M62" s="122"/>
      <c r="N62" s="122"/>
      <c r="O62" s="122"/>
      <c r="P62" s="122"/>
      <c r="Q62" s="122"/>
      <c r="R62" s="17"/>
    </row>
    <row r="63" spans="1:20" s="23" customFormat="1" ht="12.75" customHeight="1">
      <c r="A63" s="24"/>
      <c r="B63" s="255" t="s">
        <v>167</v>
      </c>
      <c r="C63" s="255"/>
      <c r="D63" s="255"/>
      <c r="E63" s="255"/>
      <c r="F63" s="126"/>
      <c r="G63" s="126"/>
      <c r="H63" s="126"/>
      <c r="I63" s="126"/>
      <c r="J63" s="25"/>
      <c r="K63" s="256" t="s">
        <v>168</v>
      </c>
      <c r="L63" s="256"/>
      <c r="M63" s="256"/>
      <c r="N63" s="205"/>
      <c r="O63" s="205"/>
      <c r="P63" s="205"/>
      <c r="Q63" s="103"/>
      <c r="R63" s="123"/>
    </row>
    <row r="64" spans="1:20" s="23" customFormat="1" ht="12.75" customHeight="1">
      <c r="A64" s="24"/>
      <c r="B64" s="207" t="s">
        <v>169</v>
      </c>
      <c r="C64" s="207"/>
      <c r="D64" s="207"/>
      <c r="E64" s="207"/>
      <c r="F64" s="205"/>
      <c r="G64" s="205"/>
      <c r="H64" s="205"/>
      <c r="I64" s="205"/>
      <c r="J64" s="25"/>
      <c r="K64" s="207" t="s">
        <v>170</v>
      </c>
      <c r="L64" s="207"/>
      <c r="M64" s="207"/>
      <c r="N64" s="206"/>
      <c r="O64" s="206"/>
      <c r="P64" s="206"/>
      <c r="Q64" s="103"/>
      <c r="R64" s="123"/>
    </row>
    <row r="65" spans="1:18" s="23" customFormat="1" ht="12.75" customHeight="1">
      <c r="A65" s="24"/>
      <c r="B65" s="207" t="s">
        <v>171</v>
      </c>
      <c r="C65" s="207"/>
      <c r="D65" s="207"/>
      <c r="E65" s="207"/>
      <c r="F65" s="206"/>
      <c r="G65" s="206"/>
      <c r="H65" s="206"/>
      <c r="I65" s="206"/>
      <c r="J65" s="25"/>
      <c r="K65" s="207" t="s">
        <v>159</v>
      </c>
      <c r="L65" s="207"/>
      <c r="M65" s="207"/>
      <c r="N65" s="206" t="s">
        <v>314</v>
      </c>
      <c r="O65" s="206"/>
      <c r="P65" s="206"/>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4"/>
      <c r="E67" s="204"/>
      <c r="F67" s="204"/>
      <c r="G67" s="204"/>
      <c r="H67" s="86"/>
      <c r="I67" s="86"/>
      <c r="J67" s="86"/>
      <c r="K67" s="86"/>
      <c r="L67" s="86"/>
      <c r="M67" s="124"/>
      <c r="N67" s="124"/>
      <c r="O67" s="124"/>
      <c r="P67" s="124"/>
      <c r="Q67" s="124"/>
      <c r="R67" s="18"/>
    </row>
    <row r="68" spans="1:18">
      <c r="A68" s="13" t="s">
        <v>302</v>
      </c>
      <c r="B68" s="86"/>
      <c r="C68" s="221" t="str">
        <f>G6</f>
        <v>LAGUARDIA, JANING DIOQUINO</v>
      </c>
      <c r="D68" s="221"/>
      <c r="E68" s="221"/>
      <c r="F68" s="221"/>
      <c r="G68" s="221"/>
      <c r="H68" s="222" t="s">
        <v>303</v>
      </c>
      <c r="I68" s="222"/>
      <c r="J68" s="222"/>
      <c r="K68" s="222"/>
      <c r="L68" s="222"/>
      <c r="M68" s="222"/>
      <c r="N68" s="222"/>
      <c r="O68" s="222"/>
      <c r="P68" s="222"/>
      <c r="Q68" s="124"/>
      <c r="R68" s="18"/>
    </row>
    <row r="69" spans="1:18" ht="32.25" customHeight="1">
      <c r="A69" s="223" t="s">
        <v>304</v>
      </c>
      <c r="B69" s="224"/>
      <c r="C69" s="224"/>
      <c r="D69" s="224"/>
      <c r="E69" s="224"/>
      <c r="F69" s="224"/>
      <c r="G69" s="224"/>
      <c r="H69" s="224"/>
      <c r="I69" s="224"/>
      <c r="J69" s="224"/>
      <c r="K69" s="224"/>
      <c r="L69" s="224"/>
      <c r="M69" s="224"/>
      <c r="N69" s="224"/>
      <c r="O69" s="224"/>
      <c r="P69" s="224"/>
      <c r="Q69" s="124"/>
      <c r="R69" s="18"/>
    </row>
    <row r="70" spans="1:18" ht="39" customHeight="1">
      <c r="A70" s="13"/>
      <c r="B70" s="86"/>
      <c r="C70" s="86"/>
      <c r="D70" s="86"/>
      <c r="E70" s="86"/>
      <c r="F70" s="252"/>
      <c r="G70" s="252"/>
      <c r="H70" s="252"/>
      <c r="I70" s="252"/>
      <c r="J70" s="252"/>
      <c r="K70" s="252"/>
      <c r="L70" s="252"/>
      <c r="M70" s="86"/>
      <c r="N70" s="86"/>
      <c r="O70" s="86"/>
      <c r="P70" s="86"/>
      <c r="Q70" s="124"/>
      <c r="R70" s="18"/>
    </row>
    <row r="71" spans="1:18">
      <c r="A71" s="251" t="s">
        <v>292</v>
      </c>
      <c r="B71" s="222"/>
      <c r="C71" s="222"/>
      <c r="D71" s="222"/>
      <c r="E71" s="222"/>
      <c r="F71" s="222"/>
      <c r="G71" s="222"/>
      <c r="H71" s="222"/>
      <c r="I71" s="222"/>
      <c r="J71" s="222"/>
      <c r="K71" s="222"/>
      <c r="L71" s="222"/>
      <c r="M71" s="222"/>
      <c r="N71" s="222"/>
      <c r="O71" s="222"/>
      <c r="P71" s="222"/>
      <c r="Q71" s="124"/>
      <c r="R71" s="18"/>
    </row>
    <row r="72" spans="1:18" ht="12" customHeight="1" thickBot="1">
      <c r="A72" s="13"/>
      <c r="B72" s="86"/>
      <c r="C72" s="86"/>
      <c r="D72" s="86"/>
      <c r="E72" s="86"/>
      <c r="F72" s="86"/>
      <c r="G72" s="86"/>
      <c r="H72" s="86"/>
      <c r="I72" s="86"/>
      <c r="J72" s="86"/>
      <c r="K72" s="86"/>
      <c r="L72" s="116"/>
      <c r="M72" s="86"/>
      <c r="N72" s="86"/>
      <c r="O72" s="86"/>
      <c r="P72" s="86"/>
      <c r="Q72" s="249" t="s">
        <v>298</v>
      </c>
      <c r="R72" s="250"/>
    </row>
    <row r="73" spans="1:18" ht="12" customHeight="1" thickBot="1">
      <c r="A73" s="127" t="s">
        <v>291</v>
      </c>
      <c r="B73" s="128"/>
      <c r="C73" s="128"/>
      <c r="D73" s="128"/>
      <c r="E73" s="128"/>
      <c r="F73" s="128"/>
      <c r="G73" s="128"/>
      <c r="H73" s="128"/>
      <c r="I73" s="128"/>
      <c r="J73" s="128"/>
      <c r="K73" s="128"/>
      <c r="L73" s="128"/>
      <c r="M73" s="128"/>
      <c r="N73" s="128"/>
      <c r="O73" s="128"/>
      <c r="P73" s="128"/>
      <c r="Q73" s="128"/>
      <c r="R73" s="129"/>
    </row>
    <row r="74" spans="1:18">
      <c r="A74" s="571" t="s">
        <v>331</v>
      </c>
      <c r="B74" s="572"/>
      <c r="C74" s="572"/>
      <c r="D74" s="572"/>
      <c r="E74" s="572"/>
      <c r="F74" s="572"/>
      <c r="G74" s="572"/>
      <c r="H74" s="572"/>
      <c r="I74" s="572"/>
      <c r="J74" s="572"/>
      <c r="K74" s="572"/>
      <c r="L74" s="572"/>
      <c r="M74" s="572"/>
      <c r="N74" s="572"/>
      <c r="O74" s="572"/>
      <c r="P74" s="572"/>
      <c r="Q74" s="572"/>
      <c r="R74" s="573"/>
    </row>
    <row r="75" spans="1:18" ht="15" customHeight="1">
      <c r="A75" s="574"/>
      <c r="B75" s="575"/>
      <c r="C75" s="575"/>
      <c r="D75" s="575"/>
      <c r="E75" s="575"/>
      <c r="F75" s="575"/>
      <c r="G75" s="575"/>
      <c r="H75" s="575"/>
      <c r="I75" s="575"/>
      <c r="J75" s="575"/>
      <c r="K75" s="575"/>
      <c r="L75" s="575"/>
      <c r="M75" s="575"/>
      <c r="N75" s="575"/>
      <c r="O75" s="575"/>
      <c r="P75" s="575"/>
      <c r="Q75" s="575"/>
      <c r="R75" s="576"/>
    </row>
    <row r="76" spans="1:18">
      <c r="A76" s="574"/>
      <c r="B76" s="575"/>
      <c r="C76" s="575"/>
      <c r="D76" s="575"/>
      <c r="E76" s="575"/>
      <c r="F76" s="575"/>
      <c r="G76" s="575"/>
      <c r="H76" s="575"/>
      <c r="I76" s="575"/>
      <c r="J76" s="575"/>
      <c r="K76" s="575"/>
      <c r="L76" s="575"/>
      <c r="M76" s="575"/>
      <c r="N76" s="575"/>
      <c r="O76" s="575"/>
      <c r="P76" s="575"/>
      <c r="Q76" s="575"/>
      <c r="R76" s="576"/>
    </row>
    <row r="77" spans="1:18" ht="48" customHeight="1" thickBot="1">
      <c r="A77" s="574"/>
      <c r="B77" s="575"/>
      <c r="C77" s="575"/>
      <c r="D77" s="575"/>
      <c r="E77" s="575"/>
      <c r="F77" s="575"/>
      <c r="G77" s="575"/>
      <c r="H77" s="575"/>
      <c r="I77" s="575"/>
      <c r="J77" s="575"/>
      <c r="K77" s="575"/>
      <c r="L77" s="575"/>
      <c r="M77" s="575"/>
      <c r="N77" s="575"/>
      <c r="O77" s="575"/>
      <c r="P77" s="575"/>
      <c r="Q77" s="575"/>
      <c r="R77" s="576"/>
    </row>
    <row r="78" spans="1:18" ht="12" customHeight="1" thickBot="1">
      <c r="A78" s="127" t="s">
        <v>293</v>
      </c>
      <c r="B78" s="128"/>
      <c r="C78" s="128"/>
      <c r="D78" s="128"/>
      <c r="E78" s="128"/>
      <c r="F78" s="128"/>
      <c r="G78" s="128"/>
      <c r="H78" s="128"/>
      <c r="I78" s="128"/>
      <c r="J78" s="128"/>
      <c r="K78" s="128"/>
      <c r="L78" s="128"/>
      <c r="M78" s="128"/>
      <c r="N78" s="128"/>
      <c r="O78" s="128"/>
      <c r="P78" s="128"/>
      <c r="Q78" s="128"/>
      <c r="R78" s="129"/>
    </row>
    <row r="79" spans="1:18" ht="15.75" customHeight="1" thickBot="1">
      <c r="A79" s="211" t="s">
        <v>300</v>
      </c>
      <c r="B79" s="212"/>
      <c r="C79" s="212"/>
      <c r="D79" s="212"/>
      <c r="E79" s="212"/>
      <c r="F79" s="212"/>
      <c r="G79" s="212"/>
      <c r="H79" s="213"/>
      <c r="I79" s="211" t="s">
        <v>294</v>
      </c>
      <c r="J79" s="212"/>
      <c r="K79" s="212"/>
      <c r="L79" s="213"/>
      <c r="M79" s="211" t="s">
        <v>295</v>
      </c>
      <c r="N79" s="212"/>
      <c r="O79" s="213"/>
      <c r="P79" s="208" t="s">
        <v>305</v>
      </c>
      <c r="Q79" s="209"/>
      <c r="R79" s="210"/>
    </row>
    <row r="80" spans="1:18" ht="15.75" customHeight="1">
      <c r="A80" s="87">
        <v>1</v>
      </c>
      <c r="B80" s="217" t="s">
        <v>311</v>
      </c>
      <c r="C80" s="217"/>
      <c r="D80" s="217"/>
      <c r="E80" s="217"/>
      <c r="F80" s="217"/>
      <c r="G80" s="217"/>
      <c r="H80" s="217"/>
      <c r="I80" s="262">
        <v>780</v>
      </c>
      <c r="J80" s="262"/>
      <c r="K80" s="262"/>
      <c r="L80" s="262"/>
      <c r="M80" s="217" t="s">
        <v>332</v>
      </c>
      <c r="N80" s="217"/>
      <c r="O80" s="217"/>
      <c r="P80" s="214" t="s">
        <v>315</v>
      </c>
      <c r="Q80" s="214"/>
      <c r="R80" s="215"/>
    </row>
    <row r="81" spans="1:18" ht="15.75" customHeight="1">
      <c r="A81" s="87">
        <v>2</v>
      </c>
      <c r="B81" s="217" t="s">
        <v>311</v>
      </c>
      <c r="C81" s="217"/>
      <c r="D81" s="217"/>
      <c r="E81" s="217"/>
      <c r="F81" s="217"/>
      <c r="G81" s="217"/>
      <c r="H81" s="217"/>
      <c r="I81" s="216">
        <f>780/2</f>
        <v>390</v>
      </c>
      <c r="J81" s="216"/>
      <c r="K81" s="216"/>
      <c r="L81" s="216"/>
      <c r="M81" s="218" t="s">
        <v>333</v>
      </c>
      <c r="N81" s="218"/>
      <c r="O81" s="218"/>
      <c r="P81" s="219" t="s">
        <v>315</v>
      </c>
      <c r="Q81" s="219"/>
      <c r="R81" s="220"/>
    </row>
    <row r="82" spans="1:18" ht="15.75" customHeight="1">
      <c r="A82" s="87">
        <v>3</v>
      </c>
      <c r="B82" s="218"/>
      <c r="C82" s="218"/>
      <c r="D82" s="218"/>
      <c r="E82" s="218"/>
      <c r="F82" s="218"/>
      <c r="G82" s="218"/>
      <c r="H82" s="218"/>
      <c r="I82" s="216"/>
      <c r="J82" s="216"/>
      <c r="K82" s="216"/>
      <c r="L82" s="216"/>
      <c r="M82" s="218"/>
      <c r="N82" s="218"/>
      <c r="O82" s="218"/>
      <c r="P82" s="219"/>
      <c r="Q82" s="219"/>
      <c r="R82" s="220"/>
    </row>
    <row r="83" spans="1:18" ht="15.75" customHeight="1">
      <c r="A83" s="87">
        <v>4</v>
      </c>
      <c r="B83" s="218"/>
      <c r="C83" s="218"/>
      <c r="D83" s="218"/>
      <c r="E83" s="218"/>
      <c r="F83" s="218"/>
      <c r="G83" s="218"/>
      <c r="H83" s="218"/>
      <c r="I83" s="216"/>
      <c r="J83" s="216"/>
      <c r="K83" s="216"/>
      <c r="L83" s="216"/>
      <c r="M83" s="218"/>
      <c r="N83" s="218"/>
      <c r="O83" s="218"/>
      <c r="P83" s="219"/>
      <c r="Q83" s="219"/>
      <c r="R83" s="220"/>
    </row>
    <row r="84" spans="1:18" ht="15.75" customHeight="1">
      <c r="A84" s="87">
        <v>5</v>
      </c>
      <c r="B84" s="218"/>
      <c r="C84" s="218"/>
      <c r="D84" s="218"/>
      <c r="E84" s="218"/>
      <c r="F84" s="218"/>
      <c r="G84" s="218"/>
      <c r="H84" s="218"/>
      <c r="I84" s="216"/>
      <c r="J84" s="216"/>
      <c r="K84" s="216"/>
      <c r="L84" s="216"/>
      <c r="M84" s="218"/>
      <c r="N84" s="218"/>
      <c r="O84" s="218"/>
      <c r="P84" s="219"/>
      <c r="Q84" s="219"/>
      <c r="R84" s="220"/>
    </row>
    <row r="85" spans="1:18" ht="3" customHeight="1">
      <c r="A85" s="13"/>
      <c r="B85" s="86"/>
      <c r="C85" s="86"/>
      <c r="D85" s="204"/>
      <c r="E85" s="204"/>
      <c r="F85" s="204"/>
      <c r="G85" s="204"/>
      <c r="H85" s="86"/>
      <c r="I85" s="86"/>
      <c r="J85" s="86"/>
      <c r="K85" s="86"/>
      <c r="L85" s="86"/>
      <c r="M85" s="124"/>
      <c r="N85" s="124"/>
      <c r="O85" s="124"/>
      <c r="P85" s="124"/>
      <c r="Q85" s="124"/>
      <c r="R85" s="18"/>
    </row>
    <row r="86" spans="1:18">
      <c r="A86" s="269" t="s">
        <v>30</v>
      </c>
      <c r="B86" s="270"/>
      <c r="C86" s="270"/>
      <c r="D86" s="86"/>
      <c r="E86" s="86"/>
      <c r="F86" s="86"/>
      <c r="G86" s="86"/>
      <c r="H86" s="86"/>
      <c r="I86" s="86"/>
      <c r="J86" s="86"/>
      <c r="K86" s="270" t="s">
        <v>296</v>
      </c>
      <c r="L86" s="270"/>
      <c r="M86" s="270"/>
      <c r="N86" s="86"/>
      <c r="O86" s="86"/>
      <c r="P86" s="86"/>
      <c r="Q86" s="86"/>
      <c r="R86" s="14"/>
    </row>
    <row r="87" spans="1:18" ht="12" customHeight="1">
      <c r="A87" s="269"/>
      <c r="B87" s="270"/>
      <c r="C87" s="270"/>
      <c r="D87" s="274" t="s">
        <v>328</v>
      </c>
      <c r="E87" s="275"/>
      <c r="F87" s="275"/>
      <c r="G87" s="275"/>
      <c r="H87" s="275"/>
      <c r="I87" s="275"/>
      <c r="J87" s="275"/>
      <c r="K87" s="270"/>
      <c r="L87" s="270"/>
      <c r="M87" s="270"/>
      <c r="N87" s="263" t="s">
        <v>334</v>
      </c>
      <c r="O87" s="264"/>
      <c r="P87" s="264"/>
      <c r="Q87" s="264"/>
      <c r="R87" s="265"/>
    </row>
    <row r="88" spans="1:18" ht="12" customHeight="1" thickBot="1">
      <c r="A88" s="271"/>
      <c r="B88" s="272"/>
      <c r="C88" s="272"/>
      <c r="D88" s="273" t="s">
        <v>329</v>
      </c>
      <c r="E88" s="273"/>
      <c r="F88" s="273"/>
      <c r="G88" s="273"/>
      <c r="H88" s="273"/>
      <c r="I88" s="273"/>
      <c r="J88" s="273"/>
      <c r="K88" s="272"/>
      <c r="L88" s="272"/>
      <c r="M88" s="272"/>
      <c r="N88" s="266" t="s">
        <v>335</v>
      </c>
      <c r="O88" s="267"/>
      <c r="P88" s="267"/>
      <c r="Q88" s="267"/>
      <c r="R88" s="26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7" t="s">
        <v>31</v>
      </c>
      <c r="B1" s="348"/>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9"/>
      <c r="AC1" s="349"/>
      <c r="AD1" s="349"/>
      <c r="AE1" s="349"/>
      <c r="AF1" s="349"/>
      <c r="AG1" s="349"/>
      <c r="AH1" s="349"/>
      <c r="AI1" s="349"/>
      <c r="AJ1" s="348"/>
      <c r="AK1" s="348"/>
      <c r="AL1" s="348"/>
      <c r="AM1" s="348"/>
      <c r="AN1" s="348"/>
      <c r="AO1" s="348"/>
      <c r="AP1" s="348"/>
      <c r="AQ1" s="348"/>
      <c r="AR1" s="348"/>
      <c r="AS1" s="348"/>
      <c r="AT1" s="348"/>
      <c r="AU1" s="348"/>
      <c r="AV1" s="348"/>
      <c r="AW1" s="348"/>
      <c r="AX1" s="348"/>
      <c r="AY1" s="348"/>
      <c r="AZ1" s="348"/>
      <c r="BA1" s="348"/>
      <c r="BB1" s="350"/>
    </row>
    <row r="2" spans="1:54" ht="9.75" customHeight="1">
      <c r="A2" s="303" t="s">
        <v>32</v>
      </c>
      <c r="B2" s="304"/>
      <c r="C2" s="304"/>
      <c r="D2" s="305"/>
      <c r="E2" s="306" t="s">
        <v>33</v>
      </c>
      <c r="F2" s="304"/>
      <c r="G2" s="304"/>
      <c r="H2" s="304"/>
      <c r="I2" s="304"/>
      <c r="J2" s="304"/>
      <c r="K2" s="304"/>
      <c r="L2" s="304"/>
      <c r="M2" s="304"/>
      <c r="N2" s="304"/>
      <c r="O2" s="304"/>
      <c r="P2" s="304"/>
      <c r="Q2" s="304"/>
      <c r="R2" s="304"/>
      <c r="S2" s="304"/>
      <c r="T2" s="304"/>
      <c r="U2" s="304"/>
      <c r="V2" s="304"/>
      <c r="W2" s="304"/>
      <c r="X2" s="304"/>
      <c r="Y2" s="304"/>
      <c r="Z2" s="304"/>
      <c r="AA2" s="304"/>
      <c r="AB2" s="473" t="s">
        <v>173</v>
      </c>
      <c r="AC2" s="474"/>
      <c r="AD2" s="474"/>
      <c r="AE2" s="475"/>
      <c r="AF2" s="473" t="s">
        <v>174</v>
      </c>
      <c r="AG2" s="474"/>
      <c r="AH2" s="474"/>
      <c r="AI2" s="475"/>
      <c r="AJ2" s="512" t="s">
        <v>213</v>
      </c>
      <c r="AK2" s="512"/>
      <c r="AL2" s="512"/>
      <c r="AM2" s="512"/>
      <c r="AN2" s="512"/>
      <c r="AO2" s="512"/>
      <c r="AP2" s="512"/>
      <c r="AQ2" s="512"/>
      <c r="AR2" s="513"/>
      <c r="AS2" s="306" t="s">
        <v>122</v>
      </c>
      <c r="AT2" s="304"/>
      <c r="AU2" s="304"/>
      <c r="AV2" s="304"/>
      <c r="AW2" s="304"/>
      <c r="AX2" s="304"/>
      <c r="AY2" s="304"/>
      <c r="AZ2" s="304"/>
      <c r="BA2" s="304"/>
      <c r="BB2" s="307"/>
    </row>
    <row r="3" spans="1:54" ht="22.5" customHeight="1">
      <c r="A3" s="370">
        <f>'UNIFIED INTAKE'!F5</f>
        <v>45492</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476"/>
      <c r="AC3" s="477"/>
      <c r="AD3" s="477"/>
      <c r="AE3" s="478"/>
      <c r="AF3" s="476"/>
      <c r="AG3" s="477"/>
      <c r="AH3" s="477"/>
      <c r="AI3" s="478"/>
      <c r="AJ3" s="375">
        <f>IF('UNIFIED INTAKE'!Q3=0,"",'UNIFIED INTAKE'!Q3)</f>
        <v>16218</v>
      </c>
      <c r="AK3" s="358"/>
      <c r="AL3" s="358"/>
      <c r="AM3" s="358"/>
      <c r="AN3" s="358"/>
      <c r="AO3" s="358"/>
      <c r="AP3" s="358"/>
      <c r="AQ3" s="358"/>
      <c r="AR3" s="359"/>
      <c r="AS3" s="376" t="s">
        <v>154</v>
      </c>
      <c r="AT3" s="377"/>
      <c r="AU3" s="377"/>
      <c r="AV3" s="377"/>
      <c r="AW3" s="377"/>
      <c r="AX3" s="377"/>
      <c r="AY3" s="377"/>
      <c r="AZ3" s="377"/>
      <c r="BA3" s="377"/>
      <c r="BB3" s="378"/>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51"/>
      <c r="AC4" s="352"/>
      <c r="AD4" s="352"/>
      <c r="AE4" s="353"/>
      <c r="AF4" s="354"/>
      <c r="AG4" s="355"/>
      <c r="AH4" s="355"/>
      <c r="AI4" s="356"/>
      <c r="AJ4" s="360"/>
      <c r="AK4" s="358"/>
      <c r="AL4" s="358"/>
      <c r="AM4" s="358"/>
      <c r="AN4" s="358"/>
      <c r="AO4" s="358"/>
      <c r="AP4" s="358"/>
      <c r="AQ4" s="358"/>
      <c r="AR4" s="359"/>
      <c r="AS4" s="376"/>
      <c r="AT4" s="377"/>
      <c r="AU4" s="377"/>
      <c r="AV4" s="377"/>
      <c r="AW4" s="377"/>
      <c r="AX4" s="377"/>
      <c r="AY4" s="377"/>
      <c r="AZ4" s="377"/>
      <c r="BA4" s="377"/>
      <c r="BB4" s="378"/>
    </row>
    <row r="5" spans="1:54" ht="9.75" customHeight="1">
      <c r="A5" s="379" t="s">
        <v>34</v>
      </c>
      <c r="B5" s="380"/>
      <c r="C5" s="380"/>
      <c r="D5" s="380"/>
      <c r="E5" s="380"/>
      <c r="F5" s="380"/>
      <c r="G5" s="380"/>
      <c r="H5" s="380"/>
      <c r="I5" s="381"/>
      <c r="J5" s="379" t="s">
        <v>35</v>
      </c>
      <c r="K5" s="380"/>
      <c r="L5" s="380"/>
      <c r="M5" s="380"/>
      <c r="N5" s="380"/>
      <c r="O5" s="380"/>
      <c r="P5" s="380"/>
      <c r="Q5" s="380"/>
      <c r="R5" s="380"/>
      <c r="S5" s="380"/>
      <c r="T5" s="380"/>
      <c r="U5" s="380"/>
      <c r="V5" s="380"/>
      <c r="W5" s="380"/>
      <c r="X5" s="380"/>
      <c r="Y5" s="380"/>
      <c r="Z5" s="380"/>
      <c r="AA5" s="380"/>
      <c r="AB5" s="380"/>
      <c r="AC5" s="380"/>
      <c r="AD5" s="380"/>
      <c r="AE5" s="380"/>
      <c r="AF5" s="380"/>
      <c r="AG5" s="380"/>
      <c r="AH5" s="380"/>
      <c r="AI5" s="380"/>
      <c r="AJ5" s="380"/>
      <c r="AK5" s="380"/>
      <c r="AL5" s="380"/>
      <c r="AM5" s="380"/>
      <c r="AN5" s="380"/>
      <c r="AO5" s="381"/>
      <c r="AP5" s="379" t="s">
        <v>2</v>
      </c>
      <c r="AQ5" s="380"/>
      <c r="AR5" s="380"/>
      <c r="AS5" s="380"/>
      <c r="AT5" s="380"/>
      <c r="AU5" s="380"/>
      <c r="AV5" s="380"/>
      <c r="AW5" s="380"/>
      <c r="AX5" s="380"/>
      <c r="AY5" s="380"/>
      <c r="AZ5" s="380"/>
      <c r="BA5" s="380"/>
      <c r="BB5" s="381"/>
    </row>
    <row r="6" spans="1:54" ht="15.75" customHeight="1">
      <c r="A6" s="479" t="s">
        <v>151</v>
      </c>
      <c r="B6" s="480"/>
      <c r="C6" s="480"/>
      <c r="D6" s="480"/>
      <c r="E6" s="480"/>
      <c r="F6" s="480"/>
      <c r="G6" s="480"/>
      <c r="H6" s="480"/>
      <c r="I6" s="481"/>
      <c r="J6" s="479" t="s">
        <v>152</v>
      </c>
      <c r="K6" s="480"/>
      <c r="L6" s="480"/>
      <c r="M6" s="480"/>
      <c r="N6" s="480"/>
      <c r="O6" s="480"/>
      <c r="P6" s="480"/>
      <c r="Q6" s="480"/>
      <c r="R6" s="480"/>
      <c r="S6" s="480"/>
      <c r="T6" s="480"/>
      <c r="U6" s="480"/>
      <c r="V6" s="480"/>
      <c r="W6" s="480"/>
      <c r="X6" s="480"/>
      <c r="Y6" s="480"/>
      <c r="Z6" s="480"/>
      <c r="AA6" s="480"/>
      <c r="AB6" s="480"/>
      <c r="AC6" s="480"/>
      <c r="AD6" s="480"/>
      <c r="AE6" s="480"/>
      <c r="AF6" s="480"/>
      <c r="AG6" s="480"/>
      <c r="AH6" s="480"/>
      <c r="AI6" s="480"/>
      <c r="AJ6" s="480"/>
      <c r="AK6" s="480"/>
      <c r="AL6" s="480"/>
      <c r="AM6" s="480"/>
      <c r="AN6" s="480"/>
      <c r="AO6" s="481"/>
      <c r="AP6" s="482" t="s">
        <v>153</v>
      </c>
      <c r="AQ6" s="483"/>
      <c r="AR6" s="483"/>
      <c r="AS6" s="483"/>
      <c r="AT6" s="483"/>
      <c r="AU6" s="483"/>
      <c r="AV6" s="483"/>
      <c r="AW6" s="483"/>
      <c r="AX6" s="483"/>
      <c r="AY6" s="483"/>
      <c r="AZ6" s="483"/>
      <c r="BA6" s="483"/>
      <c r="BB6" s="484"/>
    </row>
    <row r="7" spans="1:54" ht="10.5" customHeight="1">
      <c r="A7" s="379" t="s">
        <v>175</v>
      </c>
      <c r="B7" s="380"/>
      <c r="C7" s="380"/>
      <c r="D7" s="380"/>
      <c r="E7" s="380"/>
      <c r="F7" s="380"/>
      <c r="G7" s="380"/>
      <c r="H7" s="380"/>
      <c r="I7" s="381"/>
      <c r="J7" s="379" t="s">
        <v>1</v>
      </c>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M7" s="380"/>
      <c r="AN7" s="380"/>
      <c r="AO7" s="381"/>
      <c r="AP7" s="379" t="s">
        <v>2</v>
      </c>
      <c r="AQ7" s="380"/>
      <c r="AR7" s="380"/>
      <c r="AS7" s="380"/>
      <c r="AT7" s="380"/>
      <c r="AU7" s="380"/>
      <c r="AV7" s="380"/>
      <c r="AW7" s="380"/>
      <c r="AX7" s="380"/>
      <c r="AY7" s="380"/>
      <c r="AZ7" s="380"/>
      <c r="BA7" s="380"/>
      <c r="BB7" s="381"/>
    </row>
    <row r="8" spans="1:54" ht="13.5" customHeight="1">
      <c r="A8" s="382" t="str">
        <f>IF('UNIFIED INTAKE'!G6=0,"",'UNIFIED INTAKE'!G6)</f>
        <v>LAGUARDIA, JANING DIOQUINO</v>
      </c>
      <c r="B8" s="383"/>
      <c r="C8" s="383"/>
      <c r="D8" s="383"/>
      <c r="E8" s="383"/>
      <c r="F8" s="383"/>
      <c r="G8" s="383"/>
      <c r="H8" s="383"/>
      <c r="I8" s="384"/>
      <c r="J8" s="382" t="str">
        <f>IF('UNIFIED INTAKE'!Q6=0,"",'UNIFIED INTAKE'!Q6)</f>
        <v>PATIENT</v>
      </c>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4"/>
      <c r="AP8" s="498">
        <f>'UNIFIED INTAKE'!Q7</f>
        <v>9488974218</v>
      </c>
      <c r="AQ8" s="499"/>
      <c r="AR8" s="499"/>
      <c r="AS8" s="499"/>
      <c r="AT8" s="499"/>
      <c r="AU8" s="499"/>
      <c r="AV8" s="499"/>
      <c r="AW8" s="499"/>
      <c r="AX8" s="499"/>
      <c r="AY8" s="499"/>
      <c r="AZ8" s="499"/>
      <c r="BA8" s="499"/>
      <c r="BB8" s="500"/>
    </row>
    <row r="9" spans="1:54" ht="11.25" customHeight="1">
      <c r="A9" s="485" t="s">
        <v>36</v>
      </c>
      <c r="B9" s="486"/>
      <c r="C9" s="486"/>
      <c r="D9" s="486"/>
      <c r="E9" s="486"/>
      <c r="F9" s="486"/>
      <c r="G9" s="486"/>
      <c r="H9" s="486"/>
      <c r="I9" s="486"/>
      <c r="J9" s="486"/>
      <c r="K9" s="486"/>
      <c r="L9" s="486"/>
      <c r="M9" s="486"/>
      <c r="N9" s="486"/>
      <c r="O9" s="486"/>
      <c r="P9" s="486"/>
      <c r="Q9" s="486"/>
      <c r="R9" s="486"/>
      <c r="S9" s="486"/>
      <c r="T9" s="486"/>
      <c r="U9" s="486"/>
      <c r="V9" s="486"/>
      <c r="W9" s="486"/>
      <c r="X9" s="486"/>
      <c r="Y9" s="486"/>
      <c r="Z9" s="486"/>
      <c r="AA9" s="486"/>
      <c r="AB9" s="486"/>
      <c r="AC9" s="486"/>
      <c r="AD9" s="486"/>
      <c r="AE9" s="486"/>
      <c r="AF9" s="486"/>
      <c r="AG9" s="486"/>
      <c r="AH9" s="486"/>
      <c r="AI9" s="486"/>
      <c r="AJ9" s="486"/>
      <c r="AK9" s="486"/>
      <c r="AL9" s="486"/>
      <c r="AM9" s="486"/>
      <c r="AN9" s="486"/>
      <c r="AO9" s="486"/>
      <c r="AP9" s="486"/>
      <c r="AQ9" s="486"/>
      <c r="AR9" s="486"/>
      <c r="AS9" s="486"/>
      <c r="AT9" s="486"/>
      <c r="AU9" s="486"/>
      <c r="AV9" s="486"/>
      <c r="AW9" s="486"/>
      <c r="AX9" s="486"/>
      <c r="AY9" s="486"/>
      <c r="AZ9" s="486"/>
      <c r="BA9" s="486"/>
      <c r="BB9" s="487"/>
    </row>
    <row r="10" spans="1:54" ht="1.5" customHeight="1">
      <c r="A10" s="488"/>
      <c r="B10" s="489"/>
      <c r="C10" s="489"/>
      <c r="D10" s="489"/>
      <c r="E10" s="489"/>
      <c r="F10" s="489"/>
      <c r="G10" s="489"/>
      <c r="H10" s="489"/>
      <c r="I10" s="489"/>
      <c r="J10" s="489"/>
      <c r="K10" s="489"/>
      <c r="L10" s="489"/>
      <c r="M10" s="489"/>
      <c r="N10" s="489"/>
      <c r="O10" s="48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90"/>
    </row>
    <row r="11" spans="1:54" ht="12" customHeight="1">
      <c r="A11" s="456" t="s">
        <v>123</v>
      </c>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c r="AG11" s="458"/>
      <c r="AH11" s="351" t="s">
        <v>6</v>
      </c>
      <c r="AI11" s="352"/>
      <c r="AJ11" s="353"/>
      <c r="AK11" s="456" t="s">
        <v>15</v>
      </c>
      <c r="AL11" s="457"/>
      <c r="AM11" s="458"/>
      <c r="AN11" s="394" t="s">
        <v>5</v>
      </c>
      <c r="AO11" s="336"/>
      <c r="AP11" s="336"/>
      <c r="AQ11" s="336"/>
      <c r="AR11" s="336"/>
      <c r="AS11" s="330"/>
      <c r="AT11" s="330"/>
      <c r="AU11" s="330"/>
      <c r="AV11" s="330"/>
      <c r="AW11" s="330"/>
      <c r="AX11" s="330"/>
      <c r="AY11" s="330"/>
      <c r="AZ11" s="330"/>
      <c r="BA11" s="330"/>
      <c r="BB11" s="511"/>
    </row>
    <row r="12" spans="1:54" ht="11.25" customHeight="1">
      <c r="A12" s="351" t="s">
        <v>118</v>
      </c>
      <c r="B12" s="352"/>
      <c r="C12" s="352"/>
      <c r="D12" s="352"/>
      <c r="E12" s="353"/>
      <c r="F12" s="491" t="s">
        <v>124</v>
      </c>
      <c r="G12" s="491"/>
      <c r="H12" s="491"/>
      <c r="I12" s="491"/>
      <c r="J12" s="491"/>
      <c r="K12" s="491"/>
      <c r="L12" s="491"/>
      <c r="M12" s="491"/>
      <c r="N12" s="491"/>
      <c r="O12" s="491"/>
      <c r="P12" s="491"/>
      <c r="Q12" s="491"/>
      <c r="R12" s="491"/>
      <c r="S12" s="491"/>
      <c r="T12" s="491"/>
      <c r="U12" s="492"/>
      <c r="V12" s="493" t="s">
        <v>125</v>
      </c>
      <c r="W12" s="494"/>
      <c r="X12" s="494"/>
      <c r="Y12" s="494"/>
      <c r="Z12" s="494"/>
      <c r="AA12" s="494"/>
      <c r="AB12" s="494"/>
      <c r="AC12" s="494"/>
      <c r="AD12" s="494"/>
      <c r="AE12" s="494"/>
      <c r="AF12" s="494"/>
      <c r="AG12" s="495"/>
      <c r="AH12" s="357">
        <f ca="1">'UNIFIED INTAKE'!G12</f>
        <v>45</v>
      </c>
      <c r="AI12" s="358"/>
      <c r="AJ12" s="359"/>
      <c r="AK12" s="360" t="str">
        <f>IF('UNIFIED INTAKE'!R10=0,"",'UNIFIED INTAKE'!R10)</f>
        <v>FEMALE</v>
      </c>
      <c r="AL12" s="358"/>
      <c r="AM12" s="358"/>
      <c r="AN12" s="317" t="s">
        <v>176</v>
      </c>
      <c r="AO12" s="318"/>
      <c r="AP12" s="318"/>
      <c r="AQ12" s="318"/>
      <c r="AR12" s="319"/>
      <c r="AS12" s="336" t="s">
        <v>178</v>
      </c>
      <c r="AT12" s="336"/>
      <c r="AU12" s="336"/>
      <c r="AV12" s="336"/>
      <c r="AW12" s="401"/>
      <c r="AX12" s="402" t="s">
        <v>177</v>
      </c>
      <c r="AY12" s="336"/>
      <c r="AZ12" s="336"/>
      <c r="BA12" s="336"/>
      <c r="BB12" s="337"/>
    </row>
    <row r="13" spans="1:54" ht="15" customHeight="1">
      <c r="A13" s="354" t="str">
        <f>IF('UNIFIED INTAKE'!D10=0,"",'UNIFIED INTAKE'!D10)</f>
        <v>LAGUARDIA, JANING DIOQUINO</v>
      </c>
      <c r="B13" s="355"/>
      <c r="C13" s="355"/>
      <c r="D13" s="355"/>
      <c r="E13" s="355"/>
      <c r="F13" s="355"/>
      <c r="G13" s="355"/>
      <c r="H13" s="355"/>
      <c r="I13" s="355"/>
      <c r="J13" s="355"/>
      <c r="K13" s="355"/>
      <c r="L13" s="355"/>
      <c r="M13" s="355"/>
      <c r="N13" s="355"/>
      <c r="O13" s="496"/>
      <c r="P13" s="496"/>
      <c r="Q13" s="496"/>
      <c r="R13" s="496"/>
      <c r="S13" s="496"/>
      <c r="T13" s="496"/>
      <c r="U13" s="496"/>
      <c r="V13" s="496"/>
      <c r="W13" s="496"/>
      <c r="X13" s="496"/>
      <c r="Y13" s="496"/>
      <c r="Z13" s="496"/>
      <c r="AA13" s="496"/>
      <c r="AB13" s="496"/>
      <c r="AC13" s="496"/>
      <c r="AD13" s="496"/>
      <c r="AE13" s="496"/>
      <c r="AF13" s="496"/>
      <c r="AG13" s="497"/>
      <c r="AH13" s="357"/>
      <c r="AI13" s="358"/>
      <c r="AJ13" s="359"/>
      <c r="AK13" s="360"/>
      <c r="AL13" s="358"/>
      <c r="AM13" s="358"/>
      <c r="AN13" s="291"/>
      <c r="AO13" s="292"/>
      <c r="AP13" s="292"/>
      <c r="AQ13" s="292"/>
      <c r="AR13" s="293"/>
      <c r="AS13" s="292"/>
      <c r="AT13" s="292"/>
      <c r="AU13" s="292"/>
      <c r="AV13" s="292"/>
      <c r="AW13" s="403"/>
      <c r="AX13" s="514"/>
      <c r="AY13" s="292"/>
      <c r="AZ13" s="292"/>
      <c r="BA13" s="292"/>
      <c r="BB13" s="293"/>
    </row>
    <row r="14" spans="1:54" ht="11.25" customHeight="1">
      <c r="A14" s="351" t="s">
        <v>179</v>
      </c>
      <c r="B14" s="352"/>
      <c r="C14" s="353"/>
      <c r="D14" s="351" t="s">
        <v>7</v>
      </c>
      <c r="E14" s="352"/>
      <c r="F14" s="352"/>
      <c r="G14" s="352"/>
      <c r="H14" s="352"/>
      <c r="I14" s="352"/>
      <c r="J14" s="352"/>
      <c r="K14" s="352"/>
      <c r="L14" s="352"/>
      <c r="M14" s="352"/>
      <c r="N14" s="353"/>
      <c r="O14" s="351" t="s">
        <v>11</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456" t="s">
        <v>12</v>
      </c>
      <c r="AU14" s="457"/>
      <c r="AV14" s="457"/>
      <c r="AW14" s="457"/>
      <c r="AX14" s="457"/>
      <c r="AY14" s="457"/>
      <c r="AZ14" s="457"/>
      <c r="BA14" s="457"/>
      <c r="BB14" s="458"/>
    </row>
    <row r="15" spans="1:54" ht="15" customHeight="1">
      <c r="A15" s="459">
        <f>'UNIFIED INTAKE'!A12:D12</f>
        <v>28825</v>
      </c>
      <c r="B15" s="460"/>
      <c r="C15" s="461"/>
      <c r="D15" s="354" t="str">
        <f>IF('UNIFIED INTAKE'!M12=0,"",'UNIFIED INTAKE'!M12)</f>
        <v>SIPOCOT CAM SUR</v>
      </c>
      <c r="E15" s="355"/>
      <c r="F15" s="355"/>
      <c r="G15" s="355"/>
      <c r="H15" s="355"/>
      <c r="I15" s="355"/>
      <c r="J15" s="355"/>
      <c r="K15" s="355"/>
      <c r="L15" s="355"/>
      <c r="M15" s="355"/>
      <c r="N15" s="462"/>
      <c r="O15" s="354"/>
      <c r="P15" s="355"/>
      <c r="Q15" s="515" t="s">
        <v>160</v>
      </c>
      <c r="R15" s="515"/>
      <c r="S15" s="515"/>
      <c r="T15" s="34"/>
      <c r="U15" s="463" t="s">
        <v>180</v>
      </c>
      <c r="V15" s="463"/>
      <c r="W15" s="463"/>
      <c r="X15" s="463"/>
      <c r="Y15" s="463"/>
      <c r="Z15" s="463"/>
      <c r="AA15" s="509"/>
      <c r="AB15" s="509"/>
      <c r="AC15" s="463" t="s">
        <v>161</v>
      </c>
      <c r="AD15" s="463"/>
      <c r="AE15" s="463"/>
      <c r="AF15" s="34"/>
      <c r="AG15" s="39" t="s">
        <v>181</v>
      </c>
      <c r="AH15" s="39"/>
      <c r="AI15" s="34"/>
      <c r="AJ15" s="39"/>
      <c r="AK15" s="34"/>
      <c r="AL15" s="34"/>
      <c r="AM15" s="509"/>
      <c r="AN15" s="509"/>
      <c r="AO15" s="463" t="s">
        <v>182</v>
      </c>
      <c r="AP15" s="463"/>
      <c r="AQ15" s="463"/>
      <c r="AR15" s="463"/>
      <c r="AS15" s="510"/>
      <c r="AT15" s="456" t="str">
        <f>IF('UNIFIED INTAKE'!D19="","",'UNIFIED INTAKE'!D19)</f>
        <v>PROTESTANT</v>
      </c>
      <c r="AU15" s="457"/>
      <c r="AV15" s="457"/>
      <c r="AW15" s="457"/>
      <c r="AX15" s="457"/>
      <c r="AY15" s="457"/>
      <c r="AZ15" s="457"/>
      <c r="BA15" s="457"/>
      <c r="BB15" s="458"/>
    </row>
    <row r="16" spans="1:54" ht="11.25" customHeight="1">
      <c r="A16" s="504" t="s">
        <v>39</v>
      </c>
      <c r="B16" s="505"/>
      <c r="C16" s="505"/>
      <c r="D16" s="505"/>
      <c r="E16" s="505"/>
      <c r="F16" s="505"/>
      <c r="G16" s="505"/>
      <c r="H16" s="505"/>
      <c r="I16" s="505"/>
      <c r="J16" s="505"/>
      <c r="K16" s="505"/>
      <c r="L16" s="505"/>
      <c r="M16" s="506"/>
      <c r="N16" s="507" t="s">
        <v>40</v>
      </c>
      <c r="O16" s="508"/>
      <c r="P16" s="508"/>
      <c r="Q16" s="508"/>
      <c r="R16" s="508"/>
      <c r="S16" s="508"/>
      <c r="T16" s="508"/>
      <c r="U16" s="508"/>
      <c r="V16" s="508"/>
      <c r="W16" s="508"/>
      <c r="X16" s="508"/>
      <c r="Y16" s="508"/>
      <c r="Z16" s="508"/>
      <c r="AA16" s="508"/>
      <c r="AB16" s="508"/>
      <c r="AC16" s="508"/>
      <c r="AD16" s="508"/>
      <c r="AE16" s="508"/>
      <c r="AF16" s="351" t="s">
        <v>183</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526" t="str">
        <f>IF('UNIFIED INTAKE'!E14=0,"",'UNIFIED INTAKE'!E14)</f>
        <v>MANAGLE SIPOCOT CAM SUR</v>
      </c>
      <c r="B17" s="527"/>
      <c r="C17" s="527"/>
      <c r="D17" s="527"/>
      <c r="E17" s="527"/>
      <c r="F17" s="527"/>
      <c r="G17" s="527"/>
      <c r="H17" s="527"/>
      <c r="I17" s="527"/>
      <c r="J17" s="527"/>
      <c r="K17" s="527"/>
      <c r="L17" s="527"/>
      <c r="M17" s="528"/>
      <c r="N17" s="526" t="str">
        <f>IF('UNIFIED INTAKE'!E16=0,"",'UNIFIED INTAKE'!E16)</f>
        <v>MANAGLE SIPOCOT CAM SUR</v>
      </c>
      <c r="O17" s="527"/>
      <c r="P17" s="527"/>
      <c r="Q17" s="527"/>
      <c r="R17" s="527"/>
      <c r="S17" s="527"/>
      <c r="T17" s="527"/>
      <c r="U17" s="527"/>
      <c r="V17" s="527"/>
      <c r="W17" s="527"/>
      <c r="X17" s="527"/>
      <c r="Y17" s="527"/>
      <c r="Z17" s="527"/>
      <c r="AA17" s="527"/>
      <c r="AB17" s="527"/>
      <c r="AC17" s="527"/>
      <c r="AD17" s="527"/>
      <c r="AE17" s="528"/>
      <c r="AF17" s="340" t="s">
        <v>184</v>
      </c>
      <c r="AG17" s="340"/>
      <c r="AH17" s="340"/>
      <c r="AI17" s="340" t="s">
        <v>185</v>
      </c>
      <c r="AJ17" s="340"/>
      <c r="AK17" s="340"/>
      <c r="AL17" s="340"/>
      <c r="AM17" s="502" t="s">
        <v>186</v>
      </c>
      <c r="AN17" s="502"/>
      <c r="AO17" s="502"/>
      <c r="AP17" s="502"/>
      <c r="AQ17" s="31"/>
      <c r="AR17" s="340" t="s">
        <v>187</v>
      </c>
      <c r="AS17" s="340"/>
      <c r="AT17" s="340"/>
      <c r="AU17" s="502" t="s">
        <v>188</v>
      </c>
      <c r="AV17" s="502"/>
      <c r="AW17" s="502"/>
      <c r="AX17" s="502"/>
      <c r="AY17" s="502" t="s">
        <v>189</v>
      </c>
      <c r="AZ17" s="502"/>
      <c r="BA17" s="502"/>
      <c r="BB17" s="502"/>
    </row>
    <row r="18" spans="1:84" ht="16.5" customHeight="1">
      <c r="A18" s="382"/>
      <c r="B18" s="383"/>
      <c r="C18" s="383"/>
      <c r="D18" s="383"/>
      <c r="E18" s="383"/>
      <c r="F18" s="383"/>
      <c r="G18" s="383"/>
      <c r="H18" s="383"/>
      <c r="I18" s="383"/>
      <c r="J18" s="383"/>
      <c r="K18" s="383"/>
      <c r="L18" s="383"/>
      <c r="M18" s="384"/>
      <c r="N18" s="382"/>
      <c r="O18" s="383"/>
      <c r="P18" s="383"/>
      <c r="Q18" s="383"/>
      <c r="R18" s="383"/>
      <c r="S18" s="383"/>
      <c r="T18" s="383"/>
      <c r="U18" s="383"/>
      <c r="V18" s="383"/>
      <c r="W18" s="383"/>
      <c r="X18" s="383"/>
      <c r="Y18" s="383"/>
      <c r="Z18" s="383"/>
      <c r="AA18" s="383"/>
      <c r="AB18" s="383"/>
      <c r="AC18" s="383"/>
      <c r="AD18" s="383"/>
      <c r="AE18" s="384"/>
      <c r="AF18" s="529"/>
      <c r="AG18" s="529"/>
      <c r="AH18" s="529"/>
      <c r="AI18" s="529"/>
      <c r="AJ18" s="529"/>
      <c r="AK18" s="529"/>
      <c r="AL18" s="529"/>
      <c r="AM18" s="501"/>
      <c r="AN18" s="501"/>
      <c r="AO18" s="501"/>
      <c r="AP18" s="501"/>
      <c r="AQ18" s="35"/>
      <c r="AR18" s="501"/>
      <c r="AS18" s="501"/>
      <c r="AT18" s="501"/>
      <c r="AU18" s="501"/>
      <c r="AV18" s="501"/>
      <c r="AW18" s="501"/>
      <c r="AX18" s="501"/>
      <c r="AY18" s="501"/>
      <c r="AZ18" s="501"/>
      <c r="BA18" s="501"/>
      <c r="BB18" s="501"/>
    </row>
    <row r="19" spans="1:84" ht="22.5" customHeight="1">
      <c r="A19" s="340" t="s">
        <v>190</v>
      </c>
      <c r="B19" s="340"/>
      <c r="C19" s="518" t="s">
        <v>13</v>
      </c>
      <c r="D19" s="518"/>
      <c r="E19" s="518"/>
      <c r="F19" s="518"/>
      <c r="G19" s="518"/>
      <c r="H19" s="456" t="s">
        <v>191</v>
      </c>
      <c r="I19" s="457"/>
      <c r="J19" s="457"/>
      <c r="K19" s="457"/>
      <c r="L19" s="457"/>
      <c r="M19" s="457"/>
      <c r="N19" s="457"/>
      <c r="O19" s="457"/>
      <c r="P19" s="457"/>
      <c r="Q19" s="457"/>
      <c r="R19" s="457"/>
      <c r="S19" s="457"/>
      <c r="T19" s="457"/>
      <c r="U19" s="458"/>
      <c r="V19" s="518" t="s">
        <v>42</v>
      </c>
      <c r="W19" s="518"/>
      <c r="X19" s="518"/>
      <c r="Y19" s="518"/>
      <c r="Z19" s="518"/>
      <c r="AA19" s="518"/>
      <c r="AB19" s="518"/>
      <c r="AC19" s="456" t="s">
        <v>193</v>
      </c>
      <c r="AD19" s="457"/>
      <c r="AE19" s="457"/>
      <c r="AF19" s="457"/>
      <c r="AG19" s="457"/>
      <c r="AH19" s="457"/>
      <c r="AI19" s="457"/>
      <c r="AJ19" s="457"/>
      <c r="AK19" s="457"/>
      <c r="AL19" s="457"/>
      <c r="AM19" s="457"/>
      <c r="AN19" s="457"/>
      <c r="AO19" s="517"/>
      <c r="AP19" s="472" t="s">
        <v>192</v>
      </c>
      <c r="AQ19" s="318"/>
      <c r="AR19" s="318"/>
      <c r="AS19" s="318"/>
      <c r="AT19" s="318"/>
      <c r="AU19" s="318"/>
      <c r="AV19" s="318"/>
      <c r="AW19" s="318"/>
      <c r="AX19" s="318"/>
      <c r="AY19" s="318"/>
      <c r="AZ19" s="318"/>
      <c r="BA19" s="318"/>
      <c r="BB19" s="319"/>
    </row>
    <row r="20" spans="1:84">
      <c r="A20" s="519"/>
      <c r="B20" s="519"/>
      <c r="C20" s="519" t="str">
        <f>IF('UNIFIED INTAKE'!D24=0,"",'UNIFIED INTAKE'!D24)</f>
        <v>RICE FARMER</v>
      </c>
      <c r="D20" s="519"/>
      <c r="E20" s="519"/>
      <c r="F20" s="519"/>
      <c r="G20" s="519"/>
      <c r="H20" s="520"/>
      <c r="I20" s="521"/>
      <c r="J20" s="521"/>
      <c r="K20" s="521"/>
      <c r="L20" s="521"/>
      <c r="M20" s="521"/>
      <c r="N20" s="521"/>
      <c r="O20" s="521"/>
      <c r="P20" s="521"/>
      <c r="Q20" s="521"/>
      <c r="R20" s="521"/>
      <c r="S20" s="521"/>
      <c r="T20" s="521"/>
      <c r="U20" s="522"/>
      <c r="V20" s="523">
        <f>'UNIFIED INTAKE'!M24</f>
        <v>0</v>
      </c>
      <c r="W20" s="524"/>
      <c r="X20" s="524"/>
      <c r="Y20" s="524"/>
      <c r="Z20" s="524"/>
      <c r="AA20" s="524"/>
      <c r="AB20" s="525"/>
      <c r="AC20" s="366"/>
      <c r="AD20" s="367"/>
      <c r="AE20" s="367"/>
      <c r="AF20" s="367"/>
      <c r="AG20" s="367"/>
      <c r="AH20" s="367"/>
      <c r="AI20" s="367"/>
      <c r="AJ20" s="367"/>
      <c r="AK20" s="367"/>
      <c r="AL20" s="367"/>
      <c r="AM20" s="367"/>
      <c r="AN20" s="367"/>
      <c r="AO20" s="368"/>
      <c r="AP20" s="360"/>
      <c r="AQ20" s="358"/>
      <c r="AR20" s="358"/>
      <c r="AS20" s="358"/>
      <c r="AT20" s="358"/>
      <c r="AU20" s="358"/>
      <c r="AV20" s="358"/>
      <c r="AW20" s="358"/>
      <c r="AX20" s="358"/>
      <c r="AY20" s="358"/>
      <c r="AZ20" s="358"/>
      <c r="BA20" s="358"/>
      <c r="BB20" s="516"/>
    </row>
    <row r="21" spans="1:84" ht="11.25" customHeight="1">
      <c r="A21" s="351" t="s">
        <v>194</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317" t="s">
        <v>195</v>
      </c>
      <c r="B22" s="319"/>
      <c r="C22" s="317" t="s">
        <v>197</v>
      </c>
      <c r="D22" s="318"/>
      <c r="E22" s="319"/>
      <c r="F22" s="317" t="s">
        <v>158</v>
      </c>
      <c r="G22" s="318"/>
      <c r="H22" s="318"/>
      <c r="I22" s="318"/>
      <c r="J22" s="319"/>
      <c r="K22" s="317" t="s">
        <v>198</v>
      </c>
      <c r="L22" s="318"/>
      <c r="M22" s="318"/>
      <c r="N22" s="318"/>
      <c r="O22" s="318"/>
      <c r="P22" s="318"/>
      <c r="Q22" s="319"/>
      <c r="R22" s="317" t="s">
        <v>199</v>
      </c>
      <c r="S22" s="318"/>
      <c r="T22" s="318"/>
      <c r="U22" s="319"/>
      <c r="V22" s="341" t="s">
        <v>157</v>
      </c>
      <c r="W22" s="342"/>
      <c r="X22" s="342"/>
      <c r="Y22" s="342"/>
      <c r="Z22" s="342"/>
      <c r="AA22" s="343"/>
      <c r="AB22" s="341" t="s">
        <v>200</v>
      </c>
      <c r="AC22" s="342"/>
      <c r="AD22" s="342"/>
      <c r="AE22" s="342"/>
      <c r="AF22" s="343"/>
      <c r="AG22" s="341" t="s">
        <v>201</v>
      </c>
      <c r="AH22" s="342"/>
      <c r="AI22" s="342"/>
      <c r="AJ22" s="342"/>
      <c r="AK22" s="342"/>
      <c r="AL22" s="343"/>
      <c r="AM22" s="341" t="s">
        <v>196</v>
      </c>
      <c r="AN22" s="342"/>
      <c r="AO22" s="342"/>
      <c r="AP22" s="342"/>
      <c r="AQ22" s="342"/>
      <c r="AR22" s="342"/>
      <c r="AS22" s="343"/>
      <c r="AT22" s="340" t="s">
        <v>162</v>
      </c>
      <c r="AU22" s="340"/>
      <c r="AV22" s="340"/>
      <c r="AW22" s="340"/>
      <c r="AX22" s="340"/>
      <c r="AY22" s="340"/>
      <c r="AZ22" s="340"/>
      <c r="BA22" s="340"/>
      <c r="BB22" s="340"/>
    </row>
    <row r="23" spans="1:84" s="36" customFormat="1" ht="48.75" customHeight="1">
      <c r="A23" s="294"/>
      <c r="B23" s="296"/>
      <c r="C23" s="294"/>
      <c r="D23" s="295"/>
      <c r="E23" s="296"/>
      <c r="F23" s="294"/>
      <c r="G23" s="295"/>
      <c r="H23" s="295"/>
      <c r="I23" s="295"/>
      <c r="J23" s="296"/>
      <c r="K23" s="294"/>
      <c r="L23" s="295"/>
      <c r="M23" s="295"/>
      <c r="N23" s="295"/>
      <c r="O23" s="295"/>
      <c r="P23" s="295"/>
      <c r="Q23" s="296"/>
      <c r="R23" s="294"/>
      <c r="S23" s="295"/>
      <c r="T23" s="295"/>
      <c r="U23" s="296"/>
      <c r="V23" s="344"/>
      <c r="W23" s="345"/>
      <c r="X23" s="345"/>
      <c r="Y23" s="345"/>
      <c r="Z23" s="345"/>
      <c r="AA23" s="346"/>
      <c r="AB23" s="344"/>
      <c r="AC23" s="345"/>
      <c r="AD23" s="345"/>
      <c r="AE23" s="345"/>
      <c r="AF23" s="346"/>
      <c r="AG23" s="344"/>
      <c r="AH23" s="345"/>
      <c r="AI23" s="345"/>
      <c r="AJ23" s="345"/>
      <c r="AK23" s="345"/>
      <c r="AL23" s="346"/>
      <c r="AM23" s="344"/>
      <c r="AN23" s="345"/>
      <c r="AO23" s="345"/>
      <c r="AP23" s="345"/>
      <c r="AQ23" s="345"/>
      <c r="AR23" s="345"/>
      <c r="AS23" s="346"/>
      <c r="AT23" s="338" t="s">
        <v>202</v>
      </c>
      <c r="AU23" s="339"/>
      <c r="AV23" s="339"/>
      <c r="AW23" s="339"/>
      <c r="AX23" s="339"/>
      <c r="AY23" s="339"/>
      <c r="AZ23" s="339"/>
      <c r="BA23" s="339"/>
      <c r="BB23" s="33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1" t="s">
        <v>44</v>
      </c>
      <c r="B24" s="362"/>
      <c r="C24" s="362"/>
      <c r="D24" s="362"/>
      <c r="E24" s="362"/>
      <c r="F24" s="362"/>
      <c r="G24" s="362"/>
      <c r="H24" s="362"/>
      <c r="I24" s="362"/>
      <c r="J24" s="362"/>
      <c r="K24" s="362"/>
      <c r="L24" s="362"/>
      <c r="M24" s="362"/>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s="362"/>
      <c r="AN24" s="362"/>
      <c r="AO24" s="362"/>
      <c r="AP24" s="362"/>
      <c r="AQ24" s="362"/>
      <c r="AR24" s="362"/>
      <c r="AS24" s="362"/>
      <c r="AT24" s="362"/>
      <c r="AU24" s="362"/>
      <c r="AV24" s="362"/>
      <c r="AW24" s="362"/>
      <c r="AX24" s="362"/>
      <c r="AY24" s="362"/>
      <c r="AZ24" s="362"/>
      <c r="BA24" s="362"/>
      <c r="BB24" s="363"/>
    </row>
    <row r="25" spans="1:84" ht="21" customHeight="1">
      <c r="A25" s="364" t="s">
        <v>45</v>
      </c>
      <c r="B25" s="331"/>
      <c r="C25" s="331"/>
      <c r="D25" s="331"/>
      <c r="E25" s="331"/>
      <c r="F25" s="331"/>
      <c r="G25" s="331"/>
      <c r="H25" s="331"/>
      <c r="I25" s="331"/>
      <c r="J25" s="365"/>
      <c r="K25" s="369" t="s">
        <v>37</v>
      </c>
      <c r="L25" s="331"/>
      <c r="M25" s="331"/>
      <c r="N25" s="365"/>
      <c r="O25" s="369" t="s">
        <v>38</v>
      </c>
      <c r="P25" s="331"/>
      <c r="Q25" s="331"/>
      <c r="R25" s="331"/>
      <c r="S25" s="365"/>
      <c r="T25" s="369" t="s">
        <v>46</v>
      </c>
      <c r="U25" s="331"/>
      <c r="V25" s="331"/>
      <c r="W25" s="331"/>
      <c r="X25" s="331"/>
      <c r="Y25" s="331"/>
      <c r="Z25" s="331"/>
      <c r="AA25" s="365"/>
      <c r="AB25" s="369" t="s">
        <v>41</v>
      </c>
      <c r="AC25" s="331"/>
      <c r="AD25" s="331"/>
      <c r="AE25" s="331"/>
      <c r="AF25" s="331"/>
      <c r="AG25" s="331"/>
      <c r="AH25" s="331"/>
      <c r="AI25" s="365"/>
      <c r="AJ25" s="369" t="s">
        <v>43</v>
      </c>
      <c r="AK25" s="331"/>
      <c r="AL25" s="331"/>
      <c r="AM25" s="331"/>
      <c r="AN25" s="331"/>
      <c r="AO25" s="331"/>
      <c r="AP25" s="331"/>
      <c r="AQ25" s="365"/>
      <c r="AR25" s="369" t="s">
        <v>47</v>
      </c>
      <c r="AS25" s="331"/>
      <c r="AT25" s="331"/>
      <c r="AU25" s="331"/>
      <c r="AV25" s="331"/>
      <c r="AW25" s="331"/>
      <c r="AX25" s="331"/>
      <c r="AY25" s="331"/>
      <c r="AZ25" s="331"/>
      <c r="BA25" s="331"/>
      <c r="BB25" s="332"/>
    </row>
    <row r="26" spans="1:84">
      <c r="A26" s="320" t="str">
        <f>IF('UNIFIED INTAKE'!A31=0,"",'UNIFIED INTAKE'!A31)</f>
        <v>LAGUARDIA, JONEL</v>
      </c>
      <c r="B26" s="321"/>
      <c r="C26" s="321"/>
      <c r="D26" s="321"/>
      <c r="E26" s="321"/>
      <c r="F26" s="321"/>
      <c r="G26" s="321"/>
      <c r="H26" s="321"/>
      <c r="I26" s="321"/>
      <c r="J26" s="322"/>
      <c r="K26" s="323" t="str">
        <f>IF('UNIFIED INTAKE'!S31=0,"",'UNIFIED INTAKE'!S31)</f>
        <v/>
      </c>
      <c r="L26" s="324"/>
      <c r="M26" s="324"/>
      <c r="N26" s="325"/>
      <c r="O26" s="323" t="str">
        <f>IF('UNIFIED INTAKE'!K31=0,"",'UNIFIED INTAKE'!K31)</f>
        <v>S</v>
      </c>
      <c r="P26" s="324"/>
      <c r="Q26" s="324"/>
      <c r="R26" s="324"/>
      <c r="S26" s="325"/>
      <c r="T26" s="323" t="str">
        <f>IF('UNIFIED INTAKE'!L31=0,"",'UNIFIED INTAKE'!L31)</f>
        <v>SON</v>
      </c>
      <c r="U26" s="324"/>
      <c r="V26" s="324"/>
      <c r="W26" s="324"/>
      <c r="X26" s="324"/>
      <c r="Y26" s="324"/>
      <c r="Z26" s="324"/>
      <c r="AA26" s="325"/>
      <c r="AB26" s="323" t="str">
        <f>IF('UNIFIED INTAKE'!M31=0,"",'UNIFIED INTAKE'!M31)</f>
        <v>GR 10 IS</v>
      </c>
      <c r="AC26" s="324"/>
      <c r="AD26" s="324"/>
      <c r="AE26" s="324"/>
      <c r="AF26" s="324"/>
      <c r="AG26" s="324"/>
      <c r="AH26" s="324"/>
      <c r="AI26" s="325"/>
      <c r="AJ26" s="323" t="str">
        <f>IF('UNIFIED INTAKE'!P31=0,"",'UNIFIED INTAKE'!P31)</f>
        <v/>
      </c>
      <c r="AK26" s="324"/>
      <c r="AL26" s="324"/>
      <c r="AM26" s="324"/>
      <c r="AN26" s="324"/>
      <c r="AO26" s="324"/>
      <c r="AP26" s="324"/>
      <c r="AQ26" s="325"/>
      <c r="AR26" s="326" t="str">
        <f>IF('UNIFIED INTAKE'!R31=0,"",'UNIFIED INTAKE'!R31)</f>
        <v/>
      </c>
      <c r="AS26" s="327"/>
      <c r="AT26" s="327"/>
      <c r="AU26" s="327"/>
      <c r="AV26" s="327"/>
      <c r="AW26" s="327"/>
      <c r="AX26" s="327"/>
      <c r="AY26" s="327"/>
      <c r="AZ26" s="327"/>
      <c r="BA26" s="327"/>
      <c r="BB26" s="328"/>
    </row>
    <row r="27" spans="1:84">
      <c r="A27" s="320" t="str">
        <f>IF('UNIFIED INTAKE'!A32=0,"",'UNIFIED INTAKE'!A32)</f>
        <v>ORPPEZA, HYACINTH</v>
      </c>
      <c r="B27" s="321"/>
      <c r="C27" s="321"/>
      <c r="D27" s="321"/>
      <c r="E27" s="321"/>
      <c r="F27" s="321"/>
      <c r="G27" s="321"/>
      <c r="H27" s="321"/>
      <c r="I27" s="321"/>
      <c r="J27" s="322"/>
      <c r="K27" s="323" t="str">
        <f>IF('UNIFIED INTAKE'!S32=0,"",'UNIFIED INTAKE'!S32)</f>
        <v/>
      </c>
      <c r="L27" s="324"/>
      <c r="M27" s="324"/>
      <c r="N27" s="325"/>
      <c r="O27" s="323" t="str">
        <f>IF('UNIFIED INTAKE'!K32=0,"",'UNIFIED INTAKE'!K32)</f>
        <v>S</v>
      </c>
      <c r="P27" s="324"/>
      <c r="Q27" s="324"/>
      <c r="R27" s="324"/>
      <c r="S27" s="325"/>
      <c r="T27" s="323" t="str">
        <f>IF('UNIFIED INTAKE'!L32=0,"",'UNIFIED INTAKE'!L32)</f>
        <v>NIECE</v>
      </c>
      <c r="U27" s="324"/>
      <c r="V27" s="324"/>
      <c r="W27" s="324"/>
      <c r="X27" s="324"/>
      <c r="Y27" s="324"/>
      <c r="Z27" s="324"/>
      <c r="AA27" s="325"/>
      <c r="AB27" s="323" t="str">
        <f>IF('UNIFIED INTAKE'!M32=0,"",'UNIFIED INTAKE'!M32)</f>
        <v>1ST YEAR COLLEGE</v>
      </c>
      <c r="AC27" s="324"/>
      <c r="AD27" s="324"/>
      <c r="AE27" s="324"/>
      <c r="AF27" s="324"/>
      <c r="AG27" s="324"/>
      <c r="AH27" s="324"/>
      <c r="AI27" s="325"/>
      <c r="AJ27" s="323" t="str">
        <f>IF('UNIFIED INTAKE'!P32=0,"",'UNIFIED INTAKE'!P32)</f>
        <v/>
      </c>
      <c r="AK27" s="324"/>
      <c r="AL27" s="324"/>
      <c r="AM27" s="324"/>
      <c r="AN27" s="324"/>
      <c r="AO27" s="324"/>
      <c r="AP27" s="324"/>
      <c r="AQ27" s="325"/>
      <c r="AR27" s="326" t="str">
        <f>IF('UNIFIED INTAKE'!R32=0,"",'UNIFIED INTAKE'!R32)</f>
        <v/>
      </c>
      <c r="AS27" s="327"/>
      <c r="AT27" s="327"/>
      <c r="AU27" s="327"/>
      <c r="AV27" s="327"/>
      <c r="AW27" s="327"/>
      <c r="AX27" s="327"/>
      <c r="AY27" s="327"/>
      <c r="AZ27" s="327"/>
      <c r="BA27" s="327"/>
      <c r="BB27" s="328"/>
    </row>
    <row r="28" spans="1:84">
      <c r="A28" s="320" t="str">
        <f>IF('UNIFIED INTAKE'!A33=0,"",'UNIFIED INTAKE'!A33)</f>
        <v/>
      </c>
      <c r="B28" s="321"/>
      <c r="C28" s="321"/>
      <c r="D28" s="321"/>
      <c r="E28" s="321"/>
      <c r="F28" s="321"/>
      <c r="G28" s="321"/>
      <c r="H28" s="321"/>
      <c r="I28" s="321"/>
      <c r="J28" s="322"/>
      <c r="K28" s="323" t="str">
        <f>IF('UNIFIED INTAKE'!S33=0,"",'UNIFIED INTAKE'!S33)</f>
        <v/>
      </c>
      <c r="L28" s="324"/>
      <c r="M28" s="324"/>
      <c r="N28" s="325"/>
      <c r="O28" s="323" t="str">
        <f>IF('UNIFIED INTAKE'!K33=0,"",'UNIFIED INTAKE'!K33)</f>
        <v/>
      </c>
      <c r="P28" s="324"/>
      <c r="Q28" s="324"/>
      <c r="R28" s="324"/>
      <c r="S28" s="325"/>
      <c r="T28" s="323" t="str">
        <f>IF('UNIFIED INTAKE'!L33=0,"",'UNIFIED INTAKE'!L33)</f>
        <v/>
      </c>
      <c r="U28" s="324"/>
      <c r="V28" s="324"/>
      <c r="W28" s="324"/>
      <c r="X28" s="324"/>
      <c r="Y28" s="324"/>
      <c r="Z28" s="324"/>
      <c r="AA28" s="325"/>
      <c r="AB28" s="323" t="str">
        <f>IF('UNIFIED INTAKE'!M33=0,"",'UNIFIED INTAKE'!M33)</f>
        <v/>
      </c>
      <c r="AC28" s="324"/>
      <c r="AD28" s="324"/>
      <c r="AE28" s="324"/>
      <c r="AF28" s="324"/>
      <c r="AG28" s="324"/>
      <c r="AH28" s="324"/>
      <c r="AI28" s="325"/>
      <c r="AJ28" s="323" t="str">
        <f>IF('UNIFIED INTAKE'!P33=0,"",'UNIFIED INTAKE'!P33)</f>
        <v/>
      </c>
      <c r="AK28" s="324"/>
      <c r="AL28" s="324"/>
      <c r="AM28" s="324"/>
      <c r="AN28" s="324"/>
      <c r="AO28" s="324"/>
      <c r="AP28" s="324"/>
      <c r="AQ28" s="325"/>
      <c r="AR28" s="326" t="str">
        <f>IF('UNIFIED INTAKE'!R33=0,"",'UNIFIED INTAKE'!R33)</f>
        <v/>
      </c>
      <c r="AS28" s="327"/>
      <c r="AT28" s="327"/>
      <c r="AU28" s="327"/>
      <c r="AV28" s="327"/>
      <c r="AW28" s="327"/>
      <c r="AX28" s="327"/>
      <c r="AY28" s="327"/>
      <c r="AZ28" s="327"/>
      <c r="BA28" s="327"/>
      <c r="BB28" s="328"/>
    </row>
    <row r="29" spans="1:84">
      <c r="A29" s="320" t="str">
        <f>IF('UNIFIED INTAKE'!A34=0,"",'UNIFIED INTAKE'!A34)</f>
        <v/>
      </c>
      <c r="B29" s="321"/>
      <c r="C29" s="321"/>
      <c r="D29" s="321"/>
      <c r="E29" s="321"/>
      <c r="F29" s="321"/>
      <c r="G29" s="321"/>
      <c r="H29" s="321"/>
      <c r="I29" s="321"/>
      <c r="J29" s="322"/>
      <c r="K29" s="323" t="str">
        <f>IF('UNIFIED INTAKE'!S34=0,"",'UNIFIED INTAKE'!S34)</f>
        <v/>
      </c>
      <c r="L29" s="324"/>
      <c r="M29" s="324"/>
      <c r="N29" s="325"/>
      <c r="O29" s="323" t="str">
        <f>IF('UNIFIED INTAKE'!K34=0,"",'UNIFIED INTAKE'!K34)</f>
        <v/>
      </c>
      <c r="P29" s="324"/>
      <c r="Q29" s="324"/>
      <c r="R29" s="324"/>
      <c r="S29" s="325"/>
      <c r="T29" s="323" t="str">
        <f>IF('UNIFIED INTAKE'!L34=0,"",'UNIFIED INTAKE'!L34)</f>
        <v/>
      </c>
      <c r="U29" s="324"/>
      <c r="V29" s="324"/>
      <c r="W29" s="324"/>
      <c r="X29" s="324"/>
      <c r="Y29" s="324"/>
      <c r="Z29" s="324"/>
      <c r="AA29" s="325"/>
      <c r="AB29" s="323" t="str">
        <f>IF('UNIFIED INTAKE'!M34=0,"",'UNIFIED INTAKE'!M34)</f>
        <v/>
      </c>
      <c r="AC29" s="324"/>
      <c r="AD29" s="324"/>
      <c r="AE29" s="324"/>
      <c r="AF29" s="324"/>
      <c r="AG29" s="324"/>
      <c r="AH29" s="324"/>
      <c r="AI29" s="325"/>
      <c r="AJ29" s="323" t="str">
        <f>IF('UNIFIED INTAKE'!P34=0,"",'UNIFIED INTAKE'!P34)</f>
        <v/>
      </c>
      <c r="AK29" s="324"/>
      <c r="AL29" s="324"/>
      <c r="AM29" s="324"/>
      <c r="AN29" s="324"/>
      <c r="AO29" s="324"/>
      <c r="AP29" s="324"/>
      <c r="AQ29" s="325"/>
      <c r="AR29" s="326" t="str">
        <f>IF('UNIFIED INTAKE'!R34=0,"",'UNIFIED INTAKE'!R34)</f>
        <v/>
      </c>
      <c r="AS29" s="327"/>
      <c r="AT29" s="327"/>
      <c r="AU29" s="327"/>
      <c r="AV29" s="327"/>
      <c r="AW29" s="327"/>
      <c r="AX29" s="327"/>
      <c r="AY29" s="327"/>
      <c r="AZ29" s="327"/>
      <c r="BA29" s="327"/>
      <c r="BB29" s="328"/>
    </row>
    <row r="30" spans="1:84">
      <c r="A30" s="320" t="str">
        <f>IF('UNIFIED INTAKE'!A35=0,"",'UNIFIED INTAKE'!A35)</f>
        <v/>
      </c>
      <c r="B30" s="321"/>
      <c r="C30" s="321"/>
      <c r="D30" s="321"/>
      <c r="E30" s="321"/>
      <c r="F30" s="321"/>
      <c r="G30" s="321"/>
      <c r="H30" s="321"/>
      <c r="I30" s="321"/>
      <c r="J30" s="322"/>
      <c r="K30" s="323" t="str">
        <f>IF('UNIFIED INTAKE'!S35=0,"",'UNIFIED INTAKE'!S35)</f>
        <v/>
      </c>
      <c r="L30" s="324"/>
      <c r="M30" s="324"/>
      <c r="N30" s="325"/>
      <c r="O30" s="323" t="str">
        <f>IF('UNIFIED INTAKE'!K35=0,"",'UNIFIED INTAKE'!K35)</f>
        <v/>
      </c>
      <c r="P30" s="324"/>
      <c r="Q30" s="324"/>
      <c r="R30" s="324"/>
      <c r="S30" s="325"/>
      <c r="T30" s="323" t="str">
        <f>IF('UNIFIED INTAKE'!L35=0,"",'UNIFIED INTAKE'!L35)</f>
        <v/>
      </c>
      <c r="U30" s="324"/>
      <c r="V30" s="324"/>
      <c r="W30" s="324"/>
      <c r="X30" s="324"/>
      <c r="Y30" s="324"/>
      <c r="Z30" s="324"/>
      <c r="AA30" s="325"/>
      <c r="AB30" s="323" t="str">
        <f>IF('UNIFIED INTAKE'!M35=0,"",'UNIFIED INTAKE'!M35)</f>
        <v/>
      </c>
      <c r="AC30" s="324"/>
      <c r="AD30" s="324"/>
      <c r="AE30" s="324"/>
      <c r="AF30" s="324"/>
      <c r="AG30" s="324"/>
      <c r="AH30" s="324"/>
      <c r="AI30" s="325"/>
      <c r="AJ30" s="323" t="str">
        <f>IF('UNIFIED INTAKE'!P35=0,"",'UNIFIED INTAKE'!P35)</f>
        <v/>
      </c>
      <c r="AK30" s="324"/>
      <c r="AL30" s="324"/>
      <c r="AM30" s="324"/>
      <c r="AN30" s="324"/>
      <c r="AO30" s="324"/>
      <c r="AP30" s="324"/>
      <c r="AQ30" s="325"/>
      <c r="AR30" s="326" t="str">
        <f>IF('UNIFIED INTAKE'!R35=0,"",'UNIFIED INTAKE'!R35)</f>
        <v/>
      </c>
      <c r="AS30" s="327"/>
      <c r="AT30" s="327"/>
      <c r="AU30" s="327"/>
      <c r="AV30" s="327"/>
      <c r="AW30" s="327"/>
      <c r="AX30" s="327"/>
      <c r="AY30" s="327"/>
      <c r="AZ30" s="327"/>
      <c r="BA30" s="327"/>
      <c r="BB30" s="328"/>
    </row>
    <row r="31" spans="1:84">
      <c r="A31" s="320" t="str">
        <f>IF('UNIFIED INTAKE'!A36=0,"",'UNIFIED INTAKE'!A36)</f>
        <v/>
      </c>
      <c r="B31" s="321"/>
      <c r="C31" s="321"/>
      <c r="D31" s="321"/>
      <c r="E31" s="321"/>
      <c r="F31" s="321"/>
      <c r="G31" s="321"/>
      <c r="H31" s="321"/>
      <c r="I31" s="321"/>
      <c r="J31" s="322"/>
      <c r="K31" s="323" t="str">
        <f>IF('UNIFIED INTAKE'!S36=0,"",'UNIFIED INTAKE'!S36)</f>
        <v/>
      </c>
      <c r="L31" s="324"/>
      <c r="M31" s="324"/>
      <c r="N31" s="325"/>
      <c r="O31" s="323" t="str">
        <f>IF('UNIFIED INTAKE'!K36=0,"",'UNIFIED INTAKE'!K36)</f>
        <v/>
      </c>
      <c r="P31" s="324"/>
      <c r="Q31" s="324"/>
      <c r="R31" s="324"/>
      <c r="S31" s="325"/>
      <c r="T31" s="323" t="str">
        <f>IF('UNIFIED INTAKE'!L36=0,"",'UNIFIED INTAKE'!L36)</f>
        <v/>
      </c>
      <c r="U31" s="324"/>
      <c r="V31" s="324"/>
      <c r="W31" s="324"/>
      <c r="X31" s="324"/>
      <c r="Y31" s="324"/>
      <c r="Z31" s="324"/>
      <c r="AA31" s="325"/>
      <c r="AB31" s="323" t="str">
        <f>IF('UNIFIED INTAKE'!M36=0,"",'UNIFIED INTAKE'!M36)</f>
        <v/>
      </c>
      <c r="AC31" s="324"/>
      <c r="AD31" s="324"/>
      <c r="AE31" s="324"/>
      <c r="AF31" s="324"/>
      <c r="AG31" s="324"/>
      <c r="AH31" s="324"/>
      <c r="AI31" s="325"/>
      <c r="AJ31" s="323" t="str">
        <f>IF('UNIFIED INTAKE'!P36=0,"",'UNIFIED INTAKE'!P36)</f>
        <v/>
      </c>
      <c r="AK31" s="324"/>
      <c r="AL31" s="324"/>
      <c r="AM31" s="324"/>
      <c r="AN31" s="324"/>
      <c r="AO31" s="324"/>
      <c r="AP31" s="324"/>
      <c r="AQ31" s="325"/>
      <c r="AR31" s="326" t="str">
        <f>IF('UNIFIED INTAKE'!R36=0,"",'UNIFIED INTAKE'!R36)</f>
        <v/>
      </c>
      <c r="AS31" s="327"/>
      <c r="AT31" s="327"/>
      <c r="AU31" s="327"/>
      <c r="AV31" s="327"/>
      <c r="AW31" s="327"/>
      <c r="AX31" s="327"/>
      <c r="AY31" s="327"/>
      <c r="AZ31" s="327"/>
      <c r="BA31" s="327"/>
      <c r="BB31" s="328"/>
    </row>
    <row r="32" spans="1:84">
      <c r="A32" s="320" t="str">
        <f>IF('UNIFIED INTAKE'!A37=0,"",'UNIFIED INTAKE'!A37)</f>
        <v/>
      </c>
      <c r="B32" s="321"/>
      <c r="C32" s="321"/>
      <c r="D32" s="321"/>
      <c r="E32" s="321"/>
      <c r="F32" s="321"/>
      <c r="G32" s="321"/>
      <c r="H32" s="321"/>
      <c r="I32" s="321"/>
      <c r="J32" s="322"/>
      <c r="K32" s="323" t="str">
        <f>IF('UNIFIED INTAKE'!S37=0,"",'UNIFIED INTAKE'!S37)</f>
        <v/>
      </c>
      <c r="L32" s="324"/>
      <c r="M32" s="324"/>
      <c r="N32" s="325"/>
      <c r="O32" s="323" t="str">
        <f>IF('UNIFIED INTAKE'!K37=0,"",'UNIFIED INTAKE'!K37)</f>
        <v/>
      </c>
      <c r="P32" s="324"/>
      <c r="Q32" s="324"/>
      <c r="R32" s="324"/>
      <c r="S32" s="325"/>
      <c r="T32" s="323" t="str">
        <f>IF('UNIFIED INTAKE'!L37=0,"",'UNIFIED INTAKE'!L37)</f>
        <v/>
      </c>
      <c r="U32" s="324"/>
      <c r="V32" s="324"/>
      <c r="W32" s="324"/>
      <c r="X32" s="324"/>
      <c r="Y32" s="324"/>
      <c r="Z32" s="324"/>
      <c r="AA32" s="325"/>
      <c r="AB32" s="323" t="str">
        <f>IF('UNIFIED INTAKE'!M37=0,"",'UNIFIED INTAKE'!M37)</f>
        <v/>
      </c>
      <c r="AC32" s="324"/>
      <c r="AD32" s="324"/>
      <c r="AE32" s="324"/>
      <c r="AF32" s="324"/>
      <c r="AG32" s="324"/>
      <c r="AH32" s="324"/>
      <c r="AI32" s="325"/>
      <c r="AJ32" s="323" t="str">
        <f>IF('UNIFIED INTAKE'!P37=0,"",'UNIFIED INTAKE'!P37)</f>
        <v/>
      </c>
      <c r="AK32" s="324"/>
      <c r="AL32" s="324"/>
      <c r="AM32" s="324"/>
      <c r="AN32" s="324"/>
      <c r="AO32" s="324"/>
      <c r="AP32" s="324"/>
      <c r="AQ32" s="325"/>
      <c r="AR32" s="326" t="str">
        <f>IF('UNIFIED INTAKE'!R37=0,"",'UNIFIED INTAKE'!R37)</f>
        <v/>
      </c>
      <c r="AS32" s="327"/>
      <c r="AT32" s="327"/>
      <c r="AU32" s="327"/>
      <c r="AV32" s="327"/>
      <c r="AW32" s="327"/>
      <c r="AX32" s="327"/>
      <c r="AY32" s="327"/>
      <c r="AZ32" s="327"/>
      <c r="BA32" s="327"/>
      <c r="BB32" s="328"/>
    </row>
    <row r="33" spans="1:54">
      <c r="A33" s="320" t="str">
        <f>IF('UNIFIED INTAKE'!A38=0,"",'UNIFIED INTAKE'!A38)</f>
        <v/>
      </c>
      <c r="B33" s="321"/>
      <c r="C33" s="321"/>
      <c r="D33" s="321"/>
      <c r="E33" s="321"/>
      <c r="F33" s="321"/>
      <c r="G33" s="321"/>
      <c r="H33" s="321"/>
      <c r="I33" s="321"/>
      <c r="J33" s="322"/>
      <c r="K33" s="323" t="str">
        <f>IF('UNIFIED INTAKE'!S38=0,"",'UNIFIED INTAKE'!S38)</f>
        <v/>
      </c>
      <c r="L33" s="324"/>
      <c r="M33" s="324"/>
      <c r="N33" s="325"/>
      <c r="O33" s="323" t="str">
        <f>IF('UNIFIED INTAKE'!K38=0,"",'UNIFIED INTAKE'!K38)</f>
        <v/>
      </c>
      <c r="P33" s="324"/>
      <c r="Q33" s="324"/>
      <c r="R33" s="324"/>
      <c r="S33" s="325"/>
      <c r="T33" s="323" t="str">
        <f>IF('UNIFIED INTAKE'!L38=0,"",'UNIFIED INTAKE'!L38)</f>
        <v/>
      </c>
      <c r="U33" s="324"/>
      <c r="V33" s="324"/>
      <c r="W33" s="324"/>
      <c r="X33" s="324"/>
      <c r="Y33" s="324"/>
      <c r="Z33" s="324"/>
      <c r="AA33" s="325"/>
      <c r="AB33" s="323" t="str">
        <f>IF('UNIFIED INTAKE'!M38=0,"",'UNIFIED INTAKE'!M38)</f>
        <v/>
      </c>
      <c r="AC33" s="324"/>
      <c r="AD33" s="324"/>
      <c r="AE33" s="324"/>
      <c r="AF33" s="324"/>
      <c r="AG33" s="324"/>
      <c r="AH33" s="324"/>
      <c r="AI33" s="325"/>
      <c r="AJ33" s="323" t="str">
        <f>IF('UNIFIED INTAKE'!P38=0,"",'UNIFIED INTAKE'!P38)</f>
        <v/>
      </c>
      <c r="AK33" s="324"/>
      <c r="AL33" s="324"/>
      <c r="AM33" s="324"/>
      <c r="AN33" s="324"/>
      <c r="AO33" s="324"/>
      <c r="AP33" s="324"/>
      <c r="AQ33" s="325"/>
      <c r="AR33" s="326" t="str">
        <f>IF('UNIFIED INTAKE'!R38=0,"",'UNIFIED INTAKE'!R38)</f>
        <v/>
      </c>
      <c r="AS33" s="327"/>
      <c r="AT33" s="327"/>
      <c r="AU33" s="327"/>
      <c r="AV33" s="327"/>
      <c r="AW33" s="327"/>
      <c r="AX33" s="327"/>
      <c r="AY33" s="327"/>
      <c r="AZ33" s="327"/>
      <c r="BA33" s="327"/>
      <c r="BB33" s="328"/>
    </row>
    <row r="34" spans="1:54">
      <c r="A34" s="320" t="str">
        <f>IF('UNIFIED INTAKE'!A39=0,"",'UNIFIED INTAKE'!A39)</f>
        <v/>
      </c>
      <c r="B34" s="321"/>
      <c r="C34" s="321"/>
      <c r="D34" s="321"/>
      <c r="E34" s="321"/>
      <c r="F34" s="321"/>
      <c r="G34" s="321"/>
      <c r="H34" s="321"/>
      <c r="I34" s="321"/>
      <c r="J34" s="322"/>
      <c r="K34" s="323" t="str">
        <f>IF('UNIFIED INTAKE'!S39=0,"",'UNIFIED INTAKE'!S39)</f>
        <v/>
      </c>
      <c r="L34" s="324"/>
      <c r="M34" s="324"/>
      <c r="N34" s="325"/>
      <c r="O34" s="323" t="str">
        <f>IF('UNIFIED INTAKE'!K39=0,"",'UNIFIED INTAKE'!K39)</f>
        <v/>
      </c>
      <c r="P34" s="324"/>
      <c r="Q34" s="324"/>
      <c r="R34" s="324"/>
      <c r="S34" s="325"/>
      <c r="T34" s="323" t="str">
        <f>IF('UNIFIED INTAKE'!L39=0,"",'UNIFIED INTAKE'!L39)</f>
        <v/>
      </c>
      <c r="U34" s="324"/>
      <c r="V34" s="324"/>
      <c r="W34" s="324"/>
      <c r="X34" s="324"/>
      <c r="Y34" s="324"/>
      <c r="Z34" s="324"/>
      <c r="AA34" s="325"/>
      <c r="AB34" s="323" t="str">
        <f>IF('UNIFIED INTAKE'!M39=0,"",'UNIFIED INTAKE'!M39)</f>
        <v/>
      </c>
      <c r="AC34" s="324"/>
      <c r="AD34" s="324"/>
      <c r="AE34" s="324"/>
      <c r="AF34" s="324"/>
      <c r="AG34" s="324"/>
      <c r="AH34" s="324"/>
      <c r="AI34" s="325"/>
      <c r="AJ34" s="323" t="str">
        <f>IF('UNIFIED INTAKE'!P39=0,"",'UNIFIED INTAKE'!P39)</f>
        <v/>
      </c>
      <c r="AK34" s="324"/>
      <c r="AL34" s="324"/>
      <c r="AM34" s="324"/>
      <c r="AN34" s="324"/>
      <c r="AO34" s="324"/>
      <c r="AP34" s="324"/>
      <c r="AQ34" s="325"/>
      <c r="AR34" s="326" t="str">
        <f>IF('UNIFIED INTAKE'!R39=0,"",'UNIFIED INTAKE'!R39)</f>
        <v/>
      </c>
      <c r="AS34" s="327"/>
      <c r="AT34" s="327"/>
      <c r="AU34" s="327"/>
      <c r="AV34" s="327"/>
      <c r="AW34" s="327"/>
      <c r="AX34" s="327"/>
      <c r="AY34" s="327"/>
      <c r="AZ34" s="327"/>
      <c r="BA34" s="327"/>
      <c r="BB34" s="328"/>
    </row>
    <row r="35" spans="1:54">
      <c r="A35" s="320" t="str">
        <f>IF('UNIFIED INTAKE'!A40=0,"",'UNIFIED INTAKE'!A40)</f>
        <v/>
      </c>
      <c r="B35" s="321"/>
      <c r="C35" s="321"/>
      <c r="D35" s="321"/>
      <c r="E35" s="321"/>
      <c r="F35" s="321"/>
      <c r="G35" s="321"/>
      <c r="H35" s="321"/>
      <c r="I35" s="321"/>
      <c r="J35" s="322"/>
      <c r="K35" s="323" t="str">
        <f>IF('UNIFIED INTAKE'!S40=0,"",'UNIFIED INTAKE'!S40)</f>
        <v/>
      </c>
      <c r="L35" s="324"/>
      <c r="M35" s="324"/>
      <c r="N35" s="325"/>
      <c r="O35" s="323" t="str">
        <f>IF('UNIFIED INTAKE'!K40=0,"",'UNIFIED INTAKE'!K40)</f>
        <v/>
      </c>
      <c r="P35" s="324"/>
      <c r="Q35" s="324"/>
      <c r="R35" s="324"/>
      <c r="S35" s="325"/>
      <c r="T35" s="323" t="str">
        <f>IF('UNIFIED INTAKE'!L40=0,"",'UNIFIED INTAKE'!L40)</f>
        <v/>
      </c>
      <c r="U35" s="324"/>
      <c r="V35" s="324"/>
      <c r="W35" s="324"/>
      <c r="X35" s="324"/>
      <c r="Y35" s="324"/>
      <c r="Z35" s="324"/>
      <c r="AA35" s="325"/>
      <c r="AB35" s="323" t="str">
        <f>IF('UNIFIED INTAKE'!M40=0,"",'UNIFIED INTAKE'!M40)</f>
        <v/>
      </c>
      <c r="AC35" s="324"/>
      <c r="AD35" s="324"/>
      <c r="AE35" s="324"/>
      <c r="AF35" s="324"/>
      <c r="AG35" s="324"/>
      <c r="AH35" s="324"/>
      <c r="AI35" s="325"/>
      <c r="AJ35" s="323" t="str">
        <f>IF('UNIFIED INTAKE'!P40=0,"",'UNIFIED INTAKE'!P40)</f>
        <v/>
      </c>
      <c r="AK35" s="324"/>
      <c r="AL35" s="324"/>
      <c r="AM35" s="324"/>
      <c r="AN35" s="324"/>
      <c r="AO35" s="324"/>
      <c r="AP35" s="324"/>
      <c r="AQ35" s="325"/>
      <c r="AR35" s="326" t="str">
        <f>IF('UNIFIED INTAKE'!R40=0,"",'UNIFIED INTAKE'!R40)</f>
        <v/>
      </c>
      <c r="AS35" s="327"/>
      <c r="AT35" s="327"/>
      <c r="AU35" s="327"/>
      <c r="AV35" s="327"/>
      <c r="AW35" s="327"/>
      <c r="AX35" s="327"/>
      <c r="AY35" s="327"/>
      <c r="AZ35" s="327"/>
      <c r="BA35" s="327"/>
      <c r="BB35" s="328"/>
    </row>
    <row r="36" spans="1:54" ht="11.25" customHeight="1">
      <c r="A36" s="329" t="s">
        <v>203</v>
      </c>
      <c r="B36" s="330"/>
      <c r="C36" s="330"/>
      <c r="D36" s="330"/>
      <c r="E36" s="330"/>
      <c r="F36" s="330"/>
      <c r="G36" s="330"/>
      <c r="H36" s="330"/>
      <c r="I36" s="331" t="s">
        <v>22</v>
      </c>
      <c r="J36" s="331"/>
      <c r="K36" s="331"/>
      <c r="L36" s="331"/>
      <c r="M36" s="331"/>
      <c r="N36" s="331"/>
      <c r="O36" s="331"/>
      <c r="P36" s="331"/>
      <c r="Q36" s="331"/>
      <c r="R36" s="331"/>
      <c r="S36" s="332"/>
      <c r="T36" s="333" t="s">
        <v>205</v>
      </c>
      <c r="U36" s="334"/>
      <c r="V36" s="334"/>
      <c r="W36" s="334"/>
      <c r="X36" s="334"/>
      <c r="Y36" s="334"/>
      <c r="Z36" s="334"/>
      <c r="AA36" s="334"/>
      <c r="AB36" s="336"/>
      <c r="AC36" s="337"/>
      <c r="AD36" s="335" t="s">
        <v>126</v>
      </c>
      <c r="AE36" s="335"/>
      <c r="AF36" s="335"/>
      <c r="AG36" s="335"/>
      <c r="AH36" s="335"/>
      <c r="AI36" s="335"/>
      <c r="AJ36" s="335"/>
      <c r="AK36" s="335"/>
      <c r="AL36" s="335"/>
      <c r="AM36" s="335"/>
      <c r="AN36" s="335"/>
      <c r="AO36" s="335" t="s">
        <v>204</v>
      </c>
      <c r="AP36" s="335"/>
      <c r="AQ36" s="335"/>
      <c r="AR36" s="335"/>
      <c r="AS36" s="335"/>
      <c r="AT36" s="335"/>
      <c r="AU36" s="335"/>
      <c r="AV36" s="335"/>
      <c r="AW36" s="335"/>
      <c r="AX36" s="335"/>
      <c r="AY36" s="335"/>
      <c r="AZ36" s="335"/>
      <c r="BA36" s="335"/>
      <c r="BB36" s="335"/>
    </row>
    <row r="37" spans="1:54" ht="13.5" customHeight="1">
      <c r="A37" s="329" t="str">
        <f>IF('UNIFIED INTAKE'!A44=0,"",'UNIFIED INTAKE'!A44)</f>
        <v/>
      </c>
      <c r="B37" s="330"/>
      <c r="C37" s="330"/>
      <c r="D37" s="330"/>
      <c r="E37" s="330"/>
      <c r="F37" s="330"/>
      <c r="G37" s="330"/>
      <c r="H37" s="330"/>
      <c r="I37" s="388" t="str">
        <f>IF('UNIFIED INTAKE'!I44=0,"",'UNIFIED INTAKE'!I44)</f>
        <v/>
      </c>
      <c r="J37" s="388"/>
      <c r="K37" s="388"/>
      <c r="L37" s="388"/>
      <c r="M37" s="388"/>
      <c r="N37" s="388"/>
      <c r="O37" s="388"/>
      <c r="P37" s="388"/>
      <c r="Q37" s="388"/>
      <c r="R37" s="388"/>
      <c r="S37" s="388"/>
      <c r="T37" s="291"/>
      <c r="U37" s="292"/>
      <c r="V37" s="292"/>
      <c r="W37" s="292"/>
      <c r="X37" s="292"/>
      <c r="Y37" s="292"/>
      <c r="Z37" s="292"/>
      <c r="AA37" s="292"/>
      <c r="AB37" s="292"/>
      <c r="AC37" s="293"/>
      <c r="AD37" s="389">
        <f>'UNIFIED INTAKE'!P45</f>
        <v>3400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c r="A38" s="329" t="str">
        <f>IF('UNIFIED INTAKE'!A45=0,"",'UNIFIED INTAKE'!A45)</f>
        <v>FS FROM  MOTHER OF HYACINTH</v>
      </c>
      <c r="B38" s="330"/>
      <c r="C38" s="330"/>
      <c r="D38" s="330"/>
      <c r="E38" s="330"/>
      <c r="F38" s="330"/>
      <c r="G38" s="330"/>
      <c r="H38" s="330"/>
      <c r="I38" s="388">
        <f>IF('UNIFIED INTAKE'!I45=0,"",'UNIFIED INTAKE'!I45)</f>
        <v>2400</v>
      </c>
      <c r="J38" s="388"/>
      <c r="K38" s="388"/>
      <c r="L38" s="388"/>
      <c r="M38" s="388"/>
      <c r="N38" s="388"/>
      <c r="O38" s="388"/>
      <c r="P38" s="388"/>
      <c r="Q38" s="388"/>
      <c r="R38" s="388"/>
      <c r="S38" s="388"/>
      <c r="T38" s="291"/>
      <c r="U38" s="292"/>
      <c r="V38" s="292"/>
      <c r="W38" s="292"/>
      <c r="X38" s="292"/>
      <c r="Y38" s="292"/>
      <c r="Z38" s="292"/>
      <c r="AA38" s="292"/>
      <c r="AB38" s="292"/>
      <c r="AC38" s="293"/>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c r="A39" s="329" t="str">
        <f>IF('UNIFIED INTAKE'!A46=0,"",'UNIFIED INTAKE'!A46)</f>
        <v/>
      </c>
      <c r="B39" s="330"/>
      <c r="C39" s="330"/>
      <c r="D39" s="330"/>
      <c r="E39" s="330"/>
      <c r="F39" s="330"/>
      <c r="G39" s="330"/>
      <c r="H39" s="330"/>
      <c r="I39" s="388" t="str">
        <f>IF('UNIFIED INTAKE'!I46=0,"",'UNIFIED INTAKE'!I46)</f>
        <v/>
      </c>
      <c r="J39" s="388"/>
      <c r="K39" s="388"/>
      <c r="L39" s="388"/>
      <c r="M39" s="388"/>
      <c r="N39" s="388"/>
      <c r="O39" s="388"/>
      <c r="P39" s="388"/>
      <c r="Q39" s="388"/>
      <c r="R39" s="388"/>
      <c r="S39" s="388"/>
      <c r="T39" s="294"/>
      <c r="U39" s="295"/>
      <c r="V39" s="295"/>
      <c r="W39" s="295"/>
      <c r="X39" s="295"/>
      <c r="Y39" s="295"/>
      <c r="Z39" s="295"/>
      <c r="AA39" s="295"/>
      <c r="AB39" s="295"/>
      <c r="AC39" s="296"/>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c r="A40" s="394" t="s">
        <v>206</v>
      </c>
      <c r="B40" s="336"/>
      <c r="C40" s="336"/>
      <c r="D40" s="336"/>
      <c r="E40" s="336"/>
      <c r="F40" s="336"/>
      <c r="G40" s="336"/>
      <c r="H40" s="336"/>
      <c r="I40" s="330"/>
      <c r="J40" s="330"/>
      <c r="K40" s="330"/>
      <c r="L40" s="330"/>
      <c r="M40" s="330"/>
      <c r="N40" s="330"/>
      <c r="O40" s="330"/>
      <c r="P40" s="330"/>
      <c r="Q40" s="330"/>
      <c r="R40" s="289"/>
      <c r="S40" s="289"/>
      <c r="T40" s="289"/>
      <c r="U40" s="289"/>
      <c r="V40" s="289"/>
      <c r="W40" s="289"/>
      <c r="X40" s="289"/>
      <c r="Y40" s="289"/>
      <c r="Z40" s="289"/>
      <c r="AA40" s="289"/>
      <c r="AB40" s="289"/>
      <c r="AC40" s="290"/>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c r="A41" s="379" t="s">
        <v>207</v>
      </c>
      <c r="B41" s="380"/>
      <c r="C41" s="380"/>
      <c r="D41" s="380"/>
      <c r="E41" s="380"/>
      <c r="F41" s="380"/>
      <c r="G41" s="381"/>
      <c r="H41" s="304" t="s">
        <v>127</v>
      </c>
      <c r="I41" s="279"/>
      <c r="J41" s="279"/>
      <c r="K41" s="279"/>
      <c r="L41" s="279"/>
      <c r="M41" s="279"/>
      <c r="N41" s="279"/>
      <c r="O41" s="279"/>
      <c r="P41" s="279"/>
      <c r="Q41" s="279"/>
      <c r="R41" s="279"/>
      <c r="S41" s="279"/>
      <c r="T41" s="279"/>
      <c r="U41" s="279"/>
      <c r="V41" s="279"/>
      <c r="W41" s="395"/>
      <c r="X41" s="306" t="s">
        <v>26</v>
      </c>
      <c r="Y41" s="279"/>
      <c r="Z41" s="279"/>
      <c r="AA41" s="279"/>
      <c r="AB41" s="279"/>
      <c r="AC41" s="279"/>
      <c r="AD41" s="281"/>
      <c r="AE41" s="281"/>
      <c r="AF41" s="281"/>
      <c r="AG41" s="281"/>
      <c r="AH41" s="281"/>
      <c r="AI41" s="281"/>
      <c r="AJ41" s="281"/>
      <c r="AK41" s="281"/>
      <c r="AL41" s="281"/>
      <c r="AM41" s="396"/>
      <c r="AN41" s="385" t="s">
        <v>128</v>
      </c>
      <c r="AO41" s="386"/>
      <c r="AP41" s="386"/>
      <c r="AQ41" s="386"/>
      <c r="AR41" s="386"/>
      <c r="AS41" s="386"/>
      <c r="AT41" s="386"/>
      <c r="AU41" s="386"/>
      <c r="AV41" s="386"/>
      <c r="AW41" s="386"/>
      <c r="AX41" s="386"/>
      <c r="AY41" s="386"/>
      <c r="AZ41" s="386"/>
      <c r="BA41" s="386"/>
      <c r="BB41" s="387"/>
    </row>
    <row r="42" spans="1:54" ht="12.95" customHeight="1">
      <c r="A42" s="32"/>
      <c r="B42" s="33"/>
      <c r="C42" s="276">
        <f>IF('UNIFIED INTAKE'!D50="",'UNIFIED INTAKE'!D50)</f>
        <v>0</v>
      </c>
      <c r="D42" s="276"/>
      <c r="E42" s="276"/>
      <c r="F42" s="276"/>
      <c r="G42" s="277"/>
      <c r="H42" s="292"/>
      <c r="I42" s="292"/>
      <c r="J42" s="503" t="s">
        <v>149</v>
      </c>
      <c r="K42" s="503"/>
      <c r="L42" s="503"/>
      <c r="M42" s="503"/>
      <c r="N42" s="503"/>
      <c r="O42" s="503"/>
      <c r="P42" s="297">
        <f>'UNIFIED INTAKE'!K50</f>
        <v>84</v>
      </c>
      <c r="Q42" s="297"/>
      <c r="R42" s="297"/>
      <c r="S42" s="297"/>
      <c r="T42" s="297"/>
      <c r="U42" s="297"/>
      <c r="V42" s="297"/>
      <c r="W42" s="298"/>
      <c r="X42" s="22"/>
      <c r="Y42" s="7" t="s">
        <v>144</v>
      </c>
      <c r="Z42" s="20"/>
      <c r="AA42" s="20"/>
      <c r="AB42" s="20"/>
      <c r="AC42" s="20"/>
      <c r="AD42" s="292"/>
      <c r="AE42" s="292"/>
      <c r="AF42" s="4"/>
      <c r="AG42" s="299">
        <f>'UNIFIED INTAKE'!I56</f>
        <v>0</v>
      </c>
      <c r="AH42" s="299"/>
      <c r="AI42" s="299"/>
      <c r="AJ42" s="299"/>
      <c r="AK42" s="299"/>
      <c r="AL42" s="299"/>
      <c r="AM42" s="300"/>
      <c r="AN42" s="22"/>
      <c r="AO42" s="6" t="s">
        <v>131</v>
      </c>
      <c r="AP42" s="33"/>
      <c r="AQ42" s="33"/>
      <c r="AR42" s="33"/>
      <c r="AS42" s="33"/>
      <c r="AT42" s="33"/>
      <c r="AU42" s="292"/>
      <c r="AV42" s="292"/>
      <c r="AW42" s="301"/>
      <c r="AX42" s="301"/>
      <c r="AY42" s="301"/>
      <c r="AZ42" s="301"/>
      <c r="BA42" s="301"/>
      <c r="BB42" s="302"/>
    </row>
    <row r="43" spans="1:54" ht="12.95" customHeight="1">
      <c r="A43" s="32"/>
      <c r="B43" s="33"/>
      <c r="C43" s="276">
        <f>'UNIFIED INTAKE'!D51</f>
        <v>0</v>
      </c>
      <c r="D43" s="276"/>
      <c r="E43" s="276"/>
      <c r="F43" s="276"/>
      <c r="G43" s="277"/>
      <c r="H43" s="292"/>
      <c r="I43" s="292"/>
      <c r="J43" s="21" t="s">
        <v>150</v>
      </c>
      <c r="K43" s="20"/>
      <c r="L43" s="20"/>
      <c r="M43" s="20"/>
      <c r="N43" s="20"/>
      <c r="O43" s="20"/>
      <c r="P43" s="297">
        <f>'UNIFIED INTAKE'!K51</f>
        <v>0</v>
      </c>
      <c r="Q43" s="297"/>
      <c r="R43" s="297"/>
      <c r="S43" s="297"/>
      <c r="T43" s="297"/>
      <c r="U43" s="297"/>
      <c r="V43" s="297"/>
      <c r="W43" s="298"/>
      <c r="X43" s="22"/>
      <c r="Y43" s="21" t="s">
        <v>208</v>
      </c>
      <c r="Z43" s="20"/>
      <c r="AA43" s="20"/>
      <c r="AB43" s="20"/>
      <c r="AC43" s="20"/>
      <c r="AD43" s="20"/>
      <c r="AE43" s="20"/>
      <c r="AF43" s="20"/>
      <c r="AG43" s="299">
        <f>'UNIFIED INTAKE'!I57</f>
        <v>0</v>
      </c>
      <c r="AH43" s="299"/>
      <c r="AI43" s="299"/>
      <c r="AJ43" s="299"/>
      <c r="AK43" s="299"/>
      <c r="AL43" s="299"/>
      <c r="AM43" s="300"/>
      <c r="AN43" s="22"/>
      <c r="AO43" s="41" t="s">
        <v>141</v>
      </c>
      <c r="AP43" s="33"/>
      <c r="AQ43" s="33"/>
      <c r="AR43" s="33"/>
      <c r="AS43" s="33"/>
      <c r="AT43" s="33"/>
      <c r="AU43" s="292"/>
      <c r="AV43" s="292"/>
      <c r="AW43" s="301" t="str">
        <f>IF('UNIFIED INTAKE'!K51="","",'UNIFIED INTAKE'!K51)</f>
        <v/>
      </c>
      <c r="AX43" s="301"/>
      <c r="AY43" s="301"/>
      <c r="AZ43" s="301"/>
      <c r="BA43" s="301"/>
      <c r="BB43" s="302"/>
    </row>
    <row r="44" spans="1:54" ht="12.95" customHeight="1">
      <c r="A44" s="32"/>
      <c r="B44" s="33"/>
      <c r="C44" s="276">
        <f>'UNIFIED INTAKE'!D52</f>
        <v>0</v>
      </c>
      <c r="D44" s="276"/>
      <c r="E44" s="276"/>
      <c r="F44" s="276"/>
      <c r="G44" s="277"/>
      <c r="H44" s="292"/>
      <c r="I44" s="292"/>
      <c r="J44" s="21" t="s">
        <v>172</v>
      </c>
      <c r="K44" s="20"/>
      <c r="L44" s="20"/>
      <c r="M44" s="20"/>
      <c r="N44" s="20"/>
      <c r="O44" s="20"/>
      <c r="P44" s="297">
        <f>'UNIFIED INTAKE'!K52</f>
        <v>0</v>
      </c>
      <c r="Q44" s="297"/>
      <c r="R44" s="297"/>
      <c r="S44" s="297"/>
      <c r="T44" s="297"/>
      <c r="U44" s="297"/>
      <c r="V44" s="297"/>
      <c r="W44" s="298"/>
      <c r="X44" s="22"/>
      <c r="Y44" s="21" t="s">
        <v>146</v>
      </c>
      <c r="Z44" s="20"/>
      <c r="AA44" s="20"/>
      <c r="AB44" s="20"/>
      <c r="AC44" s="20"/>
      <c r="AD44" s="20"/>
      <c r="AE44" s="20"/>
      <c r="AF44" s="20"/>
      <c r="AG44" s="299">
        <f>'UNIFIED INTAKE'!I58</f>
        <v>0</v>
      </c>
      <c r="AH44" s="299"/>
      <c r="AI44" s="299"/>
      <c r="AJ44" s="299"/>
      <c r="AK44" s="299"/>
      <c r="AL44" s="299"/>
      <c r="AM44" s="300"/>
      <c r="AN44" s="22"/>
      <c r="AO44" s="6" t="s">
        <v>139</v>
      </c>
      <c r="AP44" s="33"/>
      <c r="AQ44" s="33"/>
      <c r="AR44" s="33"/>
      <c r="AS44" s="33"/>
      <c r="AT44" s="33"/>
      <c r="AU44" s="33"/>
      <c r="AV44" s="33"/>
      <c r="AW44" s="301" t="str">
        <f>IF('UNIFIED INTAKE'!K52="","",'UNIFIED INTAKE'!K52)</f>
        <v/>
      </c>
      <c r="AX44" s="301"/>
      <c r="AY44" s="301"/>
      <c r="AZ44" s="301"/>
      <c r="BA44" s="301"/>
      <c r="BB44" s="302"/>
    </row>
    <row r="45" spans="1:54" ht="12.95" customHeight="1">
      <c r="A45" s="32"/>
      <c r="B45" s="33"/>
      <c r="C45" s="276">
        <f>'UNIFIED INTAKE'!D53</f>
        <v>0</v>
      </c>
      <c r="D45" s="276"/>
      <c r="E45" s="276"/>
      <c r="F45" s="276"/>
      <c r="G45" s="277"/>
      <c r="H45" s="30"/>
      <c r="I45" s="30"/>
      <c r="J45" s="21" t="s">
        <v>163</v>
      </c>
      <c r="K45" s="20"/>
      <c r="L45" s="20"/>
      <c r="M45" s="20"/>
      <c r="N45" s="20"/>
      <c r="O45" s="20"/>
      <c r="P45" s="297">
        <f>'UNIFIED INTAKE'!K53</f>
        <v>0</v>
      </c>
      <c r="Q45" s="297"/>
      <c r="R45" s="297"/>
      <c r="S45" s="297"/>
      <c r="T45" s="297"/>
      <c r="U45" s="297"/>
      <c r="V45" s="297"/>
      <c r="W45" s="298"/>
      <c r="X45" s="4"/>
      <c r="Y45" s="21" t="s">
        <v>209</v>
      </c>
      <c r="Z45" s="20"/>
      <c r="AA45" s="20"/>
      <c r="AB45" s="20"/>
      <c r="AC45" s="20"/>
      <c r="AD45" s="20"/>
      <c r="AE45" s="20"/>
      <c r="AF45" s="20"/>
      <c r="AG45" s="299">
        <f>'UNIFIED INTAKE'!I59</f>
        <v>0</v>
      </c>
      <c r="AH45" s="299"/>
      <c r="AI45" s="299"/>
      <c r="AJ45" s="299"/>
      <c r="AK45" s="299"/>
      <c r="AL45" s="299"/>
      <c r="AM45" s="300"/>
      <c r="AN45" s="4"/>
      <c r="AO45" s="6" t="s">
        <v>163</v>
      </c>
      <c r="AP45" s="33"/>
      <c r="AQ45" s="33"/>
      <c r="AR45" s="33"/>
      <c r="AS45" s="33"/>
      <c r="AT45" s="33"/>
      <c r="AU45" s="33"/>
      <c r="AV45" s="33"/>
      <c r="AW45" s="301" t="str">
        <f>IF('UNIFIED INTAKE'!K53="","",'UNIFIED INTAKE'!K53)</f>
        <v/>
      </c>
      <c r="AX45" s="301"/>
      <c r="AY45" s="301"/>
      <c r="AZ45" s="301"/>
      <c r="BA45" s="301"/>
      <c r="BB45" s="302"/>
    </row>
    <row r="46" spans="1:54" ht="11.25" customHeight="1">
      <c r="A46" s="317" t="s">
        <v>48</v>
      </c>
      <c r="B46" s="318"/>
      <c r="C46" s="318"/>
      <c r="D46" s="318"/>
      <c r="E46" s="318"/>
      <c r="F46" s="318"/>
      <c r="G46" s="319"/>
      <c r="H46" s="336" t="s">
        <v>49</v>
      </c>
      <c r="I46" s="336"/>
      <c r="J46" s="336"/>
      <c r="K46" s="336"/>
      <c r="L46" s="336"/>
      <c r="M46" s="336"/>
      <c r="N46" s="336"/>
      <c r="O46" s="336"/>
      <c r="P46" s="336"/>
      <c r="Q46" s="336"/>
      <c r="R46" s="336"/>
      <c r="S46" s="336"/>
      <c r="T46" s="336"/>
      <c r="U46" s="336"/>
      <c r="V46" s="336"/>
      <c r="W46" s="401"/>
      <c r="X46" s="402" t="s">
        <v>50</v>
      </c>
      <c r="Y46" s="336"/>
      <c r="Z46" s="336"/>
      <c r="AA46" s="336"/>
      <c r="AB46" s="336"/>
      <c r="AC46" s="336"/>
      <c r="AD46" s="336"/>
      <c r="AE46" s="336"/>
      <c r="AF46" s="336"/>
      <c r="AG46" s="292"/>
      <c r="AH46" s="292"/>
      <c r="AI46" s="292"/>
      <c r="AJ46" s="292"/>
      <c r="AK46" s="292"/>
      <c r="AL46" s="292"/>
      <c r="AM46" s="403"/>
      <c r="AN46" s="402" t="s">
        <v>51</v>
      </c>
      <c r="AO46" s="336"/>
      <c r="AP46" s="336"/>
      <c r="AQ46" s="336"/>
      <c r="AR46" s="336"/>
      <c r="AS46" s="336"/>
      <c r="AT46" s="336"/>
      <c r="AU46" s="336"/>
      <c r="AV46" s="336"/>
      <c r="AW46" s="292"/>
      <c r="AX46" s="292"/>
      <c r="AY46" s="292"/>
      <c r="AZ46" s="292"/>
      <c r="BA46" s="292"/>
      <c r="BB46" s="293"/>
    </row>
    <row r="47" spans="1:54" ht="12.75" customHeight="1">
      <c r="A47" s="404">
        <f>IF('UNIFIED INTAKE'!Q52="","",'UNIFIED INTAKE'!Q52)</f>
        <v>3000</v>
      </c>
      <c r="B47" s="404"/>
      <c r="C47" s="404"/>
      <c r="D47" s="404"/>
      <c r="E47" s="404"/>
      <c r="F47" s="404"/>
      <c r="G47" s="404"/>
      <c r="H47" s="405">
        <f>IF('UNIFIED INTAKE'!Q51="","",'UNIFIED INTAKE'!Q51)</f>
        <v>500</v>
      </c>
      <c r="I47" s="404"/>
      <c r="J47" s="404"/>
      <c r="K47" s="404"/>
      <c r="L47" s="404"/>
      <c r="M47" s="404"/>
      <c r="N47" s="404"/>
      <c r="O47" s="404"/>
      <c r="P47" s="404"/>
      <c r="Q47" s="404"/>
      <c r="R47" s="404"/>
      <c r="S47" s="404"/>
      <c r="T47" s="404"/>
      <c r="U47" s="404"/>
      <c r="V47" s="404"/>
      <c r="W47" s="404"/>
      <c r="X47" s="404"/>
      <c r="Y47" s="404"/>
      <c r="Z47" s="404"/>
      <c r="AA47" s="404"/>
      <c r="AB47" s="404"/>
      <c r="AC47" s="404"/>
      <c r="AD47" s="404"/>
      <c r="AE47" s="404"/>
      <c r="AF47" s="404"/>
      <c r="AG47" s="404"/>
      <c r="AH47" s="404"/>
      <c r="AI47" s="404"/>
      <c r="AJ47" s="404"/>
      <c r="AK47" s="404"/>
      <c r="AL47" s="404"/>
      <c r="AM47" s="404"/>
      <c r="AN47" s="404"/>
      <c r="AO47" s="404"/>
      <c r="AP47" s="404"/>
      <c r="AQ47" s="404"/>
      <c r="AR47" s="404"/>
      <c r="AS47" s="404"/>
      <c r="AT47" s="404"/>
      <c r="AU47" s="404"/>
      <c r="AV47" s="404"/>
      <c r="AW47" s="404"/>
      <c r="AX47" s="404"/>
      <c r="AY47" s="404"/>
      <c r="AZ47" s="404"/>
      <c r="BA47" s="404"/>
      <c r="BB47" s="404"/>
    </row>
    <row r="48" spans="1:54" ht="11.25" customHeight="1">
      <c r="A48" s="340" t="s">
        <v>52</v>
      </c>
      <c r="B48" s="340"/>
      <c r="C48" s="340"/>
      <c r="D48" s="340"/>
      <c r="E48" s="340" t="s">
        <v>53</v>
      </c>
      <c r="F48" s="340"/>
      <c r="G48" s="340"/>
      <c r="H48" s="340"/>
      <c r="I48" s="340"/>
      <c r="J48" s="340"/>
      <c r="K48" s="340"/>
      <c r="L48" s="340"/>
      <c r="M48" s="340"/>
      <c r="N48" s="340"/>
      <c r="O48" s="340" t="s">
        <v>54</v>
      </c>
      <c r="P48" s="340"/>
      <c r="Q48" s="340"/>
      <c r="R48" s="340"/>
      <c r="S48" s="340"/>
      <c r="T48" s="340"/>
      <c r="U48" s="340"/>
      <c r="V48" s="340"/>
      <c r="W48" s="340"/>
      <c r="X48" s="340"/>
      <c r="Y48" s="340" t="s">
        <v>163</v>
      </c>
      <c r="Z48" s="340"/>
      <c r="AA48" s="340"/>
      <c r="AB48" s="340"/>
      <c r="AC48" s="340"/>
      <c r="AD48" s="340"/>
      <c r="AE48" s="340"/>
      <c r="AF48" s="340"/>
      <c r="AG48" s="340"/>
      <c r="AH48" s="340"/>
      <c r="AI48" s="340"/>
      <c r="AJ48" s="340"/>
      <c r="AK48" s="340" t="s">
        <v>210</v>
      </c>
      <c r="AL48" s="340"/>
      <c r="AM48" s="340"/>
      <c r="AN48" s="340"/>
      <c r="AO48" s="340"/>
      <c r="AP48" s="340"/>
      <c r="AQ48" s="340"/>
      <c r="AR48" s="340"/>
      <c r="AS48" s="340"/>
      <c r="AT48" s="340"/>
      <c r="AU48" s="340"/>
      <c r="AV48" s="340"/>
      <c r="AW48" s="340"/>
      <c r="AX48" s="340"/>
      <c r="AY48" s="340"/>
      <c r="AZ48" s="340"/>
      <c r="BA48" s="340"/>
      <c r="BB48" s="340"/>
    </row>
    <row r="49" spans="1:54" ht="13.5" customHeight="1">
      <c r="A49" s="406" t="str">
        <f>IF('UNIFIED INTAKE'!Q50="","",'UNIFIED INTAKE'!Q50)</f>
        <v/>
      </c>
      <c r="B49" s="406"/>
      <c r="C49" s="406"/>
      <c r="D49" s="406"/>
      <c r="E49" s="406" t="str">
        <f>IF('UNIFIED INTAKE'!Q53="","",'UNIFIED INTAKE'!Q53)</f>
        <v/>
      </c>
      <c r="F49" s="406"/>
      <c r="G49" s="406"/>
      <c r="H49" s="406"/>
      <c r="I49" s="406"/>
      <c r="J49" s="406"/>
      <c r="K49" s="406"/>
      <c r="L49" s="406"/>
      <c r="M49" s="406"/>
      <c r="N49" s="406"/>
      <c r="O49" s="406" t="str">
        <f>IF('UNIFIED INTAKE'!Q56="","",'UNIFIED INTAKE'!Q56)</f>
        <v/>
      </c>
      <c r="P49" s="406"/>
      <c r="Q49" s="406"/>
      <c r="R49" s="406"/>
      <c r="S49" s="406"/>
      <c r="T49" s="406"/>
      <c r="U49" s="406"/>
      <c r="V49" s="406"/>
      <c r="W49" s="406"/>
      <c r="X49" s="406"/>
      <c r="Y49" s="406" t="str">
        <f>IF('UNIFIED INTAKE'!Q58="","",'UNIFIED INTAKE'!Q58)</f>
        <v/>
      </c>
      <c r="Z49" s="406"/>
      <c r="AA49" s="406"/>
      <c r="AB49" s="406"/>
      <c r="AC49" s="406"/>
      <c r="AD49" s="406"/>
      <c r="AE49" s="406"/>
      <c r="AF49" s="406"/>
      <c r="AG49" s="406"/>
      <c r="AH49" s="406"/>
      <c r="AI49" s="406"/>
      <c r="AJ49" s="406"/>
      <c r="AK49" s="390">
        <f>'UNIFIED INTAKE'!P45</f>
        <v>3400</v>
      </c>
      <c r="AL49" s="390"/>
      <c r="AM49" s="390"/>
      <c r="AN49" s="390"/>
      <c r="AO49" s="390"/>
      <c r="AP49" s="390"/>
      <c r="AQ49" s="390"/>
      <c r="AR49" s="390"/>
      <c r="AS49" s="390"/>
      <c r="AT49" s="390"/>
      <c r="AU49" s="390"/>
      <c r="AV49" s="390"/>
      <c r="AW49" s="390"/>
      <c r="AX49" s="390"/>
      <c r="AY49" s="390"/>
      <c r="AZ49" s="390"/>
      <c r="BA49" s="390"/>
      <c r="BB49" s="390"/>
    </row>
    <row r="50" spans="1:54" ht="12.75" customHeight="1">
      <c r="A50" s="398" t="s">
        <v>211</v>
      </c>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c r="AP50" s="399"/>
      <c r="AQ50" s="399"/>
      <c r="AR50" s="399"/>
      <c r="AS50" s="399"/>
      <c r="AT50" s="399"/>
      <c r="AU50" s="399"/>
      <c r="AV50" s="399"/>
      <c r="AW50" s="399"/>
      <c r="AX50" s="399"/>
      <c r="AY50" s="399"/>
      <c r="AZ50" s="399"/>
      <c r="BA50" s="399"/>
      <c r="BB50" s="400"/>
    </row>
    <row r="51" spans="1:54" ht="10.7" customHeight="1">
      <c r="A51" s="303" t="s">
        <v>55</v>
      </c>
      <c r="B51" s="304"/>
      <c r="C51" s="304"/>
      <c r="D51" s="304"/>
      <c r="E51" s="304"/>
      <c r="F51" s="304"/>
      <c r="G51" s="304"/>
      <c r="H51" s="304"/>
      <c r="I51" s="304"/>
      <c r="J51" s="304"/>
      <c r="K51" s="304"/>
      <c r="L51" s="304"/>
      <c r="M51" s="304"/>
      <c r="N51" s="304"/>
      <c r="O51" s="304"/>
      <c r="P51" s="304"/>
      <c r="Q51" s="304"/>
      <c r="R51" s="304"/>
      <c r="S51" s="304"/>
      <c r="T51" s="304"/>
      <c r="U51" s="304"/>
      <c r="V51" s="304"/>
      <c r="W51" s="305"/>
      <c r="X51" s="306"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7"/>
    </row>
    <row r="52" spans="1:54" ht="24.75" customHeight="1">
      <c r="A52" s="467"/>
      <c r="B52" s="465"/>
      <c r="C52" s="465"/>
      <c r="D52" s="465"/>
      <c r="E52" s="465"/>
      <c r="F52" s="465"/>
      <c r="G52" s="465"/>
      <c r="H52" s="465"/>
      <c r="I52" s="465"/>
      <c r="J52" s="465"/>
      <c r="K52" s="465"/>
      <c r="L52" s="465"/>
      <c r="M52" s="465"/>
      <c r="N52" s="465"/>
      <c r="O52" s="465"/>
      <c r="P52" s="465"/>
      <c r="Q52" s="465"/>
      <c r="R52" s="465"/>
      <c r="S52" s="465"/>
      <c r="T52" s="465"/>
      <c r="U52" s="465"/>
      <c r="V52" s="465"/>
      <c r="W52" s="468"/>
      <c r="X52" s="464"/>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7" customHeight="1">
      <c r="A53" s="303" t="s">
        <v>57</v>
      </c>
      <c r="B53" s="304"/>
      <c r="C53" s="304"/>
      <c r="D53" s="304"/>
      <c r="E53" s="304"/>
      <c r="F53" s="304"/>
      <c r="G53" s="304"/>
      <c r="H53" s="304"/>
      <c r="I53" s="304"/>
      <c r="J53" s="304"/>
      <c r="K53" s="304"/>
      <c r="L53" s="304"/>
      <c r="M53" s="304"/>
      <c r="N53" s="304"/>
      <c r="O53" s="304"/>
      <c r="P53" s="304"/>
      <c r="Q53" s="304"/>
      <c r="R53" s="304"/>
      <c r="S53" s="304"/>
      <c r="T53" s="304"/>
      <c r="U53" s="304"/>
      <c r="V53" s="304"/>
      <c r="W53" s="305"/>
      <c r="X53" s="306"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7"/>
    </row>
    <row r="54" spans="1:54" ht="15" customHeight="1">
      <c r="A54" s="467"/>
      <c r="B54" s="465"/>
      <c r="C54" s="465"/>
      <c r="D54" s="465"/>
      <c r="E54" s="465"/>
      <c r="F54" s="465"/>
      <c r="G54" s="465"/>
      <c r="H54" s="465"/>
      <c r="I54" s="465"/>
      <c r="J54" s="465"/>
      <c r="K54" s="465"/>
      <c r="L54" s="465"/>
      <c r="M54" s="465"/>
      <c r="N54" s="465"/>
      <c r="O54" s="465"/>
      <c r="P54" s="465"/>
      <c r="Q54" s="465"/>
      <c r="R54" s="465"/>
      <c r="S54" s="465"/>
      <c r="T54" s="465"/>
      <c r="U54" s="465"/>
      <c r="V54" s="465"/>
      <c r="W54" s="468"/>
      <c r="X54" s="464"/>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7" customHeight="1">
      <c r="A55" s="303" t="s">
        <v>59</v>
      </c>
      <c r="B55" s="304"/>
      <c r="C55" s="304"/>
      <c r="D55" s="304"/>
      <c r="E55" s="304"/>
      <c r="F55" s="304"/>
      <c r="G55" s="304"/>
      <c r="H55" s="304"/>
      <c r="I55" s="304"/>
      <c r="J55" s="304"/>
      <c r="K55" s="304"/>
      <c r="L55" s="304"/>
      <c r="M55" s="304"/>
      <c r="N55" s="304"/>
      <c r="O55" s="304"/>
      <c r="P55" s="304"/>
      <c r="Q55" s="304"/>
      <c r="R55" s="304"/>
      <c r="S55" s="304"/>
      <c r="T55" s="304"/>
      <c r="U55" s="304"/>
      <c r="V55" s="304"/>
      <c r="W55" s="305"/>
      <c r="X55" s="306"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7"/>
    </row>
    <row r="56" spans="1:54" ht="17.25" customHeight="1">
      <c r="A56" s="469"/>
      <c r="B56" s="470"/>
      <c r="C56" s="470"/>
      <c r="D56" s="470"/>
      <c r="E56" s="470"/>
      <c r="F56" s="470"/>
      <c r="G56" s="470"/>
      <c r="H56" s="470"/>
      <c r="I56" s="470"/>
      <c r="J56" s="470"/>
      <c r="K56" s="470"/>
      <c r="L56" s="470"/>
      <c r="M56" s="470"/>
      <c r="N56" s="470"/>
      <c r="O56" s="470"/>
      <c r="P56" s="470"/>
      <c r="Q56" s="470"/>
      <c r="R56" s="470"/>
      <c r="S56" s="470"/>
      <c r="T56" s="470"/>
      <c r="U56" s="470"/>
      <c r="V56" s="470"/>
      <c r="W56" s="470"/>
      <c r="X56" s="469"/>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c r="A57" s="308" t="s">
        <v>61</v>
      </c>
      <c r="B57" s="309"/>
      <c r="C57" s="309"/>
      <c r="D57" s="309"/>
      <c r="E57" s="309"/>
      <c r="F57" s="309"/>
      <c r="G57" s="309"/>
      <c r="H57" s="309"/>
      <c r="I57" s="309"/>
      <c r="J57" s="309"/>
      <c r="K57" s="309"/>
      <c r="L57" s="309"/>
      <c r="M57" s="309"/>
      <c r="N57" s="309"/>
      <c r="O57" s="309"/>
      <c r="P57" s="309"/>
      <c r="Q57" s="309"/>
      <c r="R57" s="309"/>
      <c r="S57" s="309"/>
      <c r="T57" s="309"/>
      <c r="U57" s="309"/>
      <c r="V57" s="309"/>
      <c r="W57" s="309"/>
      <c r="X57" s="309"/>
      <c r="Y57" s="309"/>
      <c r="Z57" s="309"/>
      <c r="AA57" s="309"/>
      <c r="AB57" s="309"/>
      <c r="AC57" s="309"/>
      <c r="AD57" s="309"/>
      <c r="AE57" s="309"/>
      <c r="AF57" s="309"/>
      <c r="AG57" s="309"/>
      <c r="AH57" s="309"/>
      <c r="AI57" s="309"/>
      <c r="AJ57" s="309"/>
      <c r="AK57" s="309"/>
      <c r="AL57" s="309"/>
      <c r="AM57" s="309"/>
      <c r="AN57" s="309"/>
      <c r="AO57" s="309"/>
      <c r="AP57" s="309"/>
      <c r="AQ57" s="309"/>
      <c r="AR57" s="309"/>
      <c r="AS57" s="309"/>
      <c r="AT57" s="309"/>
      <c r="AU57" s="309"/>
      <c r="AV57" s="309"/>
      <c r="AW57" s="309"/>
      <c r="AX57" s="309"/>
      <c r="AY57" s="309"/>
      <c r="AZ57" s="309"/>
      <c r="BA57" s="309"/>
      <c r="BB57" s="310"/>
    </row>
    <row r="58" spans="1:54" ht="131.25" customHeight="1">
      <c r="A58" s="311" t="s">
        <v>62</v>
      </c>
      <c r="B58" s="312"/>
      <c r="C58" s="312"/>
      <c r="D58" s="313"/>
      <c r="E58" s="314" t="s">
        <v>63</v>
      </c>
      <c r="F58" s="315"/>
      <c r="G58" s="315"/>
      <c r="H58" s="315"/>
      <c r="I58" s="315"/>
      <c r="J58" s="315"/>
      <c r="K58" s="315"/>
      <c r="L58" s="315"/>
      <c r="M58" s="315"/>
      <c r="N58" s="315"/>
      <c r="O58" s="315"/>
      <c r="P58" s="315"/>
      <c r="Q58" s="315"/>
      <c r="R58" s="316"/>
      <c r="S58" s="314" t="s">
        <v>64</v>
      </c>
      <c r="T58" s="315"/>
      <c r="U58" s="315"/>
      <c r="V58" s="315"/>
      <c r="W58" s="315"/>
      <c r="X58" s="315"/>
      <c r="Y58" s="315"/>
      <c r="Z58" s="315"/>
      <c r="AA58" s="315"/>
      <c r="AB58" s="315"/>
      <c r="AC58" s="315"/>
      <c r="AD58" s="316"/>
      <c r="AE58" s="314" t="s">
        <v>65</v>
      </c>
      <c r="AF58" s="315"/>
      <c r="AG58" s="315"/>
      <c r="AH58" s="315"/>
      <c r="AI58" s="315"/>
      <c r="AJ58" s="315"/>
      <c r="AK58" s="315"/>
      <c r="AL58" s="315"/>
      <c r="AM58" s="315"/>
      <c r="AN58" s="315"/>
      <c r="AO58" s="315"/>
      <c r="AP58" s="316"/>
      <c r="AQ58" s="314" t="s">
        <v>66</v>
      </c>
      <c r="AR58" s="315"/>
      <c r="AS58" s="315"/>
      <c r="AT58" s="315"/>
      <c r="AU58" s="315"/>
      <c r="AV58" s="315"/>
      <c r="AW58" s="315"/>
      <c r="AX58" s="315"/>
      <c r="AY58" s="315"/>
      <c r="AZ58" s="315"/>
      <c r="BA58" s="315"/>
      <c r="BB58" s="397"/>
    </row>
    <row r="59" spans="1:54">
      <c r="A59" s="311" t="s">
        <v>67</v>
      </c>
      <c r="B59" s="312"/>
      <c r="C59" s="312"/>
      <c r="D59" s="313"/>
      <c r="E59" s="1">
        <v>1</v>
      </c>
      <c r="F59" s="1">
        <v>2</v>
      </c>
      <c r="G59" s="407">
        <v>3</v>
      </c>
      <c r="H59" s="408"/>
      <c r="I59" s="2">
        <v>4</v>
      </c>
      <c r="J59" s="412">
        <v>5</v>
      </c>
      <c r="K59" s="413"/>
      <c r="L59" s="407">
        <v>6</v>
      </c>
      <c r="M59" s="408"/>
      <c r="N59" s="414">
        <v>7</v>
      </c>
      <c r="O59" s="415"/>
      <c r="P59" s="414">
        <v>8</v>
      </c>
      <c r="Q59" s="415"/>
      <c r="R59" s="1">
        <v>9</v>
      </c>
      <c r="S59" s="409">
        <v>1</v>
      </c>
      <c r="T59" s="411"/>
      <c r="U59" s="416">
        <v>2</v>
      </c>
      <c r="V59" s="417"/>
      <c r="W59" s="407">
        <v>3</v>
      </c>
      <c r="X59" s="408"/>
      <c r="Y59" s="409">
        <v>4</v>
      </c>
      <c r="Z59" s="411"/>
      <c r="AA59" s="416">
        <v>5</v>
      </c>
      <c r="AB59" s="417"/>
      <c r="AC59" s="407">
        <v>6</v>
      </c>
      <c r="AD59" s="408"/>
      <c r="AE59" s="409">
        <v>1</v>
      </c>
      <c r="AF59" s="411"/>
      <c r="AG59" s="416">
        <v>2</v>
      </c>
      <c r="AH59" s="417"/>
      <c r="AI59" s="407">
        <v>3</v>
      </c>
      <c r="AJ59" s="408"/>
      <c r="AK59" s="407">
        <v>4</v>
      </c>
      <c r="AL59" s="408"/>
      <c r="AM59" s="407">
        <v>5</v>
      </c>
      <c r="AN59" s="408"/>
      <c r="AO59" s="409">
        <v>6</v>
      </c>
      <c r="AP59" s="411"/>
      <c r="AQ59" s="3">
        <v>1</v>
      </c>
      <c r="AR59" s="407">
        <v>2</v>
      </c>
      <c r="AS59" s="408"/>
      <c r="AT59" s="409">
        <v>3</v>
      </c>
      <c r="AU59" s="410"/>
      <c r="AV59" s="411"/>
      <c r="AW59" s="407">
        <v>4</v>
      </c>
      <c r="AX59" s="408"/>
      <c r="AY59" s="409">
        <v>5</v>
      </c>
      <c r="AZ59" s="410"/>
      <c r="BA59" s="411"/>
      <c r="BB59" s="40">
        <v>6</v>
      </c>
    </row>
    <row r="60" spans="1:54">
      <c r="A60" s="311" t="s">
        <v>68</v>
      </c>
      <c r="B60" s="312"/>
      <c r="C60" s="312"/>
      <c r="D60" s="313"/>
      <c r="E60" s="1">
        <v>1</v>
      </c>
      <c r="F60" s="1">
        <v>2</v>
      </c>
      <c r="G60" s="407">
        <v>3</v>
      </c>
      <c r="H60" s="408"/>
      <c r="I60" s="2">
        <v>4</v>
      </c>
      <c r="J60" s="412">
        <v>5</v>
      </c>
      <c r="K60" s="413"/>
      <c r="L60" s="407">
        <v>6</v>
      </c>
      <c r="M60" s="408"/>
      <c r="N60" s="414">
        <v>7</v>
      </c>
      <c r="O60" s="415"/>
      <c r="P60" s="414">
        <v>8</v>
      </c>
      <c r="Q60" s="415"/>
      <c r="R60" s="1">
        <v>9</v>
      </c>
      <c r="S60" s="409">
        <v>1</v>
      </c>
      <c r="T60" s="411"/>
      <c r="U60" s="416">
        <v>2</v>
      </c>
      <c r="V60" s="417"/>
      <c r="W60" s="407">
        <v>3</v>
      </c>
      <c r="X60" s="408"/>
      <c r="Y60" s="409">
        <v>4</v>
      </c>
      <c r="Z60" s="411"/>
      <c r="AA60" s="416">
        <v>5</v>
      </c>
      <c r="AB60" s="417"/>
      <c r="AC60" s="407">
        <v>6</v>
      </c>
      <c r="AD60" s="408"/>
      <c r="AE60" s="409">
        <v>1</v>
      </c>
      <c r="AF60" s="411"/>
      <c r="AG60" s="416">
        <v>2</v>
      </c>
      <c r="AH60" s="417"/>
      <c r="AI60" s="407">
        <v>3</v>
      </c>
      <c r="AJ60" s="408"/>
      <c r="AK60" s="407">
        <v>4</v>
      </c>
      <c r="AL60" s="408"/>
      <c r="AM60" s="407">
        <v>5</v>
      </c>
      <c r="AN60" s="408"/>
      <c r="AO60" s="409">
        <v>6</v>
      </c>
      <c r="AP60" s="411"/>
      <c r="AQ60" s="3">
        <v>1</v>
      </c>
      <c r="AR60" s="407">
        <v>2</v>
      </c>
      <c r="AS60" s="408"/>
      <c r="AT60" s="409">
        <v>3</v>
      </c>
      <c r="AU60" s="410"/>
      <c r="AV60" s="411"/>
      <c r="AW60" s="407">
        <v>4</v>
      </c>
      <c r="AX60" s="408"/>
      <c r="AY60" s="409">
        <v>5</v>
      </c>
      <c r="AZ60" s="410"/>
      <c r="BA60" s="411"/>
      <c r="BB60" s="40">
        <v>6</v>
      </c>
    </row>
    <row r="61" spans="1:54">
      <c r="A61" s="311" t="s">
        <v>69</v>
      </c>
      <c r="B61" s="312"/>
      <c r="C61" s="312"/>
      <c r="D61" s="313"/>
      <c r="E61" s="1">
        <v>1</v>
      </c>
      <c r="F61" s="1">
        <v>2</v>
      </c>
      <c r="G61" s="407">
        <v>3</v>
      </c>
      <c r="H61" s="408"/>
      <c r="I61" s="2">
        <v>4</v>
      </c>
      <c r="J61" s="412">
        <v>5</v>
      </c>
      <c r="K61" s="413"/>
      <c r="L61" s="407">
        <v>6</v>
      </c>
      <c r="M61" s="408"/>
      <c r="N61" s="414">
        <v>7</v>
      </c>
      <c r="O61" s="415"/>
      <c r="P61" s="414">
        <v>8</v>
      </c>
      <c r="Q61" s="415"/>
      <c r="R61" s="1">
        <v>9</v>
      </c>
      <c r="S61" s="409">
        <v>1</v>
      </c>
      <c r="T61" s="411"/>
      <c r="U61" s="416">
        <v>2</v>
      </c>
      <c r="V61" s="417"/>
      <c r="W61" s="407">
        <v>3</v>
      </c>
      <c r="X61" s="408"/>
      <c r="Y61" s="409">
        <v>4</v>
      </c>
      <c r="Z61" s="411"/>
      <c r="AA61" s="416">
        <v>5</v>
      </c>
      <c r="AB61" s="417"/>
      <c r="AC61" s="407">
        <v>6</v>
      </c>
      <c r="AD61" s="408"/>
      <c r="AE61" s="409">
        <v>1</v>
      </c>
      <c r="AF61" s="411"/>
      <c r="AG61" s="416">
        <v>2</v>
      </c>
      <c r="AH61" s="417"/>
      <c r="AI61" s="407">
        <v>3</v>
      </c>
      <c r="AJ61" s="408"/>
      <c r="AK61" s="407">
        <v>4</v>
      </c>
      <c r="AL61" s="408"/>
      <c r="AM61" s="407">
        <v>5</v>
      </c>
      <c r="AN61" s="408"/>
      <c r="AO61" s="409">
        <v>6</v>
      </c>
      <c r="AP61" s="411"/>
      <c r="AQ61" s="3">
        <v>1</v>
      </c>
      <c r="AR61" s="407">
        <v>2</v>
      </c>
      <c r="AS61" s="408"/>
      <c r="AT61" s="409">
        <v>3</v>
      </c>
      <c r="AU61" s="410"/>
      <c r="AV61" s="411"/>
      <c r="AW61" s="407">
        <v>4</v>
      </c>
      <c r="AX61" s="408"/>
      <c r="AY61" s="409">
        <v>5</v>
      </c>
      <c r="AZ61" s="410"/>
      <c r="BA61" s="411"/>
      <c r="BB61" s="40">
        <v>6</v>
      </c>
    </row>
    <row r="62" spans="1:54">
      <c r="A62" s="311" t="s">
        <v>70</v>
      </c>
      <c r="B62" s="312"/>
      <c r="C62" s="312"/>
      <c r="D62" s="313"/>
      <c r="E62" s="1">
        <v>1</v>
      </c>
      <c r="F62" s="1">
        <v>2</v>
      </c>
      <c r="G62" s="407">
        <v>3</v>
      </c>
      <c r="H62" s="408"/>
      <c r="I62" s="2">
        <v>4</v>
      </c>
      <c r="J62" s="412">
        <v>5</v>
      </c>
      <c r="K62" s="413"/>
      <c r="L62" s="407">
        <v>6</v>
      </c>
      <c r="M62" s="408"/>
      <c r="N62" s="414">
        <v>7</v>
      </c>
      <c r="O62" s="415"/>
      <c r="P62" s="414">
        <v>8</v>
      </c>
      <c r="Q62" s="415"/>
      <c r="R62" s="1">
        <v>9</v>
      </c>
      <c r="S62" s="409">
        <v>1</v>
      </c>
      <c r="T62" s="411"/>
      <c r="U62" s="416">
        <v>2</v>
      </c>
      <c r="V62" s="417"/>
      <c r="W62" s="407">
        <v>3</v>
      </c>
      <c r="X62" s="408"/>
      <c r="Y62" s="409">
        <v>4</v>
      </c>
      <c r="Z62" s="411"/>
      <c r="AA62" s="416">
        <v>5</v>
      </c>
      <c r="AB62" s="417"/>
      <c r="AC62" s="407">
        <v>6</v>
      </c>
      <c r="AD62" s="408"/>
      <c r="AE62" s="409">
        <v>1</v>
      </c>
      <c r="AF62" s="411"/>
      <c r="AG62" s="416">
        <v>2</v>
      </c>
      <c r="AH62" s="417"/>
      <c r="AI62" s="407">
        <v>3</v>
      </c>
      <c r="AJ62" s="408"/>
      <c r="AK62" s="407">
        <v>4</v>
      </c>
      <c r="AL62" s="408"/>
      <c r="AM62" s="407">
        <v>5</v>
      </c>
      <c r="AN62" s="408"/>
      <c r="AO62" s="409">
        <v>6</v>
      </c>
      <c r="AP62" s="411"/>
      <c r="AQ62" s="3">
        <v>1</v>
      </c>
      <c r="AR62" s="407">
        <v>2</v>
      </c>
      <c r="AS62" s="408"/>
      <c r="AT62" s="409">
        <v>3</v>
      </c>
      <c r="AU62" s="410"/>
      <c r="AV62" s="411"/>
      <c r="AW62" s="407">
        <v>4</v>
      </c>
      <c r="AX62" s="408"/>
      <c r="AY62" s="409">
        <v>5</v>
      </c>
      <c r="AZ62" s="410"/>
      <c r="BA62" s="411"/>
      <c r="BB62" s="40">
        <v>6</v>
      </c>
    </row>
    <row r="63" spans="1:54">
      <c r="A63" s="311" t="s">
        <v>71</v>
      </c>
      <c r="B63" s="312"/>
      <c r="C63" s="312"/>
      <c r="D63" s="313"/>
      <c r="E63" s="1">
        <v>1</v>
      </c>
      <c r="F63" s="1">
        <v>2</v>
      </c>
      <c r="G63" s="407">
        <v>3</v>
      </c>
      <c r="H63" s="408"/>
      <c r="I63" s="2">
        <v>4</v>
      </c>
      <c r="J63" s="412">
        <v>5</v>
      </c>
      <c r="K63" s="413"/>
      <c r="L63" s="407">
        <v>6</v>
      </c>
      <c r="M63" s="408"/>
      <c r="N63" s="414">
        <v>7</v>
      </c>
      <c r="O63" s="415"/>
      <c r="P63" s="414">
        <v>8</v>
      </c>
      <c r="Q63" s="415"/>
      <c r="R63" s="1">
        <v>9</v>
      </c>
      <c r="S63" s="409">
        <v>1</v>
      </c>
      <c r="T63" s="411"/>
      <c r="U63" s="416">
        <v>2</v>
      </c>
      <c r="V63" s="417"/>
      <c r="W63" s="407">
        <v>3</v>
      </c>
      <c r="X63" s="408"/>
      <c r="Y63" s="409">
        <v>4</v>
      </c>
      <c r="Z63" s="411"/>
      <c r="AA63" s="416">
        <v>5</v>
      </c>
      <c r="AB63" s="417"/>
      <c r="AC63" s="407">
        <v>6</v>
      </c>
      <c r="AD63" s="408"/>
      <c r="AE63" s="409">
        <v>1</v>
      </c>
      <c r="AF63" s="411"/>
      <c r="AG63" s="416">
        <v>2</v>
      </c>
      <c r="AH63" s="417"/>
      <c r="AI63" s="407">
        <v>3</v>
      </c>
      <c r="AJ63" s="408"/>
      <c r="AK63" s="407">
        <v>4</v>
      </c>
      <c r="AL63" s="408"/>
      <c r="AM63" s="407">
        <v>5</v>
      </c>
      <c r="AN63" s="408"/>
      <c r="AO63" s="409">
        <v>6</v>
      </c>
      <c r="AP63" s="411"/>
      <c r="AQ63" s="3">
        <v>1</v>
      </c>
      <c r="AR63" s="407">
        <v>2</v>
      </c>
      <c r="AS63" s="408"/>
      <c r="AT63" s="409">
        <v>3</v>
      </c>
      <c r="AU63" s="410"/>
      <c r="AV63" s="411"/>
      <c r="AW63" s="407">
        <v>4</v>
      </c>
      <c r="AX63" s="408"/>
      <c r="AY63" s="409">
        <v>5</v>
      </c>
      <c r="AZ63" s="410"/>
      <c r="BA63" s="411"/>
      <c r="BB63" s="40">
        <v>6</v>
      </c>
    </row>
    <row r="64" spans="1:54">
      <c r="A64" s="311" t="s">
        <v>72</v>
      </c>
      <c r="B64" s="312"/>
      <c r="C64" s="312"/>
      <c r="D64" s="313"/>
      <c r="E64" s="1">
        <v>1</v>
      </c>
      <c r="F64" s="1">
        <v>2</v>
      </c>
      <c r="G64" s="407">
        <v>3</v>
      </c>
      <c r="H64" s="408"/>
      <c r="I64" s="2">
        <v>4</v>
      </c>
      <c r="J64" s="412">
        <v>5</v>
      </c>
      <c r="K64" s="413"/>
      <c r="L64" s="407">
        <v>6</v>
      </c>
      <c r="M64" s="408"/>
      <c r="N64" s="414">
        <v>7</v>
      </c>
      <c r="O64" s="415"/>
      <c r="P64" s="414">
        <v>8</v>
      </c>
      <c r="Q64" s="415"/>
      <c r="R64" s="1">
        <v>9</v>
      </c>
      <c r="S64" s="409">
        <v>1</v>
      </c>
      <c r="T64" s="411"/>
      <c r="U64" s="416">
        <v>2</v>
      </c>
      <c r="V64" s="417"/>
      <c r="W64" s="407">
        <v>3</v>
      </c>
      <c r="X64" s="408"/>
      <c r="Y64" s="409">
        <v>4</v>
      </c>
      <c r="Z64" s="411"/>
      <c r="AA64" s="416">
        <v>5</v>
      </c>
      <c r="AB64" s="417"/>
      <c r="AC64" s="407">
        <v>6</v>
      </c>
      <c r="AD64" s="408"/>
      <c r="AE64" s="409">
        <v>1</v>
      </c>
      <c r="AF64" s="411"/>
      <c r="AG64" s="416">
        <v>2</v>
      </c>
      <c r="AH64" s="417"/>
      <c r="AI64" s="407">
        <v>3</v>
      </c>
      <c r="AJ64" s="408"/>
      <c r="AK64" s="407">
        <v>4</v>
      </c>
      <c r="AL64" s="408"/>
      <c r="AM64" s="407">
        <v>5</v>
      </c>
      <c r="AN64" s="408"/>
      <c r="AO64" s="409">
        <v>6</v>
      </c>
      <c r="AP64" s="411"/>
      <c r="AQ64" s="3">
        <v>1</v>
      </c>
      <c r="AR64" s="407">
        <v>2</v>
      </c>
      <c r="AS64" s="408"/>
      <c r="AT64" s="409">
        <v>3</v>
      </c>
      <c r="AU64" s="410"/>
      <c r="AV64" s="411"/>
      <c r="AW64" s="407">
        <v>4</v>
      </c>
      <c r="AX64" s="408"/>
      <c r="AY64" s="409">
        <v>5</v>
      </c>
      <c r="AZ64" s="410"/>
      <c r="BA64" s="411"/>
      <c r="BB64" s="40">
        <v>6</v>
      </c>
    </row>
    <row r="65" spans="1:54" ht="15" customHeight="1">
      <c r="A65" s="446" t="s">
        <v>119</v>
      </c>
      <c r="B65" s="447"/>
      <c r="C65" s="447"/>
      <c r="D65" s="447"/>
      <c r="E65" s="447"/>
      <c r="F65" s="447"/>
      <c r="G65" s="447"/>
      <c r="H65" s="447"/>
      <c r="I65" s="447"/>
      <c r="J65" s="447"/>
      <c r="K65" s="447"/>
      <c r="L65" s="447"/>
      <c r="M65" s="447"/>
      <c r="N65" s="447"/>
      <c r="O65" s="447"/>
      <c r="P65" s="447"/>
      <c r="Q65" s="447"/>
      <c r="R65" s="447"/>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8"/>
    </row>
    <row r="66" spans="1:54">
      <c r="A66" s="311" t="s">
        <v>73</v>
      </c>
      <c r="B66" s="312"/>
      <c r="C66" s="312"/>
      <c r="D66" s="313"/>
      <c r="E66" s="1">
        <v>1</v>
      </c>
      <c r="F66" s="1">
        <v>2</v>
      </c>
      <c r="G66" s="407">
        <v>3</v>
      </c>
      <c r="H66" s="408"/>
      <c r="I66" s="2">
        <v>4</v>
      </c>
      <c r="J66" s="412">
        <v>5</v>
      </c>
      <c r="K66" s="413"/>
      <c r="L66" s="407">
        <v>6</v>
      </c>
      <c r="M66" s="408"/>
      <c r="N66" s="414">
        <v>7</v>
      </c>
      <c r="O66" s="415"/>
      <c r="P66" s="414">
        <v>8</v>
      </c>
      <c r="Q66" s="415"/>
      <c r="R66" s="1">
        <v>9</v>
      </c>
      <c r="S66" s="409">
        <v>1</v>
      </c>
      <c r="T66" s="411"/>
      <c r="U66" s="416">
        <v>2</v>
      </c>
      <c r="V66" s="417"/>
      <c r="W66" s="407">
        <v>3</v>
      </c>
      <c r="X66" s="408"/>
      <c r="Y66" s="409">
        <v>4</v>
      </c>
      <c r="Z66" s="411"/>
      <c r="AA66" s="416">
        <v>5</v>
      </c>
      <c r="AB66" s="417"/>
      <c r="AC66" s="407">
        <v>6</v>
      </c>
      <c r="AD66" s="408"/>
      <c r="AE66" s="409">
        <v>1</v>
      </c>
      <c r="AF66" s="411"/>
      <c r="AG66" s="416">
        <v>2</v>
      </c>
      <c r="AH66" s="417"/>
      <c r="AI66" s="407">
        <v>3</v>
      </c>
      <c r="AJ66" s="408"/>
      <c r="AK66" s="407">
        <v>4</v>
      </c>
      <c r="AL66" s="408"/>
      <c r="AM66" s="407">
        <v>5</v>
      </c>
      <c r="AN66" s="408"/>
      <c r="AO66" s="409">
        <v>6</v>
      </c>
      <c r="AP66" s="411"/>
      <c r="AQ66" s="3">
        <v>1</v>
      </c>
      <c r="AR66" s="407">
        <v>2</v>
      </c>
      <c r="AS66" s="408"/>
      <c r="AT66" s="409">
        <v>3</v>
      </c>
      <c r="AU66" s="410"/>
      <c r="AV66" s="411"/>
      <c r="AW66" s="407">
        <v>4</v>
      </c>
      <c r="AX66" s="408"/>
      <c r="AY66" s="409">
        <v>5</v>
      </c>
      <c r="AZ66" s="410"/>
      <c r="BA66" s="411"/>
      <c r="BB66" s="40">
        <v>6</v>
      </c>
    </row>
    <row r="67" spans="1:54">
      <c r="A67" s="311" t="s">
        <v>74</v>
      </c>
      <c r="B67" s="312"/>
      <c r="C67" s="312"/>
      <c r="D67" s="313"/>
      <c r="E67" s="1">
        <v>1</v>
      </c>
      <c r="F67" s="1">
        <v>2</v>
      </c>
      <c r="G67" s="407">
        <v>3</v>
      </c>
      <c r="H67" s="408"/>
      <c r="I67" s="2">
        <v>4</v>
      </c>
      <c r="J67" s="412">
        <v>5</v>
      </c>
      <c r="K67" s="413"/>
      <c r="L67" s="407">
        <v>6</v>
      </c>
      <c r="M67" s="408"/>
      <c r="N67" s="414">
        <v>7</v>
      </c>
      <c r="O67" s="415"/>
      <c r="P67" s="414">
        <v>8</v>
      </c>
      <c r="Q67" s="415"/>
      <c r="R67" s="1">
        <v>9</v>
      </c>
      <c r="S67" s="409">
        <v>1</v>
      </c>
      <c r="T67" s="411"/>
      <c r="U67" s="416">
        <v>2</v>
      </c>
      <c r="V67" s="417"/>
      <c r="W67" s="407">
        <v>3</v>
      </c>
      <c r="X67" s="408"/>
      <c r="Y67" s="409">
        <v>4</v>
      </c>
      <c r="Z67" s="411"/>
      <c r="AA67" s="416">
        <v>5</v>
      </c>
      <c r="AB67" s="417"/>
      <c r="AC67" s="407">
        <v>6</v>
      </c>
      <c r="AD67" s="408"/>
      <c r="AE67" s="409">
        <v>1</v>
      </c>
      <c r="AF67" s="411"/>
      <c r="AG67" s="416">
        <v>2</v>
      </c>
      <c r="AH67" s="417"/>
      <c r="AI67" s="407">
        <v>3</v>
      </c>
      <c r="AJ67" s="408"/>
      <c r="AK67" s="407">
        <v>4</v>
      </c>
      <c r="AL67" s="408"/>
      <c r="AM67" s="407">
        <v>5</v>
      </c>
      <c r="AN67" s="408"/>
      <c r="AO67" s="409">
        <v>6</v>
      </c>
      <c r="AP67" s="411"/>
      <c r="AQ67" s="3">
        <v>1</v>
      </c>
      <c r="AR67" s="407">
        <v>2</v>
      </c>
      <c r="AS67" s="408"/>
      <c r="AT67" s="409">
        <v>3</v>
      </c>
      <c r="AU67" s="410"/>
      <c r="AV67" s="411"/>
      <c r="AW67" s="407">
        <v>4</v>
      </c>
      <c r="AX67" s="408"/>
      <c r="AY67" s="409">
        <v>5</v>
      </c>
      <c r="AZ67" s="410"/>
      <c r="BA67" s="411"/>
      <c r="BB67" s="40">
        <v>6</v>
      </c>
    </row>
    <row r="68" spans="1:54">
      <c r="A68" s="311" t="s">
        <v>75</v>
      </c>
      <c r="B68" s="312"/>
      <c r="C68" s="312"/>
      <c r="D68" s="313"/>
      <c r="E68" s="1">
        <v>1</v>
      </c>
      <c r="F68" s="1">
        <v>2</v>
      </c>
      <c r="G68" s="407">
        <v>3</v>
      </c>
      <c r="H68" s="408"/>
      <c r="I68" s="2">
        <v>4</v>
      </c>
      <c r="J68" s="412">
        <v>5</v>
      </c>
      <c r="K68" s="413"/>
      <c r="L68" s="407">
        <v>6</v>
      </c>
      <c r="M68" s="408"/>
      <c r="N68" s="414">
        <v>7</v>
      </c>
      <c r="O68" s="415"/>
      <c r="P68" s="414">
        <v>8</v>
      </c>
      <c r="Q68" s="415"/>
      <c r="R68" s="1">
        <v>9</v>
      </c>
      <c r="S68" s="409">
        <v>1</v>
      </c>
      <c r="T68" s="411"/>
      <c r="U68" s="416">
        <v>2</v>
      </c>
      <c r="V68" s="417"/>
      <c r="W68" s="407">
        <v>3</v>
      </c>
      <c r="X68" s="408"/>
      <c r="Y68" s="409">
        <v>4</v>
      </c>
      <c r="Z68" s="411"/>
      <c r="AA68" s="416">
        <v>5</v>
      </c>
      <c r="AB68" s="417"/>
      <c r="AC68" s="407">
        <v>6</v>
      </c>
      <c r="AD68" s="408"/>
      <c r="AE68" s="409">
        <v>1</v>
      </c>
      <c r="AF68" s="411"/>
      <c r="AG68" s="416">
        <v>2</v>
      </c>
      <c r="AH68" s="417"/>
      <c r="AI68" s="407">
        <v>3</v>
      </c>
      <c r="AJ68" s="408"/>
      <c r="AK68" s="407">
        <v>4</v>
      </c>
      <c r="AL68" s="408"/>
      <c r="AM68" s="407">
        <v>5</v>
      </c>
      <c r="AN68" s="408"/>
      <c r="AO68" s="409">
        <v>6</v>
      </c>
      <c r="AP68" s="411"/>
      <c r="AQ68" s="3">
        <v>1</v>
      </c>
      <c r="AR68" s="407">
        <v>2</v>
      </c>
      <c r="AS68" s="408"/>
      <c r="AT68" s="409">
        <v>3</v>
      </c>
      <c r="AU68" s="410"/>
      <c r="AV68" s="411"/>
      <c r="AW68" s="407">
        <v>4</v>
      </c>
      <c r="AX68" s="408"/>
      <c r="AY68" s="409">
        <v>5</v>
      </c>
      <c r="AZ68" s="410"/>
      <c r="BA68" s="411"/>
      <c r="BB68" s="40">
        <v>6</v>
      </c>
    </row>
    <row r="69" spans="1:54">
      <c r="A69" s="311" t="s">
        <v>76</v>
      </c>
      <c r="B69" s="312"/>
      <c r="C69" s="312"/>
      <c r="D69" s="313"/>
      <c r="E69" s="1">
        <v>1</v>
      </c>
      <c r="F69" s="1">
        <v>2</v>
      </c>
      <c r="G69" s="407">
        <v>3</v>
      </c>
      <c r="H69" s="408"/>
      <c r="I69" s="2">
        <v>4</v>
      </c>
      <c r="J69" s="412">
        <v>5</v>
      </c>
      <c r="K69" s="413"/>
      <c r="L69" s="407">
        <v>6</v>
      </c>
      <c r="M69" s="408"/>
      <c r="N69" s="414">
        <v>7</v>
      </c>
      <c r="O69" s="415"/>
      <c r="P69" s="414">
        <v>8</v>
      </c>
      <c r="Q69" s="415"/>
      <c r="R69" s="1">
        <v>9</v>
      </c>
      <c r="S69" s="409">
        <v>1</v>
      </c>
      <c r="T69" s="411"/>
      <c r="U69" s="416">
        <v>2</v>
      </c>
      <c r="V69" s="417"/>
      <c r="W69" s="407">
        <v>3</v>
      </c>
      <c r="X69" s="408"/>
      <c r="Y69" s="409">
        <v>4</v>
      </c>
      <c r="Z69" s="411"/>
      <c r="AA69" s="416">
        <v>5</v>
      </c>
      <c r="AB69" s="417"/>
      <c r="AC69" s="407">
        <v>6</v>
      </c>
      <c r="AD69" s="408"/>
      <c r="AE69" s="409">
        <v>1</v>
      </c>
      <c r="AF69" s="411"/>
      <c r="AG69" s="416">
        <v>2</v>
      </c>
      <c r="AH69" s="417"/>
      <c r="AI69" s="407">
        <v>3</v>
      </c>
      <c r="AJ69" s="408"/>
      <c r="AK69" s="407">
        <v>4</v>
      </c>
      <c r="AL69" s="408"/>
      <c r="AM69" s="407">
        <v>5</v>
      </c>
      <c r="AN69" s="408"/>
      <c r="AO69" s="409">
        <v>6</v>
      </c>
      <c r="AP69" s="411"/>
      <c r="AQ69" s="3">
        <v>1</v>
      </c>
      <c r="AR69" s="407">
        <v>2</v>
      </c>
      <c r="AS69" s="408"/>
      <c r="AT69" s="409">
        <v>3</v>
      </c>
      <c r="AU69" s="410"/>
      <c r="AV69" s="411"/>
      <c r="AW69" s="407">
        <v>4</v>
      </c>
      <c r="AX69" s="408"/>
      <c r="AY69" s="409">
        <v>5</v>
      </c>
      <c r="AZ69" s="410"/>
      <c r="BA69" s="411"/>
      <c r="BB69" s="40">
        <v>6</v>
      </c>
    </row>
    <row r="70" spans="1:54">
      <c r="A70" s="311" t="s">
        <v>77</v>
      </c>
      <c r="B70" s="312"/>
      <c r="C70" s="312"/>
      <c r="D70" s="313"/>
      <c r="E70" s="1">
        <v>1</v>
      </c>
      <c r="F70" s="1">
        <v>2</v>
      </c>
      <c r="G70" s="407">
        <v>3</v>
      </c>
      <c r="H70" s="408"/>
      <c r="I70" s="2">
        <v>4</v>
      </c>
      <c r="J70" s="412">
        <v>5</v>
      </c>
      <c r="K70" s="413"/>
      <c r="L70" s="407">
        <v>6</v>
      </c>
      <c r="M70" s="408"/>
      <c r="N70" s="414">
        <v>7</v>
      </c>
      <c r="O70" s="415"/>
      <c r="P70" s="414">
        <v>8</v>
      </c>
      <c r="Q70" s="415"/>
      <c r="R70" s="1">
        <v>9</v>
      </c>
      <c r="S70" s="409">
        <v>1</v>
      </c>
      <c r="T70" s="411"/>
      <c r="U70" s="416">
        <v>2</v>
      </c>
      <c r="V70" s="417"/>
      <c r="W70" s="407">
        <v>3</v>
      </c>
      <c r="X70" s="408"/>
      <c r="Y70" s="409">
        <v>4</v>
      </c>
      <c r="Z70" s="411"/>
      <c r="AA70" s="416">
        <v>5</v>
      </c>
      <c r="AB70" s="417"/>
      <c r="AC70" s="407">
        <v>6</v>
      </c>
      <c r="AD70" s="408"/>
      <c r="AE70" s="409">
        <v>1</v>
      </c>
      <c r="AF70" s="411"/>
      <c r="AG70" s="416">
        <v>2</v>
      </c>
      <c r="AH70" s="417"/>
      <c r="AI70" s="407">
        <v>3</v>
      </c>
      <c r="AJ70" s="408"/>
      <c r="AK70" s="407">
        <v>4</v>
      </c>
      <c r="AL70" s="408"/>
      <c r="AM70" s="407">
        <v>5</v>
      </c>
      <c r="AN70" s="408"/>
      <c r="AO70" s="409">
        <v>6</v>
      </c>
      <c r="AP70" s="411"/>
      <c r="AQ70" s="3">
        <v>1</v>
      </c>
      <c r="AR70" s="407">
        <v>2</v>
      </c>
      <c r="AS70" s="408"/>
      <c r="AT70" s="409">
        <v>3</v>
      </c>
      <c r="AU70" s="410"/>
      <c r="AV70" s="411"/>
      <c r="AW70" s="407">
        <v>4</v>
      </c>
      <c r="AX70" s="408"/>
      <c r="AY70" s="409">
        <v>5</v>
      </c>
      <c r="AZ70" s="410"/>
      <c r="BA70" s="411"/>
      <c r="BB70" s="40">
        <v>6</v>
      </c>
    </row>
    <row r="71" spans="1:54" ht="15" customHeight="1">
      <c r="A71" s="446" t="s">
        <v>120</v>
      </c>
      <c r="B71" s="447"/>
      <c r="C71" s="447"/>
      <c r="D71" s="447"/>
      <c r="E71" s="447"/>
      <c r="F71" s="447"/>
      <c r="G71" s="447"/>
      <c r="H71" s="447"/>
      <c r="I71" s="447"/>
      <c r="J71" s="447"/>
      <c r="K71" s="447"/>
      <c r="L71" s="447"/>
      <c r="M71" s="447"/>
      <c r="N71" s="447"/>
      <c r="O71" s="447"/>
      <c r="P71" s="447"/>
      <c r="Q71" s="447"/>
      <c r="R71" s="447"/>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8"/>
    </row>
    <row r="72" spans="1:54">
      <c r="A72" s="311" t="s">
        <v>78</v>
      </c>
      <c r="B72" s="312"/>
      <c r="C72" s="312"/>
      <c r="D72" s="313"/>
      <c r="E72" s="1">
        <v>1</v>
      </c>
      <c r="F72" s="1">
        <v>2</v>
      </c>
      <c r="G72" s="407">
        <v>3</v>
      </c>
      <c r="H72" s="408"/>
      <c r="I72" s="2">
        <v>4</v>
      </c>
      <c r="J72" s="412">
        <v>5</v>
      </c>
      <c r="K72" s="413"/>
      <c r="L72" s="407">
        <v>6</v>
      </c>
      <c r="M72" s="408"/>
      <c r="N72" s="414">
        <v>7</v>
      </c>
      <c r="O72" s="415"/>
      <c r="P72" s="414">
        <v>8</v>
      </c>
      <c r="Q72" s="415"/>
      <c r="R72" s="1">
        <v>9</v>
      </c>
      <c r="S72" s="409">
        <v>1</v>
      </c>
      <c r="T72" s="411"/>
      <c r="U72" s="416">
        <v>2</v>
      </c>
      <c r="V72" s="417"/>
      <c r="W72" s="407">
        <v>3</v>
      </c>
      <c r="X72" s="408"/>
      <c r="Y72" s="409">
        <v>4</v>
      </c>
      <c r="Z72" s="411"/>
      <c r="AA72" s="416">
        <v>5</v>
      </c>
      <c r="AB72" s="417"/>
      <c r="AC72" s="407">
        <v>6</v>
      </c>
      <c r="AD72" s="408"/>
      <c r="AE72" s="409">
        <v>1</v>
      </c>
      <c r="AF72" s="411"/>
      <c r="AG72" s="416">
        <v>2</v>
      </c>
      <c r="AH72" s="417"/>
      <c r="AI72" s="407">
        <v>3</v>
      </c>
      <c r="AJ72" s="408"/>
      <c r="AK72" s="407">
        <v>4</v>
      </c>
      <c r="AL72" s="408"/>
      <c r="AM72" s="407">
        <v>5</v>
      </c>
      <c r="AN72" s="408"/>
      <c r="AO72" s="409">
        <v>6</v>
      </c>
      <c r="AP72" s="411"/>
      <c r="AQ72" s="3">
        <v>1</v>
      </c>
      <c r="AR72" s="407">
        <v>2</v>
      </c>
      <c r="AS72" s="408"/>
      <c r="AT72" s="409">
        <v>3</v>
      </c>
      <c r="AU72" s="410"/>
      <c r="AV72" s="411"/>
      <c r="AW72" s="407">
        <v>4</v>
      </c>
      <c r="AX72" s="408"/>
      <c r="AY72" s="409">
        <v>5</v>
      </c>
      <c r="AZ72" s="410"/>
      <c r="BA72" s="411"/>
      <c r="BB72" s="40">
        <v>6</v>
      </c>
    </row>
    <row r="73" spans="1:54">
      <c r="A73" s="311" t="s">
        <v>79</v>
      </c>
      <c r="B73" s="312"/>
      <c r="C73" s="312"/>
      <c r="D73" s="313"/>
      <c r="E73" s="1">
        <v>1</v>
      </c>
      <c r="F73" s="1">
        <v>2</v>
      </c>
      <c r="G73" s="407">
        <v>3</v>
      </c>
      <c r="H73" s="408"/>
      <c r="I73" s="2">
        <v>4</v>
      </c>
      <c r="J73" s="412">
        <v>5</v>
      </c>
      <c r="K73" s="413"/>
      <c r="L73" s="407">
        <v>6</v>
      </c>
      <c r="M73" s="408"/>
      <c r="N73" s="414">
        <v>7</v>
      </c>
      <c r="O73" s="415"/>
      <c r="P73" s="414">
        <v>8</v>
      </c>
      <c r="Q73" s="415"/>
      <c r="R73" s="1">
        <v>9</v>
      </c>
      <c r="S73" s="409">
        <v>1</v>
      </c>
      <c r="T73" s="411"/>
      <c r="U73" s="416">
        <v>2</v>
      </c>
      <c r="V73" s="417"/>
      <c r="W73" s="407">
        <v>3</v>
      </c>
      <c r="X73" s="408"/>
      <c r="Y73" s="409">
        <v>4</v>
      </c>
      <c r="Z73" s="411"/>
      <c r="AA73" s="416">
        <v>5</v>
      </c>
      <c r="AB73" s="417"/>
      <c r="AC73" s="407">
        <v>6</v>
      </c>
      <c r="AD73" s="408"/>
      <c r="AE73" s="409">
        <v>1</v>
      </c>
      <c r="AF73" s="411"/>
      <c r="AG73" s="416">
        <v>2</v>
      </c>
      <c r="AH73" s="417"/>
      <c r="AI73" s="407">
        <v>3</v>
      </c>
      <c r="AJ73" s="408"/>
      <c r="AK73" s="407">
        <v>4</v>
      </c>
      <c r="AL73" s="408"/>
      <c r="AM73" s="407">
        <v>5</v>
      </c>
      <c r="AN73" s="408"/>
      <c r="AO73" s="409">
        <v>6</v>
      </c>
      <c r="AP73" s="411"/>
      <c r="AQ73" s="3">
        <v>1</v>
      </c>
      <c r="AR73" s="407">
        <v>2</v>
      </c>
      <c r="AS73" s="408"/>
      <c r="AT73" s="409">
        <v>3</v>
      </c>
      <c r="AU73" s="410"/>
      <c r="AV73" s="411"/>
      <c r="AW73" s="407">
        <v>4</v>
      </c>
      <c r="AX73" s="408"/>
      <c r="AY73" s="409">
        <v>5</v>
      </c>
      <c r="AZ73" s="410"/>
      <c r="BA73" s="411"/>
      <c r="BB73" s="40">
        <v>6</v>
      </c>
    </row>
    <row r="74" spans="1:54">
      <c r="A74" s="311" t="s">
        <v>80</v>
      </c>
      <c r="B74" s="312"/>
      <c r="C74" s="312"/>
      <c r="D74" s="313"/>
      <c r="E74" s="1">
        <v>1</v>
      </c>
      <c r="F74" s="1">
        <v>2</v>
      </c>
      <c r="G74" s="407">
        <v>3</v>
      </c>
      <c r="H74" s="408"/>
      <c r="I74" s="2">
        <v>4</v>
      </c>
      <c r="J74" s="412">
        <v>5</v>
      </c>
      <c r="K74" s="413"/>
      <c r="L74" s="407">
        <v>6</v>
      </c>
      <c r="M74" s="408"/>
      <c r="N74" s="414">
        <v>7</v>
      </c>
      <c r="O74" s="415"/>
      <c r="P74" s="414">
        <v>8</v>
      </c>
      <c r="Q74" s="415"/>
      <c r="R74" s="1">
        <v>9</v>
      </c>
      <c r="S74" s="409">
        <v>1</v>
      </c>
      <c r="T74" s="411"/>
      <c r="U74" s="416">
        <v>2</v>
      </c>
      <c r="V74" s="417"/>
      <c r="W74" s="407">
        <v>3</v>
      </c>
      <c r="X74" s="408"/>
      <c r="Y74" s="409">
        <v>4</v>
      </c>
      <c r="Z74" s="411"/>
      <c r="AA74" s="416">
        <v>5</v>
      </c>
      <c r="AB74" s="417"/>
      <c r="AC74" s="407">
        <v>6</v>
      </c>
      <c r="AD74" s="408"/>
      <c r="AE74" s="409">
        <v>1</v>
      </c>
      <c r="AF74" s="411"/>
      <c r="AG74" s="416">
        <v>2</v>
      </c>
      <c r="AH74" s="417"/>
      <c r="AI74" s="407">
        <v>3</v>
      </c>
      <c r="AJ74" s="408"/>
      <c r="AK74" s="407">
        <v>4</v>
      </c>
      <c r="AL74" s="408"/>
      <c r="AM74" s="407">
        <v>5</v>
      </c>
      <c r="AN74" s="408"/>
      <c r="AO74" s="409">
        <v>6</v>
      </c>
      <c r="AP74" s="411"/>
      <c r="AQ74" s="3">
        <v>1</v>
      </c>
      <c r="AR74" s="407">
        <v>2</v>
      </c>
      <c r="AS74" s="408"/>
      <c r="AT74" s="409">
        <v>3</v>
      </c>
      <c r="AU74" s="410"/>
      <c r="AV74" s="411"/>
      <c r="AW74" s="407">
        <v>4</v>
      </c>
      <c r="AX74" s="408"/>
      <c r="AY74" s="409">
        <v>5</v>
      </c>
      <c r="AZ74" s="410"/>
      <c r="BA74" s="411"/>
      <c r="BB74" s="40">
        <v>6</v>
      </c>
    </row>
    <row r="75" spans="1:54">
      <c r="A75" s="311" t="s">
        <v>81</v>
      </c>
      <c r="B75" s="312"/>
      <c r="C75" s="312"/>
      <c r="D75" s="313"/>
      <c r="E75" s="1">
        <v>1</v>
      </c>
      <c r="F75" s="1">
        <v>2</v>
      </c>
      <c r="G75" s="407">
        <v>3</v>
      </c>
      <c r="H75" s="408"/>
      <c r="I75" s="2">
        <v>4</v>
      </c>
      <c r="J75" s="412">
        <v>5</v>
      </c>
      <c r="K75" s="413"/>
      <c r="L75" s="407">
        <v>6</v>
      </c>
      <c r="M75" s="408"/>
      <c r="N75" s="414">
        <v>7</v>
      </c>
      <c r="O75" s="415"/>
      <c r="P75" s="414">
        <v>8</v>
      </c>
      <c r="Q75" s="415"/>
      <c r="R75" s="1">
        <v>9</v>
      </c>
      <c r="S75" s="409">
        <v>1</v>
      </c>
      <c r="T75" s="411"/>
      <c r="U75" s="416">
        <v>2</v>
      </c>
      <c r="V75" s="417"/>
      <c r="W75" s="407">
        <v>3</v>
      </c>
      <c r="X75" s="408"/>
      <c r="Y75" s="409">
        <v>4</v>
      </c>
      <c r="Z75" s="411"/>
      <c r="AA75" s="416">
        <v>5</v>
      </c>
      <c r="AB75" s="417"/>
      <c r="AC75" s="407">
        <v>6</v>
      </c>
      <c r="AD75" s="408"/>
      <c r="AE75" s="409">
        <v>1</v>
      </c>
      <c r="AF75" s="411"/>
      <c r="AG75" s="416">
        <v>2</v>
      </c>
      <c r="AH75" s="417"/>
      <c r="AI75" s="407">
        <v>3</v>
      </c>
      <c r="AJ75" s="408"/>
      <c r="AK75" s="407">
        <v>4</v>
      </c>
      <c r="AL75" s="408"/>
      <c r="AM75" s="407">
        <v>5</v>
      </c>
      <c r="AN75" s="408"/>
      <c r="AO75" s="409">
        <v>6</v>
      </c>
      <c r="AP75" s="411"/>
      <c r="AQ75" s="3">
        <v>1</v>
      </c>
      <c r="AR75" s="407">
        <v>2</v>
      </c>
      <c r="AS75" s="408"/>
      <c r="AT75" s="409">
        <v>3</v>
      </c>
      <c r="AU75" s="410"/>
      <c r="AV75" s="411"/>
      <c r="AW75" s="407">
        <v>4</v>
      </c>
      <c r="AX75" s="408"/>
      <c r="AY75" s="409">
        <v>5</v>
      </c>
      <c r="AZ75" s="410"/>
      <c r="BA75" s="411"/>
      <c r="BB75" s="40">
        <v>6</v>
      </c>
    </row>
    <row r="76" spans="1:54">
      <c r="A76" s="311" t="s">
        <v>82</v>
      </c>
      <c r="B76" s="312"/>
      <c r="C76" s="312"/>
      <c r="D76" s="313"/>
      <c r="E76" s="1">
        <v>1</v>
      </c>
      <c r="F76" s="1">
        <v>2</v>
      </c>
      <c r="G76" s="407">
        <v>3</v>
      </c>
      <c r="H76" s="408"/>
      <c r="I76" s="2">
        <v>4</v>
      </c>
      <c r="J76" s="412">
        <v>5</v>
      </c>
      <c r="K76" s="413"/>
      <c r="L76" s="407">
        <v>6</v>
      </c>
      <c r="M76" s="408"/>
      <c r="N76" s="414">
        <v>7</v>
      </c>
      <c r="O76" s="415"/>
      <c r="P76" s="414">
        <v>8</v>
      </c>
      <c r="Q76" s="415"/>
      <c r="R76" s="1">
        <v>9</v>
      </c>
      <c r="S76" s="409">
        <v>1</v>
      </c>
      <c r="T76" s="411"/>
      <c r="U76" s="416">
        <v>2</v>
      </c>
      <c r="V76" s="417"/>
      <c r="W76" s="407">
        <v>3</v>
      </c>
      <c r="X76" s="408"/>
      <c r="Y76" s="409">
        <v>4</v>
      </c>
      <c r="Z76" s="411"/>
      <c r="AA76" s="416">
        <v>5</v>
      </c>
      <c r="AB76" s="417"/>
      <c r="AC76" s="407">
        <v>6</v>
      </c>
      <c r="AD76" s="408"/>
      <c r="AE76" s="409">
        <v>1</v>
      </c>
      <c r="AF76" s="411"/>
      <c r="AG76" s="416">
        <v>2</v>
      </c>
      <c r="AH76" s="417"/>
      <c r="AI76" s="407">
        <v>3</v>
      </c>
      <c r="AJ76" s="408"/>
      <c r="AK76" s="407">
        <v>4</v>
      </c>
      <c r="AL76" s="408"/>
      <c r="AM76" s="407">
        <v>5</v>
      </c>
      <c r="AN76" s="408"/>
      <c r="AO76" s="409">
        <v>6</v>
      </c>
      <c r="AP76" s="411"/>
      <c r="AQ76" s="3">
        <v>1</v>
      </c>
      <c r="AR76" s="407">
        <v>2</v>
      </c>
      <c r="AS76" s="408"/>
      <c r="AT76" s="409">
        <v>3</v>
      </c>
      <c r="AU76" s="410"/>
      <c r="AV76" s="411"/>
      <c r="AW76" s="407">
        <v>4</v>
      </c>
      <c r="AX76" s="408"/>
      <c r="AY76" s="409">
        <v>5</v>
      </c>
      <c r="AZ76" s="410"/>
      <c r="BA76" s="411"/>
      <c r="BB76" s="40">
        <v>6</v>
      </c>
    </row>
    <row r="77" spans="1:54" ht="15" customHeight="1">
      <c r="A77" s="446" t="s">
        <v>121</v>
      </c>
      <c r="B77" s="447"/>
      <c r="C77" s="447"/>
      <c r="D77" s="447"/>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8"/>
    </row>
    <row r="78" spans="1:54">
      <c r="A78" s="311" t="s">
        <v>83</v>
      </c>
      <c r="B78" s="312"/>
      <c r="C78" s="312"/>
      <c r="D78" s="313"/>
      <c r="E78" s="1">
        <v>1</v>
      </c>
      <c r="F78" s="1">
        <v>2</v>
      </c>
      <c r="G78" s="407">
        <v>3</v>
      </c>
      <c r="H78" s="408"/>
      <c r="I78" s="2">
        <v>4</v>
      </c>
      <c r="J78" s="412">
        <v>5</v>
      </c>
      <c r="K78" s="413"/>
      <c r="L78" s="407">
        <v>6</v>
      </c>
      <c r="M78" s="408"/>
      <c r="N78" s="414">
        <v>7</v>
      </c>
      <c r="O78" s="415"/>
      <c r="P78" s="414">
        <v>8</v>
      </c>
      <c r="Q78" s="415"/>
      <c r="R78" s="1">
        <v>9</v>
      </c>
      <c r="S78" s="409">
        <v>1</v>
      </c>
      <c r="T78" s="411"/>
      <c r="U78" s="416">
        <v>2</v>
      </c>
      <c r="V78" s="417"/>
      <c r="W78" s="407">
        <v>3</v>
      </c>
      <c r="X78" s="408"/>
      <c r="Y78" s="409">
        <v>4</v>
      </c>
      <c r="Z78" s="411"/>
      <c r="AA78" s="416">
        <v>5</v>
      </c>
      <c r="AB78" s="417"/>
      <c r="AC78" s="407">
        <v>6</v>
      </c>
      <c r="AD78" s="408"/>
      <c r="AE78" s="409">
        <v>1</v>
      </c>
      <c r="AF78" s="411"/>
      <c r="AG78" s="416">
        <v>2</v>
      </c>
      <c r="AH78" s="417"/>
      <c r="AI78" s="407">
        <v>3</v>
      </c>
      <c r="AJ78" s="408"/>
      <c r="AK78" s="407">
        <v>4</v>
      </c>
      <c r="AL78" s="408"/>
      <c r="AM78" s="407">
        <v>5</v>
      </c>
      <c r="AN78" s="408"/>
      <c r="AO78" s="409">
        <v>6</v>
      </c>
      <c r="AP78" s="411"/>
      <c r="AQ78" s="3">
        <v>1</v>
      </c>
      <c r="AR78" s="407">
        <v>2</v>
      </c>
      <c r="AS78" s="408"/>
      <c r="AT78" s="409">
        <v>3</v>
      </c>
      <c r="AU78" s="410"/>
      <c r="AV78" s="411"/>
      <c r="AW78" s="407">
        <v>4</v>
      </c>
      <c r="AX78" s="408"/>
      <c r="AY78" s="409">
        <v>5</v>
      </c>
      <c r="AZ78" s="410"/>
      <c r="BA78" s="411"/>
      <c r="BB78" s="40">
        <v>6</v>
      </c>
    </row>
    <row r="79" spans="1:54">
      <c r="A79" s="311" t="s">
        <v>84</v>
      </c>
      <c r="B79" s="312"/>
      <c r="C79" s="312"/>
      <c r="D79" s="313"/>
      <c r="E79" s="1">
        <v>1</v>
      </c>
      <c r="F79" s="1">
        <v>2</v>
      </c>
      <c r="G79" s="407">
        <v>3</v>
      </c>
      <c r="H79" s="408"/>
      <c r="I79" s="2">
        <v>4</v>
      </c>
      <c r="J79" s="412">
        <v>5</v>
      </c>
      <c r="K79" s="413"/>
      <c r="L79" s="407">
        <v>6</v>
      </c>
      <c r="M79" s="408"/>
      <c r="N79" s="414">
        <v>7</v>
      </c>
      <c r="O79" s="415"/>
      <c r="P79" s="414">
        <v>8</v>
      </c>
      <c r="Q79" s="415"/>
      <c r="R79" s="1">
        <v>9</v>
      </c>
      <c r="S79" s="409">
        <v>1</v>
      </c>
      <c r="T79" s="411"/>
      <c r="U79" s="416">
        <v>2</v>
      </c>
      <c r="V79" s="417"/>
      <c r="W79" s="407">
        <v>3</v>
      </c>
      <c r="X79" s="408"/>
      <c r="Y79" s="409">
        <v>4</v>
      </c>
      <c r="Z79" s="411"/>
      <c r="AA79" s="416">
        <v>5</v>
      </c>
      <c r="AB79" s="417"/>
      <c r="AC79" s="407">
        <v>6</v>
      </c>
      <c r="AD79" s="408"/>
      <c r="AE79" s="409">
        <v>1</v>
      </c>
      <c r="AF79" s="411"/>
      <c r="AG79" s="416">
        <v>2</v>
      </c>
      <c r="AH79" s="417"/>
      <c r="AI79" s="407">
        <v>3</v>
      </c>
      <c r="AJ79" s="408"/>
      <c r="AK79" s="407">
        <v>4</v>
      </c>
      <c r="AL79" s="408"/>
      <c r="AM79" s="407">
        <v>5</v>
      </c>
      <c r="AN79" s="408"/>
      <c r="AO79" s="409">
        <v>6</v>
      </c>
      <c r="AP79" s="411"/>
      <c r="AQ79" s="3">
        <v>1</v>
      </c>
      <c r="AR79" s="407">
        <v>2</v>
      </c>
      <c r="AS79" s="408"/>
      <c r="AT79" s="409">
        <v>3</v>
      </c>
      <c r="AU79" s="410"/>
      <c r="AV79" s="411"/>
      <c r="AW79" s="407">
        <v>4</v>
      </c>
      <c r="AX79" s="408"/>
      <c r="AY79" s="409">
        <v>5</v>
      </c>
      <c r="AZ79" s="410"/>
      <c r="BA79" s="411"/>
      <c r="BB79" s="40">
        <v>6</v>
      </c>
    </row>
    <row r="80" spans="1:54">
      <c r="A80" s="311" t="s">
        <v>85</v>
      </c>
      <c r="B80" s="312"/>
      <c r="C80" s="312"/>
      <c r="D80" s="313"/>
      <c r="E80" s="1">
        <v>1</v>
      </c>
      <c r="F80" s="1">
        <v>2</v>
      </c>
      <c r="G80" s="407">
        <v>3</v>
      </c>
      <c r="H80" s="408"/>
      <c r="I80" s="2">
        <v>4</v>
      </c>
      <c r="J80" s="412">
        <v>5</v>
      </c>
      <c r="K80" s="413"/>
      <c r="L80" s="407">
        <v>6</v>
      </c>
      <c r="M80" s="408"/>
      <c r="N80" s="414">
        <v>7</v>
      </c>
      <c r="O80" s="415"/>
      <c r="P80" s="414">
        <v>8</v>
      </c>
      <c r="Q80" s="415"/>
      <c r="R80" s="1">
        <v>9</v>
      </c>
      <c r="S80" s="409">
        <v>1</v>
      </c>
      <c r="T80" s="411"/>
      <c r="U80" s="416">
        <v>2</v>
      </c>
      <c r="V80" s="417"/>
      <c r="W80" s="407">
        <v>3</v>
      </c>
      <c r="X80" s="408"/>
      <c r="Y80" s="409">
        <v>4</v>
      </c>
      <c r="Z80" s="411"/>
      <c r="AA80" s="416">
        <v>5</v>
      </c>
      <c r="AB80" s="417"/>
      <c r="AC80" s="407">
        <v>6</v>
      </c>
      <c r="AD80" s="408"/>
      <c r="AE80" s="409">
        <v>1</v>
      </c>
      <c r="AF80" s="411"/>
      <c r="AG80" s="416">
        <v>2</v>
      </c>
      <c r="AH80" s="417"/>
      <c r="AI80" s="407">
        <v>3</v>
      </c>
      <c r="AJ80" s="408"/>
      <c r="AK80" s="407">
        <v>4</v>
      </c>
      <c r="AL80" s="408"/>
      <c r="AM80" s="407">
        <v>5</v>
      </c>
      <c r="AN80" s="408"/>
      <c r="AO80" s="409">
        <v>6</v>
      </c>
      <c r="AP80" s="411"/>
      <c r="AQ80" s="3">
        <v>1</v>
      </c>
      <c r="AR80" s="407">
        <v>2</v>
      </c>
      <c r="AS80" s="408"/>
      <c r="AT80" s="409">
        <v>3</v>
      </c>
      <c r="AU80" s="410"/>
      <c r="AV80" s="411"/>
      <c r="AW80" s="407">
        <v>4</v>
      </c>
      <c r="AX80" s="408"/>
      <c r="AY80" s="409">
        <v>5</v>
      </c>
      <c r="AZ80" s="410"/>
      <c r="BA80" s="411"/>
      <c r="BB80" s="40">
        <v>6</v>
      </c>
    </row>
    <row r="81" spans="1:54">
      <c r="A81" s="311" t="s">
        <v>86</v>
      </c>
      <c r="B81" s="312"/>
      <c r="C81" s="312"/>
      <c r="D81" s="313"/>
      <c r="E81" s="1">
        <v>1</v>
      </c>
      <c r="F81" s="1">
        <v>2</v>
      </c>
      <c r="G81" s="407">
        <v>3</v>
      </c>
      <c r="H81" s="408"/>
      <c r="I81" s="2">
        <v>4</v>
      </c>
      <c r="J81" s="412">
        <v>5</v>
      </c>
      <c r="K81" s="413"/>
      <c r="L81" s="407">
        <v>6</v>
      </c>
      <c r="M81" s="408"/>
      <c r="N81" s="414">
        <v>7</v>
      </c>
      <c r="O81" s="415"/>
      <c r="P81" s="414">
        <v>8</v>
      </c>
      <c r="Q81" s="415"/>
      <c r="R81" s="1">
        <v>9</v>
      </c>
      <c r="S81" s="409">
        <v>1</v>
      </c>
      <c r="T81" s="411"/>
      <c r="U81" s="416">
        <v>2</v>
      </c>
      <c r="V81" s="417"/>
      <c r="W81" s="407">
        <v>3</v>
      </c>
      <c r="X81" s="408"/>
      <c r="Y81" s="409">
        <v>4</v>
      </c>
      <c r="Z81" s="411"/>
      <c r="AA81" s="416">
        <v>5</v>
      </c>
      <c r="AB81" s="417"/>
      <c r="AC81" s="407">
        <v>6</v>
      </c>
      <c r="AD81" s="408"/>
      <c r="AE81" s="409">
        <v>1</v>
      </c>
      <c r="AF81" s="411"/>
      <c r="AG81" s="416">
        <v>2</v>
      </c>
      <c r="AH81" s="417"/>
      <c r="AI81" s="407">
        <v>3</v>
      </c>
      <c r="AJ81" s="408"/>
      <c r="AK81" s="407">
        <v>4</v>
      </c>
      <c r="AL81" s="408"/>
      <c r="AM81" s="407">
        <v>5</v>
      </c>
      <c r="AN81" s="408"/>
      <c r="AO81" s="409">
        <v>6</v>
      </c>
      <c r="AP81" s="411"/>
      <c r="AQ81" s="3">
        <v>1</v>
      </c>
      <c r="AR81" s="407">
        <v>2</v>
      </c>
      <c r="AS81" s="408"/>
      <c r="AT81" s="409">
        <v>3</v>
      </c>
      <c r="AU81" s="410"/>
      <c r="AV81" s="411"/>
      <c r="AW81" s="407">
        <v>4</v>
      </c>
      <c r="AX81" s="408"/>
      <c r="AY81" s="409">
        <v>5</v>
      </c>
      <c r="AZ81" s="410"/>
      <c r="BA81" s="411"/>
      <c r="BB81" s="40">
        <v>6</v>
      </c>
    </row>
    <row r="82" spans="1:54">
      <c r="A82" s="311" t="s">
        <v>87</v>
      </c>
      <c r="B82" s="312"/>
      <c r="C82" s="312"/>
      <c r="D82" s="313"/>
      <c r="E82" s="1">
        <v>1</v>
      </c>
      <c r="F82" s="1">
        <v>2</v>
      </c>
      <c r="G82" s="407">
        <v>3</v>
      </c>
      <c r="H82" s="408"/>
      <c r="I82" s="2">
        <v>4</v>
      </c>
      <c r="J82" s="412">
        <v>5</v>
      </c>
      <c r="K82" s="413"/>
      <c r="L82" s="407">
        <v>6</v>
      </c>
      <c r="M82" s="408"/>
      <c r="N82" s="414">
        <v>7</v>
      </c>
      <c r="O82" s="415"/>
      <c r="P82" s="414">
        <v>8</v>
      </c>
      <c r="Q82" s="415"/>
      <c r="R82" s="1">
        <v>9</v>
      </c>
      <c r="S82" s="409">
        <v>1</v>
      </c>
      <c r="T82" s="411"/>
      <c r="U82" s="416">
        <v>2</v>
      </c>
      <c r="V82" s="417"/>
      <c r="W82" s="407">
        <v>3</v>
      </c>
      <c r="X82" s="408"/>
      <c r="Y82" s="409">
        <v>4</v>
      </c>
      <c r="Z82" s="411"/>
      <c r="AA82" s="416">
        <v>5</v>
      </c>
      <c r="AB82" s="417"/>
      <c r="AC82" s="407">
        <v>6</v>
      </c>
      <c r="AD82" s="408"/>
      <c r="AE82" s="409">
        <v>1</v>
      </c>
      <c r="AF82" s="411"/>
      <c r="AG82" s="416">
        <v>2</v>
      </c>
      <c r="AH82" s="417"/>
      <c r="AI82" s="407">
        <v>3</v>
      </c>
      <c r="AJ82" s="408"/>
      <c r="AK82" s="407">
        <v>4</v>
      </c>
      <c r="AL82" s="408"/>
      <c r="AM82" s="407">
        <v>5</v>
      </c>
      <c r="AN82" s="408"/>
      <c r="AO82" s="409">
        <v>6</v>
      </c>
      <c r="AP82" s="411"/>
      <c r="AQ82" s="3">
        <v>1</v>
      </c>
      <c r="AR82" s="407">
        <v>2</v>
      </c>
      <c r="AS82" s="408"/>
      <c r="AT82" s="409">
        <v>3</v>
      </c>
      <c r="AU82" s="410"/>
      <c r="AV82" s="411"/>
      <c r="AW82" s="407">
        <v>4</v>
      </c>
      <c r="AX82" s="408"/>
      <c r="AY82" s="409">
        <v>5</v>
      </c>
      <c r="AZ82" s="410"/>
      <c r="BA82" s="411"/>
      <c r="BB82" s="40">
        <v>6</v>
      </c>
    </row>
    <row r="83" spans="1:54">
      <c r="A83" s="311" t="s">
        <v>88</v>
      </c>
      <c r="B83" s="312"/>
      <c r="C83" s="312"/>
      <c r="D83" s="313"/>
      <c r="E83" s="1">
        <v>1</v>
      </c>
      <c r="F83" s="1">
        <v>2</v>
      </c>
      <c r="G83" s="407">
        <v>3</v>
      </c>
      <c r="H83" s="408"/>
      <c r="I83" s="2">
        <v>4</v>
      </c>
      <c r="J83" s="412">
        <v>5</v>
      </c>
      <c r="K83" s="413"/>
      <c r="L83" s="407">
        <v>6</v>
      </c>
      <c r="M83" s="408"/>
      <c r="N83" s="414">
        <v>7</v>
      </c>
      <c r="O83" s="415"/>
      <c r="P83" s="414">
        <v>8</v>
      </c>
      <c r="Q83" s="415"/>
      <c r="R83" s="1">
        <v>9</v>
      </c>
      <c r="S83" s="409">
        <v>1</v>
      </c>
      <c r="T83" s="411"/>
      <c r="U83" s="416">
        <v>2</v>
      </c>
      <c r="V83" s="417"/>
      <c r="W83" s="407">
        <v>3</v>
      </c>
      <c r="X83" s="408"/>
      <c r="Y83" s="409">
        <v>4</v>
      </c>
      <c r="Z83" s="411"/>
      <c r="AA83" s="416">
        <v>5</v>
      </c>
      <c r="AB83" s="417"/>
      <c r="AC83" s="407">
        <v>6</v>
      </c>
      <c r="AD83" s="408"/>
      <c r="AE83" s="409">
        <v>1</v>
      </c>
      <c r="AF83" s="411"/>
      <c r="AG83" s="416">
        <v>2</v>
      </c>
      <c r="AH83" s="417"/>
      <c r="AI83" s="407">
        <v>3</v>
      </c>
      <c r="AJ83" s="408"/>
      <c r="AK83" s="407">
        <v>4</v>
      </c>
      <c r="AL83" s="408"/>
      <c r="AM83" s="407">
        <v>5</v>
      </c>
      <c r="AN83" s="408"/>
      <c r="AO83" s="409">
        <v>6</v>
      </c>
      <c r="AP83" s="411"/>
      <c r="AQ83" s="3">
        <v>1</v>
      </c>
      <c r="AR83" s="407">
        <v>2</v>
      </c>
      <c r="AS83" s="408"/>
      <c r="AT83" s="409">
        <v>3</v>
      </c>
      <c r="AU83" s="410"/>
      <c r="AV83" s="411"/>
      <c r="AW83" s="407">
        <v>4</v>
      </c>
      <c r="AX83" s="408"/>
      <c r="AY83" s="409">
        <v>5</v>
      </c>
      <c r="AZ83" s="410"/>
      <c r="BA83" s="411"/>
      <c r="BB83" s="40">
        <v>6</v>
      </c>
    </row>
    <row r="84" spans="1:54">
      <c r="A84" s="311" t="s">
        <v>89</v>
      </c>
      <c r="B84" s="312"/>
      <c r="C84" s="312"/>
      <c r="D84" s="313"/>
      <c r="E84" s="1">
        <v>1</v>
      </c>
      <c r="F84" s="1">
        <v>2</v>
      </c>
      <c r="G84" s="407">
        <v>3</v>
      </c>
      <c r="H84" s="408"/>
      <c r="I84" s="2">
        <v>4</v>
      </c>
      <c r="J84" s="412">
        <v>5</v>
      </c>
      <c r="K84" s="413"/>
      <c r="L84" s="407">
        <v>6</v>
      </c>
      <c r="M84" s="408"/>
      <c r="N84" s="414">
        <v>7</v>
      </c>
      <c r="O84" s="415"/>
      <c r="P84" s="414">
        <v>8</v>
      </c>
      <c r="Q84" s="415"/>
      <c r="R84" s="1">
        <v>9</v>
      </c>
      <c r="S84" s="409">
        <v>1</v>
      </c>
      <c r="T84" s="411"/>
      <c r="U84" s="416">
        <v>2</v>
      </c>
      <c r="V84" s="417"/>
      <c r="W84" s="407">
        <v>3</v>
      </c>
      <c r="X84" s="408"/>
      <c r="Y84" s="409">
        <v>4</v>
      </c>
      <c r="Z84" s="411"/>
      <c r="AA84" s="416">
        <v>5</v>
      </c>
      <c r="AB84" s="417"/>
      <c r="AC84" s="407">
        <v>6</v>
      </c>
      <c r="AD84" s="408"/>
      <c r="AE84" s="409">
        <v>1</v>
      </c>
      <c r="AF84" s="411"/>
      <c r="AG84" s="416">
        <v>2</v>
      </c>
      <c r="AH84" s="417"/>
      <c r="AI84" s="407">
        <v>3</v>
      </c>
      <c r="AJ84" s="408"/>
      <c r="AK84" s="407">
        <v>4</v>
      </c>
      <c r="AL84" s="408"/>
      <c r="AM84" s="407">
        <v>5</v>
      </c>
      <c r="AN84" s="408"/>
      <c r="AO84" s="409">
        <v>6</v>
      </c>
      <c r="AP84" s="411"/>
      <c r="AQ84" s="3">
        <v>1</v>
      </c>
      <c r="AR84" s="407">
        <v>2</v>
      </c>
      <c r="AS84" s="408"/>
      <c r="AT84" s="409">
        <v>3</v>
      </c>
      <c r="AU84" s="410"/>
      <c r="AV84" s="411"/>
      <c r="AW84" s="407">
        <v>4</v>
      </c>
      <c r="AX84" s="408"/>
      <c r="AY84" s="409">
        <v>5</v>
      </c>
      <c r="AZ84" s="410"/>
      <c r="BA84" s="411"/>
      <c r="BB84" s="40">
        <v>6</v>
      </c>
    </row>
    <row r="85" spans="1:54">
      <c r="A85" s="311" t="s">
        <v>82</v>
      </c>
      <c r="B85" s="312"/>
      <c r="C85" s="312"/>
      <c r="D85" s="313"/>
      <c r="E85" s="1">
        <v>1</v>
      </c>
      <c r="F85" s="1">
        <v>2</v>
      </c>
      <c r="G85" s="407">
        <v>3</v>
      </c>
      <c r="H85" s="408"/>
      <c r="I85" s="2">
        <v>4</v>
      </c>
      <c r="J85" s="412">
        <v>5</v>
      </c>
      <c r="K85" s="413"/>
      <c r="L85" s="407">
        <v>6</v>
      </c>
      <c r="M85" s="408"/>
      <c r="N85" s="414">
        <v>7</v>
      </c>
      <c r="O85" s="415"/>
      <c r="P85" s="414">
        <v>8</v>
      </c>
      <c r="Q85" s="415"/>
      <c r="R85" s="1">
        <v>9</v>
      </c>
      <c r="S85" s="409">
        <v>1</v>
      </c>
      <c r="T85" s="411"/>
      <c r="U85" s="416">
        <v>2</v>
      </c>
      <c r="V85" s="417"/>
      <c r="W85" s="407">
        <v>3</v>
      </c>
      <c r="X85" s="408"/>
      <c r="Y85" s="409">
        <v>4</v>
      </c>
      <c r="Z85" s="411"/>
      <c r="AA85" s="416">
        <v>5</v>
      </c>
      <c r="AB85" s="417"/>
      <c r="AC85" s="407">
        <v>6</v>
      </c>
      <c r="AD85" s="408"/>
      <c r="AE85" s="409">
        <v>1</v>
      </c>
      <c r="AF85" s="411"/>
      <c r="AG85" s="416">
        <v>2</v>
      </c>
      <c r="AH85" s="417"/>
      <c r="AI85" s="407">
        <v>3</v>
      </c>
      <c r="AJ85" s="408"/>
      <c r="AK85" s="407">
        <v>4</v>
      </c>
      <c r="AL85" s="408"/>
      <c r="AM85" s="407">
        <v>5</v>
      </c>
      <c r="AN85" s="408"/>
      <c r="AO85" s="409">
        <v>6</v>
      </c>
      <c r="AP85" s="411"/>
      <c r="AQ85" s="3">
        <v>1</v>
      </c>
      <c r="AR85" s="407">
        <v>2</v>
      </c>
      <c r="AS85" s="408"/>
      <c r="AT85" s="409">
        <v>3</v>
      </c>
      <c r="AU85" s="410"/>
      <c r="AV85" s="411"/>
      <c r="AW85" s="407">
        <v>4</v>
      </c>
      <c r="AX85" s="408"/>
      <c r="AY85" s="409">
        <v>5</v>
      </c>
      <c r="AZ85" s="410"/>
      <c r="BA85" s="411"/>
      <c r="BB85" s="40">
        <v>6</v>
      </c>
    </row>
    <row r="86" spans="1:54" ht="164.25" customHeight="1">
      <c r="A86" s="424" t="s">
        <v>90</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c r="A87" s="427" t="s">
        <v>91</v>
      </c>
      <c r="B87" s="428"/>
      <c r="C87" s="428"/>
      <c r="D87" s="428"/>
      <c r="E87" s="428"/>
      <c r="F87" s="428"/>
      <c r="G87" s="428"/>
      <c r="H87" s="428"/>
      <c r="I87" s="428"/>
      <c r="J87" s="428"/>
      <c r="K87" s="428"/>
      <c r="L87" s="429"/>
      <c r="M87" s="430" t="s">
        <v>92</v>
      </c>
      <c r="N87" s="431"/>
      <c r="O87" s="431"/>
      <c r="P87" s="431"/>
      <c r="Q87" s="431"/>
      <c r="R87" s="431"/>
      <c r="S87" s="431"/>
      <c r="T87" s="431"/>
      <c r="U87" s="431"/>
      <c r="V87" s="431"/>
      <c r="W87" s="431"/>
      <c r="X87" s="431"/>
      <c r="Y87" s="431"/>
      <c r="Z87" s="431"/>
      <c r="AA87" s="431"/>
      <c r="AB87" s="431"/>
      <c r="AC87" s="431"/>
      <c r="AD87" s="431"/>
      <c r="AE87" s="431"/>
      <c r="AF87" s="431"/>
      <c r="AG87" s="432"/>
      <c r="AH87" s="430" t="s">
        <v>93</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c r="A88" s="421" t="s">
        <v>94</v>
      </c>
      <c r="B88" s="422"/>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45"/>
    </row>
    <row r="89" spans="1:54">
      <c r="A89" s="421" t="s">
        <v>95</v>
      </c>
      <c r="B89" s="422"/>
      <c r="C89" s="422"/>
      <c r="D89" s="422"/>
      <c r="E89" s="422"/>
      <c r="F89" s="422"/>
      <c r="G89" s="422"/>
      <c r="H89" s="422"/>
      <c r="I89" s="422"/>
      <c r="J89" s="422"/>
      <c r="K89" s="422"/>
      <c r="L89" s="423"/>
      <c r="M89" s="407">
        <v>1</v>
      </c>
      <c r="N89" s="419"/>
      <c r="O89" s="419"/>
      <c r="P89" s="408"/>
      <c r="Q89" s="407">
        <v>2</v>
      </c>
      <c r="R89" s="419"/>
      <c r="S89" s="408"/>
      <c r="T89" s="409">
        <v>3</v>
      </c>
      <c r="U89" s="410"/>
      <c r="V89" s="410"/>
      <c r="W89" s="411"/>
      <c r="X89" s="407">
        <v>4</v>
      </c>
      <c r="Y89" s="419"/>
      <c r="Z89" s="408"/>
      <c r="AA89" s="407">
        <v>5</v>
      </c>
      <c r="AB89" s="419"/>
      <c r="AC89" s="408"/>
      <c r="AD89" s="407">
        <v>6</v>
      </c>
      <c r="AE89" s="419"/>
      <c r="AF89" s="419"/>
      <c r="AG89" s="408"/>
      <c r="AH89" s="416">
        <v>1</v>
      </c>
      <c r="AI89" s="418"/>
      <c r="AJ89" s="418"/>
      <c r="AK89" s="417"/>
      <c r="AL89" s="409">
        <v>2</v>
      </c>
      <c r="AM89" s="410"/>
      <c r="AN89" s="411"/>
      <c r="AO89" s="407">
        <v>3</v>
      </c>
      <c r="AP89" s="419"/>
      <c r="AQ89" s="408"/>
      <c r="AR89" s="416">
        <v>4</v>
      </c>
      <c r="AS89" s="418"/>
      <c r="AT89" s="418"/>
      <c r="AU89" s="417"/>
      <c r="AV89" s="409">
        <v>5</v>
      </c>
      <c r="AW89" s="410"/>
      <c r="AX89" s="410"/>
      <c r="AY89" s="411"/>
      <c r="AZ89" s="407">
        <v>6</v>
      </c>
      <c r="BA89" s="419"/>
      <c r="BB89" s="420"/>
    </row>
    <row r="90" spans="1:54">
      <c r="A90" s="421" t="s">
        <v>96</v>
      </c>
      <c r="B90" s="422"/>
      <c r="C90" s="422"/>
      <c r="D90" s="422"/>
      <c r="E90" s="422"/>
      <c r="F90" s="422"/>
      <c r="G90" s="422"/>
      <c r="H90" s="422"/>
      <c r="I90" s="422"/>
      <c r="J90" s="422"/>
      <c r="K90" s="422"/>
      <c r="L90" s="423"/>
      <c r="M90" s="407">
        <v>1</v>
      </c>
      <c r="N90" s="419"/>
      <c r="O90" s="419"/>
      <c r="P90" s="408"/>
      <c r="Q90" s="407">
        <v>2</v>
      </c>
      <c r="R90" s="419"/>
      <c r="S90" s="408"/>
      <c r="T90" s="409">
        <v>3</v>
      </c>
      <c r="U90" s="410"/>
      <c r="V90" s="410"/>
      <c r="W90" s="411"/>
      <c r="X90" s="407">
        <v>4</v>
      </c>
      <c r="Y90" s="419"/>
      <c r="Z90" s="408"/>
      <c r="AA90" s="407">
        <v>5</v>
      </c>
      <c r="AB90" s="419"/>
      <c r="AC90" s="408"/>
      <c r="AD90" s="407">
        <v>6</v>
      </c>
      <c r="AE90" s="419"/>
      <c r="AF90" s="419"/>
      <c r="AG90" s="408"/>
      <c r="AH90" s="416">
        <v>1</v>
      </c>
      <c r="AI90" s="418"/>
      <c r="AJ90" s="418"/>
      <c r="AK90" s="417"/>
      <c r="AL90" s="409">
        <v>2</v>
      </c>
      <c r="AM90" s="410"/>
      <c r="AN90" s="411"/>
      <c r="AO90" s="407">
        <v>3</v>
      </c>
      <c r="AP90" s="419"/>
      <c r="AQ90" s="408"/>
      <c r="AR90" s="416">
        <v>4</v>
      </c>
      <c r="AS90" s="418"/>
      <c r="AT90" s="418"/>
      <c r="AU90" s="417"/>
      <c r="AV90" s="409">
        <v>5</v>
      </c>
      <c r="AW90" s="410"/>
      <c r="AX90" s="410"/>
      <c r="AY90" s="411"/>
      <c r="AZ90" s="407">
        <v>6</v>
      </c>
      <c r="BA90" s="419"/>
      <c r="BB90" s="420"/>
    </row>
    <row r="91" spans="1:54">
      <c r="A91" s="421" t="s">
        <v>97</v>
      </c>
      <c r="B91" s="422"/>
      <c r="C91" s="422"/>
      <c r="D91" s="422"/>
      <c r="E91" s="422"/>
      <c r="F91" s="422"/>
      <c r="G91" s="422"/>
      <c r="H91" s="422"/>
      <c r="I91" s="422"/>
      <c r="J91" s="422"/>
      <c r="K91" s="422"/>
      <c r="L91" s="423"/>
      <c r="M91" s="407">
        <v>1</v>
      </c>
      <c r="N91" s="419"/>
      <c r="O91" s="419"/>
      <c r="P91" s="408"/>
      <c r="Q91" s="407">
        <v>2</v>
      </c>
      <c r="R91" s="419"/>
      <c r="S91" s="408"/>
      <c r="T91" s="409">
        <v>3</v>
      </c>
      <c r="U91" s="410"/>
      <c r="V91" s="410"/>
      <c r="W91" s="411"/>
      <c r="X91" s="407">
        <v>4</v>
      </c>
      <c r="Y91" s="419"/>
      <c r="Z91" s="408"/>
      <c r="AA91" s="407">
        <v>5</v>
      </c>
      <c r="AB91" s="419"/>
      <c r="AC91" s="408"/>
      <c r="AD91" s="407">
        <v>6</v>
      </c>
      <c r="AE91" s="419"/>
      <c r="AF91" s="419"/>
      <c r="AG91" s="408"/>
      <c r="AH91" s="416">
        <v>1</v>
      </c>
      <c r="AI91" s="418"/>
      <c r="AJ91" s="418"/>
      <c r="AK91" s="417"/>
      <c r="AL91" s="409">
        <v>2</v>
      </c>
      <c r="AM91" s="410"/>
      <c r="AN91" s="411"/>
      <c r="AO91" s="407">
        <v>3</v>
      </c>
      <c r="AP91" s="419"/>
      <c r="AQ91" s="408"/>
      <c r="AR91" s="416">
        <v>4</v>
      </c>
      <c r="AS91" s="418"/>
      <c r="AT91" s="418"/>
      <c r="AU91" s="417"/>
      <c r="AV91" s="409">
        <v>5</v>
      </c>
      <c r="AW91" s="410"/>
      <c r="AX91" s="410"/>
      <c r="AY91" s="411"/>
      <c r="AZ91" s="407">
        <v>6</v>
      </c>
      <c r="BA91" s="419"/>
      <c r="BB91" s="420"/>
    </row>
    <row r="92" spans="1:54">
      <c r="A92" s="421" t="s">
        <v>98</v>
      </c>
      <c r="B92" s="422"/>
      <c r="C92" s="422"/>
      <c r="D92" s="422"/>
      <c r="E92" s="422"/>
      <c r="F92" s="422"/>
      <c r="G92" s="422"/>
      <c r="H92" s="422"/>
      <c r="I92" s="422"/>
      <c r="J92" s="422"/>
      <c r="K92" s="422"/>
      <c r="L92" s="423"/>
      <c r="M92" s="407">
        <v>1</v>
      </c>
      <c r="N92" s="419"/>
      <c r="O92" s="419"/>
      <c r="P92" s="408"/>
      <c r="Q92" s="407">
        <v>2</v>
      </c>
      <c r="R92" s="419"/>
      <c r="S92" s="408"/>
      <c r="T92" s="409">
        <v>3</v>
      </c>
      <c r="U92" s="410"/>
      <c r="V92" s="410"/>
      <c r="W92" s="411"/>
      <c r="X92" s="407">
        <v>4</v>
      </c>
      <c r="Y92" s="419"/>
      <c r="Z92" s="408"/>
      <c r="AA92" s="407">
        <v>5</v>
      </c>
      <c r="AB92" s="419"/>
      <c r="AC92" s="408"/>
      <c r="AD92" s="407">
        <v>6</v>
      </c>
      <c r="AE92" s="419"/>
      <c r="AF92" s="419"/>
      <c r="AG92" s="408"/>
      <c r="AH92" s="416">
        <v>1</v>
      </c>
      <c r="AI92" s="418"/>
      <c r="AJ92" s="418"/>
      <c r="AK92" s="417"/>
      <c r="AL92" s="409">
        <v>2</v>
      </c>
      <c r="AM92" s="410"/>
      <c r="AN92" s="411"/>
      <c r="AO92" s="407">
        <v>3</v>
      </c>
      <c r="AP92" s="419"/>
      <c r="AQ92" s="408"/>
      <c r="AR92" s="416">
        <v>4</v>
      </c>
      <c r="AS92" s="418"/>
      <c r="AT92" s="418"/>
      <c r="AU92" s="417"/>
      <c r="AV92" s="409">
        <v>5</v>
      </c>
      <c r="AW92" s="410"/>
      <c r="AX92" s="410"/>
      <c r="AY92" s="411"/>
      <c r="AZ92" s="407">
        <v>6</v>
      </c>
      <c r="BA92" s="419"/>
      <c r="BB92" s="420"/>
    </row>
    <row r="93" spans="1:54" ht="15" customHeight="1">
      <c r="A93" s="421" t="s">
        <v>99</v>
      </c>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45"/>
    </row>
    <row r="94" spans="1:54">
      <c r="A94" s="421" t="s">
        <v>100</v>
      </c>
      <c r="B94" s="422"/>
      <c r="C94" s="422"/>
      <c r="D94" s="422"/>
      <c r="E94" s="422"/>
      <c r="F94" s="422"/>
      <c r="G94" s="422"/>
      <c r="H94" s="422"/>
      <c r="I94" s="422"/>
      <c r="J94" s="422"/>
      <c r="K94" s="422"/>
      <c r="L94" s="423"/>
      <c r="M94" s="407">
        <v>1</v>
      </c>
      <c r="N94" s="419"/>
      <c r="O94" s="419"/>
      <c r="P94" s="408"/>
      <c r="Q94" s="407">
        <v>2</v>
      </c>
      <c r="R94" s="419"/>
      <c r="S94" s="408"/>
      <c r="T94" s="409">
        <v>3</v>
      </c>
      <c r="U94" s="410"/>
      <c r="V94" s="410"/>
      <c r="W94" s="411"/>
      <c r="X94" s="407">
        <v>4</v>
      </c>
      <c r="Y94" s="419"/>
      <c r="Z94" s="408"/>
      <c r="AA94" s="407">
        <v>5</v>
      </c>
      <c r="AB94" s="419"/>
      <c r="AC94" s="408"/>
      <c r="AD94" s="407">
        <v>6</v>
      </c>
      <c r="AE94" s="419"/>
      <c r="AF94" s="419"/>
      <c r="AG94" s="408"/>
      <c r="AH94" s="416">
        <v>1</v>
      </c>
      <c r="AI94" s="418"/>
      <c r="AJ94" s="418"/>
      <c r="AK94" s="417"/>
      <c r="AL94" s="409">
        <v>2</v>
      </c>
      <c r="AM94" s="410"/>
      <c r="AN94" s="411"/>
      <c r="AO94" s="407">
        <v>3</v>
      </c>
      <c r="AP94" s="419"/>
      <c r="AQ94" s="408"/>
      <c r="AR94" s="416">
        <v>4</v>
      </c>
      <c r="AS94" s="418"/>
      <c r="AT94" s="418"/>
      <c r="AU94" s="417"/>
      <c r="AV94" s="409">
        <v>5</v>
      </c>
      <c r="AW94" s="410"/>
      <c r="AX94" s="410"/>
      <c r="AY94" s="411"/>
      <c r="AZ94" s="407">
        <v>6</v>
      </c>
      <c r="BA94" s="419"/>
      <c r="BB94" s="420"/>
    </row>
    <row r="95" spans="1:54">
      <c r="A95" s="421" t="s">
        <v>101</v>
      </c>
      <c r="B95" s="422"/>
      <c r="C95" s="422"/>
      <c r="D95" s="422"/>
      <c r="E95" s="422"/>
      <c r="F95" s="422"/>
      <c r="G95" s="422"/>
      <c r="H95" s="422"/>
      <c r="I95" s="422"/>
      <c r="J95" s="422"/>
      <c r="K95" s="422"/>
      <c r="L95" s="423"/>
      <c r="M95" s="407">
        <v>1</v>
      </c>
      <c r="N95" s="419"/>
      <c r="O95" s="419"/>
      <c r="P95" s="408"/>
      <c r="Q95" s="407">
        <v>2</v>
      </c>
      <c r="R95" s="419"/>
      <c r="S95" s="408"/>
      <c r="T95" s="409">
        <v>3</v>
      </c>
      <c r="U95" s="410"/>
      <c r="V95" s="410"/>
      <c r="W95" s="411"/>
      <c r="X95" s="407">
        <v>4</v>
      </c>
      <c r="Y95" s="419"/>
      <c r="Z95" s="408"/>
      <c r="AA95" s="407">
        <v>5</v>
      </c>
      <c r="AB95" s="419"/>
      <c r="AC95" s="408"/>
      <c r="AD95" s="407">
        <v>6</v>
      </c>
      <c r="AE95" s="419"/>
      <c r="AF95" s="419"/>
      <c r="AG95" s="408"/>
      <c r="AH95" s="416">
        <v>1</v>
      </c>
      <c r="AI95" s="418"/>
      <c r="AJ95" s="418"/>
      <c r="AK95" s="417"/>
      <c r="AL95" s="409">
        <v>2</v>
      </c>
      <c r="AM95" s="410"/>
      <c r="AN95" s="411"/>
      <c r="AO95" s="407">
        <v>3</v>
      </c>
      <c r="AP95" s="419"/>
      <c r="AQ95" s="408"/>
      <c r="AR95" s="416">
        <v>4</v>
      </c>
      <c r="AS95" s="418"/>
      <c r="AT95" s="418"/>
      <c r="AU95" s="417"/>
      <c r="AV95" s="409">
        <v>5</v>
      </c>
      <c r="AW95" s="410"/>
      <c r="AX95" s="410"/>
      <c r="AY95" s="411"/>
      <c r="AZ95" s="407">
        <v>6</v>
      </c>
      <c r="BA95" s="419"/>
      <c r="BB95" s="420"/>
    </row>
    <row r="96" spans="1:54">
      <c r="A96" s="421" t="s">
        <v>98</v>
      </c>
      <c r="B96" s="422"/>
      <c r="C96" s="422"/>
      <c r="D96" s="422"/>
      <c r="E96" s="422"/>
      <c r="F96" s="422"/>
      <c r="G96" s="422"/>
      <c r="H96" s="422"/>
      <c r="I96" s="422"/>
      <c r="J96" s="422"/>
      <c r="K96" s="422"/>
      <c r="L96" s="423"/>
      <c r="M96" s="407">
        <v>1</v>
      </c>
      <c r="N96" s="419"/>
      <c r="O96" s="419"/>
      <c r="P96" s="408"/>
      <c r="Q96" s="407">
        <v>2</v>
      </c>
      <c r="R96" s="419"/>
      <c r="S96" s="408"/>
      <c r="T96" s="409">
        <v>3</v>
      </c>
      <c r="U96" s="410"/>
      <c r="V96" s="410"/>
      <c r="W96" s="411"/>
      <c r="X96" s="407">
        <v>4</v>
      </c>
      <c r="Y96" s="419"/>
      <c r="Z96" s="408"/>
      <c r="AA96" s="407">
        <v>5</v>
      </c>
      <c r="AB96" s="419"/>
      <c r="AC96" s="408"/>
      <c r="AD96" s="407">
        <v>6</v>
      </c>
      <c r="AE96" s="419"/>
      <c r="AF96" s="419"/>
      <c r="AG96" s="408"/>
      <c r="AH96" s="416">
        <v>1</v>
      </c>
      <c r="AI96" s="418"/>
      <c r="AJ96" s="418"/>
      <c r="AK96" s="417"/>
      <c r="AL96" s="409">
        <v>2</v>
      </c>
      <c r="AM96" s="410"/>
      <c r="AN96" s="411"/>
      <c r="AO96" s="407">
        <v>3</v>
      </c>
      <c r="AP96" s="419"/>
      <c r="AQ96" s="408"/>
      <c r="AR96" s="416">
        <v>4</v>
      </c>
      <c r="AS96" s="418"/>
      <c r="AT96" s="418"/>
      <c r="AU96" s="417"/>
      <c r="AV96" s="409">
        <v>5</v>
      </c>
      <c r="AW96" s="410"/>
      <c r="AX96" s="410"/>
      <c r="AY96" s="411"/>
      <c r="AZ96" s="407">
        <v>6</v>
      </c>
      <c r="BA96" s="419"/>
      <c r="BB96" s="420"/>
    </row>
    <row r="97" spans="1:54" ht="15" customHeight="1">
      <c r="A97" s="421" t="s">
        <v>102</v>
      </c>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45"/>
    </row>
    <row r="98" spans="1:54">
      <c r="A98" s="421" t="s">
        <v>103</v>
      </c>
      <c r="B98" s="422"/>
      <c r="C98" s="422"/>
      <c r="D98" s="422"/>
      <c r="E98" s="422"/>
      <c r="F98" s="422"/>
      <c r="G98" s="422"/>
      <c r="H98" s="422"/>
      <c r="I98" s="422"/>
      <c r="J98" s="422"/>
      <c r="K98" s="422"/>
      <c r="L98" s="423"/>
      <c r="M98" s="407">
        <v>1</v>
      </c>
      <c r="N98" s="419"/>
      <c r="O98" s="419"/>
      <c r="P98" s="408"/>
      <c r="Q98" s="407">
        <v>2</v>
      </c>
      <c r="R98" s="419"/>
      <c r="S98" s="408"/>
      <c r="T98" s="409">
        <v>3</v>
      </c>
      <c r="U98" s="410"/>
      <c r="V98" s="410"/>
      <c r="W98" s="411"/>
      <c r="X98" s="407">
        <v>4</v>
      </c>
      <c r="Y98" s="419"/>
      <c r="Z98" s="408"/>
      <c r="AA98" s="407">
        <v>5</v>
      </c>
      <c r="AB98" s="419"/>
      <c r="AC98" s="408"/>
      <c r="AD98" s="407">
        <v>6</v>
      </c>
      <c r="AE98" s="419"/>
      <c r="AF98" s="419"/>
      <c r="AG98" s="408"/>
      <c r="AH98" s="416">
        <v>1</v>
      </c>
      <c r="AI98" s="418"/>
      <c r="AJ98" s="418"/>
      <c r="AK98" s="417"/>
      <c r="AL98" s="409">
        <v>2</v>
      </c>
      <c r="AM98" s="410"/>
      <c r="AN98" s="411"/>
      <c r="AO98" s="407">
        <v>3</v>
      </c>
      <c r="AP98" s="419"/>
      <c r="AQ98" s="408"/>
      <c r="AR98" s="416">
        <v>4</v>
      </c>
      <c r="AS98" s="418"/>
      <c r="AT98" s="418"/>
      <c r="AU98" s="417"/>
      <c r="AV98" s="409">
        <v>5</v>
      </c>
      <c r="AW98" s="410"/>
      <c r="AX98" s="410"/>
      <c r="AY98" s="411"/>
      <c r="AZ98" s="407">
        <v>6</v>
      </c>
      <c r="BA98" s="419"/>
      <c r="BB98" s="420"/>
    </row>
    <row r="99" spans="1:54">
      <c r="A99" s="421" t="s">
        <v>104</v>
      </c>
      <c r="B99" s="422"/>
      <c r="C99" s="422"/>
      <c r="D99" s="422"/>
      <c r="E99" s="422"/>
      <c r="F99" s="422"/>
      <c r="G99" s="422"/>
      <c r="H99" s="422"/>
      <c r="I99" s="422"/>
      <c r="J99" s="422"/>
      <c r="K99" s="422"/>
      <c r="L99" s="423"/>
      <c r="M99" s="407">
        <v>1</v>
      </c>
      <c r="N99" s="419"/>
      <c r="O99" s="419"/>
      <c r="P99" s="408"/>
      <c r="Q99" s="407">
        <v>2</v>
      </c>
      <c r="R99" s="419"/>
      <c r="S99" s="408"/>
      <c r="T99" s="409">
        <v>3</v>
      </c>
      <c r="U99" s="410"/>
      <c r="V99" s="410"/>
      <c r="W99" s="411"/>
      <c r="X99" s="407">
        <v>4</v>
      </c>
      <c r="Y99" s="419"/>
      <c r="Z99" s="408"/>
      <c r="AA99" s="407">
        <v>5</v>
      </c>
      <c r="AB99" s="419"/>
      <c r="AC99" s="408"/>
      <c r="AD99" s="407">
        <v>6</v>
      </c>
      <c r="AE99" s="419"/>
      <c r="AF99" s="419"/>
      <c r="AG99" s="408"/>
      <c r="AH99" s="416">
        <v>1</v>
      </c>
      <c r="AI99" s="418"/>
      <c r="AJ99" s="418"/>
      <c r="AK99" s="417"/>
      <c r="AL99" s="409">
        <v>2</v>
      </c>
      <c r="AM99" s="410"/>
      <c r="AN99" s="411"/>
      <c r="AO99" s="407">
        <v>3</v>
      </c>
      <c r="AP99" s="419"/>
      <c r="AQ99" s="408"/>
      <c r="AR99" s="416">
        <v>4</v>
      </c>
      <c r="AS99" s="418"/>
      <c r="AT99" s="418"/>
      <c r="AU99" s="417"/>
      <c r="AV99" s="409">
        <v>5</v>
      </c>
      <c r="AW99" s="410"/>
      <c r="AX99" s="410"/>
      <c r="AY99" s="411"/>
      <c r="AZ99" s="407">
        <v>6</v>
      </c>
      <c r="BA99" s="419"/>
      <c r="BB99" s="420"/>
    </row>
    <row r="100" spans="1:54">
      <c r="A100" s="434" t="s">
        <v>105</v>
      </c>
      <c r="B100" s="315"/>
      <c r="C100" s="315"/>
      <c r="D100" s="315"/>
      <c r="E100" s="315"/>
      <c r="F100" s="315"/>
      <c r="G100" s="315"/>
      <c r="H100" s="315"/>
      <c r="I100" s="315"/>
      <c r="J100" s="315"/>
      <c r="K100" s="315"/>
      <c r="L100" s="316"/>
      <c r="M100" s="435">
        <v>1</v>
      </c>
      <c r="N100" s="436"/>
      <c r="O100" s="436"/>
      <c r="P100" s="437"/>
      <c r="Q100" s="435">
        <v>2</v>
      </c>
      <c r="R100" s="436"/>
      <c r="S100" s="437"/>
      <c r="T100" s="438">
        <v>3</v>
      </c>
      <c r="U100" s="439"/>
      <c r="V100" s="439"/>
      <c r="W100" s="440"/>
      <c r="X100" s="435">
        <v>4</v>
      </c>
      <c r="Y100" s="436"/>
      <c r="Z100" s="437"/>
      <c r="AA100" s="435">
        <v>5</v>
      </c>
      <c r="AB100" s="436"/>
      <c r="AC100" s="437"/>
      <c r="AD100" s="435">
        <v>6</v>
      </c>
      <c r="AE100" s="436"/>
      <c r="AF100" s="436"/>
      <c r="AG100" s="437"/>
      <c r="AH100" s="442">
        <v>1</v>
      </c>
      <c r="AI100" s="443"/>
      <c r="AJ100" s="443"/>
      <c r="AK100" s="444"/>
      <c r="AL100" s="438">
        <v>2</v>
      </c>
      <c r="AM100" s="439"/>
      <c r="AN100" s="440"/>
      <c r="AO100" s="435">
        <v>3</v>
      </c>
      <c r="AP100" s="436"/>
      <c r="AQ100" s="437"/>
      <c r="AR100" s="442">
        <v>4</v>
      </c>
      <c r="AS100" s="443"/>
      <c r="AT100" s="443"/>
      <c r="AU100" s="444"/>
      <c r="AV100" s="438">
        <v>5</v>
      </c>
      <c r="AW100" s="439"/>
      <c r="AX100" s="439"/>
      <c r="AY100" s="440"/>
      <c r="AZ100" s="435">
        <v>6</v>
      </c>
      <c r="BA100" s="436"/>
      <c r="BB100" s="441"/>
    </row>
    <row r="101" spans="1:54">
      <c r="A101" s="421" t="s">
        <v>98</v>
      </c>
      <c r="B101" s="422"/>
      <c r="C101" s="422"/>
      <c r="D101" s="422"/>
      <c r="E101" s="422"/>
      <c r="F101" s="422"/>
      <c r="G101" s="422"/>
      <c r="H101" s="422"/>
      <c r="I101" s="422"/>
      <c r="J101" s="422"/>
      <c r="K101" s="422"/>
      <c r="L101" s="423"/>
      <c r="M101" s="407">
        <v>1</v>
      </c>
      <c r="N101" s="419"/>
      <c r="O101" s="419"/>
      <c r="P101" s="408"/>
      <c r="Q101" s="407">
        <v>2</v>
      </c>
      <c r="R101" s="419"/>
      <c r="S101" s="408"/>
      <c r="T101" s="409">
        <v>3</v>
      </c>
      <c r="U101" s="410"/>
      <c r="V101" s="410"/>
      <c r="W101" s="411"/>
      <c r="X101" s="407">
        <v>4</v>
      </c>
      <c r="Y101" s="419"/>
      <c r="Z101" s="408"/>
      <c r="AA101" s="407">
        <v>5</v>
      </c>
      <c r="AB101" s="419"/>
      <c r="AC101" s="408"/>
      <c r="AD101" s="407">
        <v>6</v>
      </c>
      <c r="AE101" s="419"/>
      <c r="AF101" s="419"/>
      <c r="AG101" s="408"/>
      <c r="AH101" s="416">
        <v>1</v>
      </c>
      <c r="AI101" s="418"/>
      <c r="AJ101" s="418"/>
      <c r="AK101" s="417"/>
      <c r="AL101" s="409">
        <v>2</v>
      </c>
      <c r="AM101" s="410"/>
      <c r="AN101" s="411"/>
      <c r="AO101" s="407">
        <v>3</v>
      </c>
      <c r="AP101" s="419"/>
      <c r="AQ101" s="408"/>
      <c r="AR101" s="416">
        <v>4</v>
      </c>
      <c r="AS101" s="418"/>
      <c r="AT101" s="418"/>
      <c r="AU101" s="417"/>
      <c r="AV101" s="409">
        <v>5</v>
      </c>
      <c r="AW101" s="410"/>
      <c r="AX101" s="410"/>
      <c r="AY101" s="411"/>
      <c r="AZ101" s="407">
        <v>6</v>
      </c>
      <c r="BA101" s="419"/>
      <c r="BB101" s="420"/>
    </row>
    <row r="102" spans="1:54" ht="15" customHeight="1">
      <c r="A102" s="421" t="s">
        <v>106</v>
      </c>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45"/>
    </row>
    <row r="103" spans="1:54">
      <c r="A103" s="434" t="s">
        <v>107</v>
      </c>
      <c r="B103" s="315"/>
      <c r="C103" s="315"/>
      <c r="D103" s="315"/>
      <c r="E103" s="315"/>
      <c r="F103" s="315"/>
      <c r="G103" s="315"/>
      <c r="H103" s="315"/>
      <c r="I103" s="315"/>
      <c r="J103" s="315"/>
      <c r="K103" s="315"/>
      <c r="L103" s="316"/>
      <c r="M103" s="407">
        <v>1</v>
      </c>
      <c r="N103" s="419"/>
      <c r="O103" s="419"/>
      <c r="P103" s="408"/>
      <c r="Q103" s="407">
        <v>2</v>
      </c>
      <c r="R103" s="419"/>
      <c r="S103" s="408"/>
      <c r="T103" s="409">
        <v>3</v>
      </c>
      <c r="U103" s="410"/>
      <c r="V103" s="410"/>
      <c r="W103" s="411"/>
      <c r="X103" s="407">
        <v>4</v>
      </c>
      <c r="Y103" s="419"/>
      <c r="Z103" s="408"/>
      <c r="AA103" s="407">
        <v>5</v>
      </c>
      <c r="AB103" s="419"/>
      <c r="AC103" s="408"/>
      <c r="AD103" s="407">
        <v>6</v>
      </c>
      <c r="AE103" s="419"/>
      <c r="AF103" s="419"/>
      <c r="AG103" s="408"/>
      <c r="AH103" s="416">
        <v>1</v>
      </c>
      <c r="AI103" s="418"/>
      <c r="AJ103" s="418"/>
      <c r="AK103" s="417"/>
      <c r="AL103" s="409">
        <v>2</v>
      </c>
      <c r="AM103" s="410"/>
      <c r="AN103" s="411"/>
      <c r="AO103" s="407">
        <v>3</v>
      </c>
      <c r="AP103" s="419"/>
      <c r="AQ103" s="408"/>
      <c r="AR103" s="416">
        <v>4</v>
      </c>
      <c r="AS103" s="418"/>
      <c r="AT103" s="418"/>
      <c r="AU103" s="417"/>
      <c r="AV103" s="409">
        <v>5</v>
      </c>
      <c r="AW103" s="410"/>
      <c r="AX103" s="410"/>
      <c r="AY103" s="411"/>
      <c r="AZ103" s="407">
        <v>6</v>
      </c>
      <c r="BA103" s="419"/>
      <c r="BB103" s="420"/>
    </row>
    <row r="104" spans="1:54">
      <c r="A104" s="421" t="s">
        <v>108</v>
      </c>
      <c r="B104" s="422"/>
      <c r="C104" s="422"/>
      <c r="D104" s="422"/>
      <c r="E104" s="422"/>
      <c r="F104" s="422"/>
      <c r="G104" s="422"/>
      <c r="H104" s="422"/>
      <c r="I104" s="422"/>
      <c r="J104" s="422"/>
      <c r="K104" s="422"/>
      <c r="L104" s="423"/>
      <c r="M104" s="435">
        <v>1</v>
      </c>
      <c r="N104" s="436"/>
      <c r="O104" s="436"/>
      <c r="P104" s="437"/>
      <c r="Q104" s="435">
        <v>2</v>
      </c>
      <c r="R104" s="436"/>
      <c r="S104" s="437"/>
      <c r="T104" s="438">
        <v>3</v>
      </c>
      <c r="U104" s="439"/>
      <c r="V104" s="439"/>
      <c r="W104" s="440"/>
      <c r="X104" s="435">
        <v>4</v>
      </c>
      <c r="Y104" s="436"/>
      <c r="Z104" s="437"/>
      <c r="AA104" s="435">
        <v>5</v>
      </c>
      <c r="AB104" s="436"/>
      <c r="AC104" s="437"/>
      <c r="AD104" s="435">
        <v>6</v>
      </c>
      <c r="AE104" s="436"/>
      <c r="AF104" s="436"/>
      <c r="AG104" s="437"/>
      <c r="AH104" s="442">
        <v>1</v>
      </c>
      <c r="AI104" s="443"/>
      <c r="AJ104" s="443"/>
      <c r="AK104" s="444"/>
      <c r="AL104" s="438">
        <v>2</v>
      </c>
      <c r="AM104" s="439"/>
      <c r="AN104" s="440"/>
      <c r="AO104" s="435">
        <v>3</v>
      </c>
      <c r="AP104" s="436"/>
      <c r="AQ104" s="437"/>
      <c r="AR104" s="442">
        <v>4</v>
      </c>
      <c r="AS104" s="443"/>
      <c r="AT104" s="443"/>
      <c r="AU104" s="444"/>
      <c r="AV104" s="438">
        <v>5</v>
      </c>
      <c r="AW104" s="439"/>
      <c r="AX104" s="439"/>
      <c r="AY104" s="440"/>
      <c r="AZ104" s="435">
        <v>6</v>
      </c>
      <c r="BA104" s="436"/>
      <c r="BB104" s="441"/>
    </row>
    <row r="105" spans="1:54">
      <c r="A105" s="421" t="s">
        <v>98</v>
      </c>
      <c r="B105" s="422"/>
      <c r="C105" s="422"/>
      <c r="D105" s="422"/>
      <c r="E105" s="422"/>
      <c r="F105" s="422"/>
      <c r="G105" s="422"/>
      <c r="H105" s="422"/>
      <c r="I105" s="422"/>
      <c r="J105" s="422"/>
      <c r="K105" s="422"/>
      <c r="L105" s="423"/>
      <c r="M105" s="407">
        <v>1</v>
      </c>
      <c r="N105" s="419"/>
      <c r="O105" s="419"/>
      <c r="P105" s="408"/>
      <c r="Q105" s="407">
        <v>2</v>
      </c>
      <c r="R105" s="419"/>
      <c r="S105" s="408"/>
      <c r="T105" s="409">
        <v>3</v>
      </c>
      <c r="U105" s="410"/>
      <c r="V105" s="410"/>
      <c r="W105" s="411"/>
      <c r="X105" s="407">
        <v>4</v>
      </c>
      <c r="Y105" s="419"/>
      <c r="Z105" s="408"/>
      <c r="AA105" s="407">
        <v>5</v>
      </c>
      <c r="AB105" s="419"/>
      <c r="AC105" s="408"/>
      <c r="AD105" s="407">
        <v>6</v>
      </c>
      <c r="AE105" s="419"/>
      <c r="AF105" s="419"/>
      <c r="AG105" s="408"/>
      <c r="AH105" s="416">
        <v>1</v>
      </c>
      <c r="AI105" s="418"/>
      <c r="AJ105" s="418"/>
      <c r="AK105" s="417"/>
      <c r="AL105" s="409">
        <v>2</v>
      </c>
      <c r="AM105" s="410"/>
      <c r="AN105" s="411"/>
      <c r="AO105" s="407">
        <v>3</v>
      </c>
      <c r="AP105" s="419"/>
      <c r="AQ105" s="408"/>
      <c r="AR105" s="416">
        <v>4</v>
      </c>
      <c r="AS105" s="418"/>
      <c r="AT105" s="418"/>
      <c r="AU105" s="417"/>
      <c r="AV105" s="409">
        <v>5</v>
      </c>
      <c r="AW105" s="410"/>
      <c r="AX105" s="410"/>
      <c r="AY105" s="411"/>
      <c r="AZ105" s="407">
        <v>6</v>
      </c>
      <c r="BA105" s="419"/>
      <c r="BB105" s="420"/>
    </row>
    <row r="106" spans="1:54" ht="15" customHeight="1">
      <c r="A106" s="421" t="s">
        <v>109</v>
      </c>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45"/>
    </row>
    <row r="107" spans="1:54">
      <c r="A107" s="421" t="s">
        <v>110</v>
      </c>
      <c r="B107" s="422"/>
      <c r="C107" s="422"/>
      <c r="D107" s="422"/>
      <c r="E107" s="422"/>
      <c r="F107" s="422"/>
      <c r="G107" s="422"/>
      <c r="H107" s="422"/>
      <c r="I107" s="422"/>
      <c r="J107" s="422"/>
      <c r="K107" s="422"/>
      <c r="L107" s="423"/>
      <c r="M107" s="407">
        <v>1</v>
      </c>
      <c r="N107" s="419"/>
      <c r="O107" s="419"/>
      <c r="P107" s="408"/>
      <c r="Q107" s="407">
        <v>2</v>
      </c>
      <c r="R107" s="419"/>
      <c r="S107" s="408"/>
      <c r="T107" s="409">
        <v>3</v>
      </c>
      <c r="U107" s="410"/>
      <c r="V107" s="410"/>
      <c r="W107" s="411"/>
      <c r="X107" s="407">
        <v>4</v>
      </c>
      <c r="Y107" s="419"/>
      <c r="Z107" s="408"/>
      <c r="AA107" s="407">
        <v>5</v>
      </c>
      <c r="AB107" s="419"/>
      <c r="AC107" s="408"/>
      <c r="AD107" s="407">
        <v>6</v>
      </c>
      <c r="AE107" s="419"/>
      <c r="AF107" s="419"/>
      <c r="AG107" s="408"/>
      <c r="AH107" s="416">
        <v>1</v>
      </c>
      <c r="AI107" s="418"/>
      <c r="AJ107" s="418"/>
      <c r="AK107" s="417"/>
      <c r="AL107" s="409">
        <v>2</v>
      </c>
      <c r="AM107" s="410"/>
      <c r="AN107" s="411"/>
      <c r="AO107" s="407">
        <v>3</v>
      </c>
      <c r="AP107" s="419"/>
      <c r="AQ107" s="408"/>
      <c r="AR107" s="416">
        <v>4</v>
      </c>
      <c r="AS107" s="418"/>
      <c r="AT107" s="418"/>
      <c r="AU107" s="417"/>
      <c r="AV107" s="409">
        <v>5</v>
      </c>
      <c r="AW107" s="410"/>
      <c r="AX107" s="410"/>
      <c r="AY107" s="411"/>
      <c r="AZ107" s="407">
        <v>6</v>
      </c>
      <c r="BA107" s="419"/>
      <c r="BB107" s="420"/>
    </row>
    <row r="108" spans="1:54">
      <c r="A108" s="421" t="s">
        <v>98</v>
      </c>
      <c r="B108" s="422"/>
      <c r="C108" s="422"/>
      <c r="D108" s="422"/>
      <c r="E108" s="422"/>
      <c r="F108" s="422"/>
      <c r="G108" s="422"/>
      <c r="H108" s="422"/>
      <c r="I108" s="422"/>
      <c r="J108" s="422"/>
      <c r="K108" s="422"/>
      <c r="L108" s="423"/>
      <c r="M108" s="407">
        <v>1</v>
      </c>
      <c r="N108" s="419"/>
      <c r="O108" s="419"/>
      <c r="P108" s="408"/>
      <c r="Q108" s="407">
        <v>2</v>
      </c>
      <c r="R108" s="419"/>
      <c r="S108" s="408"/>
      <c r="T108" s="409">
        <v>3</v>
      </c>
      <c r="U108" s="410"/>
      <c r="V108" s="410"/>
      <c r="W108" s="411"/>
      <c r="X108" s="407">
        <v>4</v>
      </c>
      <c r="Y108" s="419"/>
      <c r="Z108" s="408"/>
      <c r="AA108" s="407">
        <v>5</v>
      </c>
      <c r="AB108" s="419"/>
      <c r="AC108" s="408"/>
      <c r="AD108" s="407">
        <v>6</v>
      </c>
      <c r="AE108" s="419"/>
      <c r="AF108" s="419"/>
      <c r="AG108" s="408"/>
      <c r="AH108" s="416">
        <v>1</v>
      </c>
      <c r="AI108" s="418"/>
      <c r="AJ108" s="418"/>
      <c r="AK108" s="417"/>
      <c r="AL108" s="409">
        <v>2</v>
      </c>
      <c r="AM108" s="410"/>
      <c r="AN108" s="411"/>
      <c r="AO108" s="407">
        <v>3</v>
      </c>
      <c r="AP108" s="419"/>
      <c r="AQ108" s="408"/>
      <c r="AR108" s="416">
        <v>4</v>
      </c>
      <c r="AS108" s="418"/>
      <c r="AT108" s="418"/>
      <c r="AU108" s="417"/>
      <c r="AV108" s="409">
        <v>5</v>
      </c>
      <c r="AW108" s="410"/>
      <c r="AX108" s="410"/>
      <c r="AY108" s="411"/>
      <c r="AZ108" s="407">
        <v>6</v>
      </c>
      <c r="BA108" s="419"/>
      <c r="BB108" s="420"/>
    </row>
    <row r="109" spans="1:54">
      <c r="A109" s="421" t="s">
        <v>111</v>
      </c>
      <c r="B109" s="422"/>
      <c r="C109" s="422"/>
      <c r="D109" s="422"/>
      <c r="E109" s="422"/>
      <c r="F109" s="422"/>
      <c r="G109" s="422"/>
      <c r="H109" s="422"/>
      <c r="I109" s="422"/>
      <c r="J109" s="422"/>
      <c r="K109" s="422"/>
      <c r="L109" s="423"/>
      <c r="M109" s="407">
        <v>1</v>
      </c>
      <c r="N109" s="419"/>
      <c r="O109" s="419"/>
      <c r="P109" s="408"/>
      <c r="Q109" s="407">
        <v>2</v>
      </c>
      <c r="R109" s="419"/>
      <c r="S109" s="408"/>
      <c r="T109" s="409">
        <v>3</v>
      </c>
      <c r="U109" s="410"/>
      <c r="V109" s="410"/>
      <c r="W109" s="411"/>
      <c r="X109" s="407">
        <v>4</v>
      </c>
      <c r="Y109" s="419"/>
      <c r="Z109" s="408"/>
      <c r="AA109" s="407">
        <v>5</v>
      </c>
      <c r="AB109" s="419"/>
      <c r="AC109" s="408"/>
      <c r="AD109" s="407">
        <v>6</v>
      </c>
      <c r="AE109" s="419"/>
      <c r="AF109" s="419"/>
      <c r="AG109" s="408"/>
      <c r="AH109" s="416">
        <v>1</v>
      </c>
      <c r="AI109" s="418"/>
      <c r="AJ109" s="418"/>
      <c r="AK109" s="417"/>
      <c r="AL109" s="409">
        <v>2</v>
      </c>
      <c r="AM109" s="410"/>
      <c r="AN109" s="411"/>
      <c r="AO109" s="407">
        <v>3</v>
      </c>
      <c r="AP109" s="419"/>
      <c r="AQ109" s="408"/>
      <c r="AR109" s="416">
        <v>4</v>
      </c>
      <c r="AS109" s="418"/>
      <c r="AT109" s="418"/>
      <c r="AU109" s="417"/>
      <c r="AV109" s="409">
        <v>5</v>
      </c>
      <c r="AW109" s="410"/>
      <c r="AX109" s="410"/>
      <c r="AY109" s="411"/>
      <c r="AZ109" s="407">
        <v>6</v>
      </c>
      <c r="BA109" s="419"/>
      <c r="BB109" s="420"/>
    </row>
    <row r="110" spans="1:54" ht="15" customHeight="1">
      <c r="A110" s="421" t="s">
        <v>112</v>
      </c>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45"/>
    </row>
    <row r="111" spans="1:54">
      <c r="A111" s="421" t="s">
        <v>113</v>
      </c>
      <c r="B111" s="422"/>
      <c r="C111" s="422"/>
      <c r="D111" s="422"/>
      <c r="E111" s="422"/>
      <c r="F111" s="422"/>
      <c r="G111" s="422"/>
      <c r="H111" s="422"/>
      <c r="I111" s="422"/>
      <c r="J111" s="422"/>
      <c r="K111" s="422"/>
      <c r="L111" s="423"/>
      <c r="M111" s="407">
        <v>1</v>
      </c>
      <c r="N111" s="419"/>
      <c r="O111" s="419"/>
      <c r="P111" s="408"/>
      <c r="Q111" s="407">
        <v>2</v>
      </c>
      <c r="R111" s="419"/>
      <c r="S111" s="408"/>
      <c r="T111" s="409">
        <v>3</v>
      </c>
      <c r="U111" s="410"/>
      <c r="V111" s="410"/>
      <c r="W111" s="411"/>
      <c r="X111" s="407">
        <v>4</v>
      </c>
      <c r="Y111" s="419"/>
      <c r="Z111" s="408"/>
      <c r="AA111" s="407">
        <v>5</v>
      </c>
      <c r="AB111" s="419"/>
      <c r="AC111" s="408"/>
      <c r="AD111" s="407">
        <v>6</v>
      </c>
      <c r="AE111" s="419"/>
      <c r="AF111" s="419"/>
      <c r="AG111" s="408"/>
      <c r="AH111" s="416">
        <v>1</v>
      </c>
      <c r="AI111" s="418"/>
      <c r="AJ111" s="418"/>
      <c r="AK111" s="417"/>
      <c r="AL111" s="409">
        <v>2</v>
      </c>
      <c r="AM111" s="410"/>
      <c r="AN111" s="411"/>
      <c r="AO111" s="407">
        <v>3</v>
      </c>
      <c r="AP111" s="419"/>
      <c r="AQ111" s="408"/>
      <c r="AR111" s="416">
        <v>4</v>
      </c>
      <c r="AS111" s="418"/>
      <c r="AT111" s="418"/>
      <c r="AU111" s="417"/>
      <c r="AV111" s="409">
        <v>5</v>
      </c>
      <c r="AW111" s="410"/>
      <c r="AX111" s="410"/>
      <c r="AY111" s="411"/>
      <c r="AZ111" s="407">
        <v>6</v>
      </c>
      <c r="BA111" s="419"/>
      <c r="BB111" s="420"/>
    </row>
    <row r="112" spans="1:54">
      <c r="A112" s="421" t="s">
        <v>114</v>
      </c>
      <c r="B112" s="422"/>
      <c r="C112" s="422"/>
      <c r="D112" s="422"/>
      <c r="E112" s="422"/>
      <c r="F112" s="422"/>
      <c r="G112" s="422"/>
      <c r="H112" s="422"/>
      <c r="I112" s="422"/>
      <c r="J112" s="422"/>
      <c r="K112" s="422"/>
      <c r="L112" s="423"/>
      <c r="M112" s="407">
        <v>1</v>
      </c>
      <c r="N112" s="419"/>
      <c r="O112" s="419"/>
      <c r="P112" s="408"/>
      <c r="Q112" s="407">
        <v>2</v>
      </c>
      <c r="R112" s="419"/>
      <c r="S112" s="408"/>
      <c r="T112" s="409">
        <v>3</v>
      </c>
      <c r="U112" s="410"/>
      <c r="V112" s="410"/>
      <c r="W112" s="411"/>
      <c r="X112" s="407">
        <v>4</v>
      </c>
      <c r="Y112" s="419"/>
      <c r="Z112" s="408"/>
      <c r="AA112" s="407">
        <v>5</v>
      </c>
      <c r="AB112" s="419"/>
      <c r="AC112" s="408"/>
      <c r="AD112" s="407">
        <v>6</v>
      </c>
      <c r="AE112" s="419"/>
      <c r="AF112" s="419"/>
      <c r="AG112" s="408"/>
      <c r="AH112" s="416">
        <v>1</v>
      </c>
      <c r="AI112" s="418"/>
      <c r="AJ112" s="418"/>
      <c r="AK112" s="417"/>
      <c r="AL112" s="409">
        <v>2</v>
      </c>
      <c r="AM112" s="410"/>
      <c r="AN112" s="411"/>
      <c r="AO112" s="407">
        <v>3</v>
      </c>
      <c r="AP112" s="419"/>
      <c r="AQ112" s="408"/>
      <c r="AR112" s="416">
        <v>4</v>
      </c>
      <c r="AS112" s="418"/>
      <c r="AT112" s="418"/>
      <c r="AU112" s="417"/>
      <c r="AV112" s="409">
        <v>5</v>
      </c>
      <c r="AW112" s="410"/>
      <c r="AX112" s="410"/>
      <c r="AY112" s="411"/>
      <c r="AZ112" s="407">
        <v>6</v>
      </c>
      <c r="BA112" s="419"/>
      <c r="BB112" s="420"/>
    </row>
    <row r="113" spans="1:54">
      <c r="A113" s="421" t="s">
        <v>115</v>
      </c>
      <c r="B113" s="422"/>
      <c r="C113" s="422"/>
      <c r="D113" s="422"/>
      <c r="E113" s="422"/>
      <c r="F113" s="422"/>
      <c r="G113" s="422"/>
      <c r="H113" s="422"/>
      <c r="I113" s="422"/>
      <c r="J113" s="422"/>
      <c r="K113" s="422"/>
      <c r="L113" s="423"/>
      <c r="M113" s="407">
        <v>1</v>
      </c>
      <c r="N113" s="419"/>
      <c r="O113" s="419"/>
      <c r="P113" s="408"/>
      <c r="Q113" s="407">
        <v>2</v>
      </c>
      <c r="R113" s="419"/>
      <c r="S113" s="408"/>
      <c r="T113" s="409">
        <v>3</v>
      </c>
      <c r="U113" s="410"/>
      <c r="V113" s="410"/>
      <c r="W113" s="411"/>
      <c r="X113" s="407">
        <v>4</v>
      </c>
      <c r="Y113" s="419"/>
      <c r="Z113" s="408"/>
      <c r="AA113" s="407">
        <v>5</v>
      </c>
      <c r="AB113" s="419"/>
      <c r="AC113" s="408"/>
      <c r="AD113" s="407">
        <v>6</v>
      </c>
      <c r="AE113" s="419"/>
      <c r="AF113" s="419"/>
      <c r="AG113" s="408"/>
      <c r="AH113" s="416">
        <v>1</v>
      </c>
      <c r="AI113" s="418"/>
      <c r="AJ113" s="418"/>
      <c r="AK113" s="417"/>
      <c r="AL113" s="409">
        <v>2</v>
      </c>
      <c r="AM113" s="410"/>
      <c r="AN113" s="411"/>
      <c r="AO113" s="407">
        <v>3</v>
      </c>
      <c r="AP113" s="419"/>
      <c r="AQ113" s="408"/>
      <c r="AR113" s="416">
        <v>4</v>
      </c>
      <c r="AS113" s="418"/>
      <c r="AT113" s="418"/>
      <c r="AU113" s="417"/>
      <c r="AV113" s="409">
        <v>5</v>
      </c>
      <c r="AW113" s="410"/>
      <c r="AX113" s="410"/>
      <c r="AY113" s="411"/>
      <c r="AZ113" s="407">
        <v>6</v>
      </c>
      <c r="BA113" s="419"/>
      <c r="BB113" s="420"/>
    </row>
    <row r="114" spans="1:54">
      <c r="A114" s="421" t="s">
        <v>98</v>
      </c>
      <c r="B114" s="422"/>
      <c r="C114" s="422"/>
      <c r="D114" s="422"/>
      <c r="E114" s="422"/>
      <c r="F114" s="422"/>
      <c r="G114" s="422"/>
      <c r="H114" s="422"/>
      <c r="I114" s="422"/>
      <c r="J114" s="422"/>
      <c r="K114" s="422"/>
      <c r="L114" s="423"/>
      <c r="M114" s="407">
        <v>1</v>
      </c>
      <c r="N114" s="419"/>
      <c r="O114" s="419"/>
      <c r="P114" s="408"/>
      <c r="Q114" s="407">
        <v>2</v>
      </c>
      <c r="R114" s="419"/>
      <c r="S114" s="408"/>
      <c r="T114" s="409">
        <v>3</v>
      </c>
      <c r="U114" s="410"/>
      <c r="V114" s="410"/>
      <c r="W114" s="411"/>
      <c r="X114" s="407">
        <v>4</v>
      </c>
      <c r="Y114" s="419"/>
      <c r="Z114" s="408"/>
      <c r="AA114" s="407">
        <v>5</v>
      </c>
      <c r="AB114" s="419"/>
      <c r="AC114" s="408"/>
      <c r="AD114" s="407">
        <v>6</v>
      </c>
      <c r="AE114" s="419"/>
      <c r="AF114" s="419"/>
      <c r="AG114" s="408"/>
      <c r="AH114" s="416">
        <v>1</v>
      </c>
      <c r="AI114" s="418"/>
      <c r="AJ114" s="418"/>
      <c r="AK114" s="417"/>
      <c r="AL114" s="409">
        <v>2</v>
      </c>
      <c r="AM114" s="410"/>
      <c r="AN114" s="411"/>
      <c r="AO114" s="407">
        <v>3</v>
      </c>
      <c r="AP114" s="419"/>
      <c r="AQ114" s="408"/>
      <c r="AR114" s="416">
        <v>4</v>
      </c>
      <c r="AS114" s="418"/>
      <c r="AT114" s="418"/>
      <c r="AU114" s="417"/>
      <c r="AV114" s="409">
        <v>5</v>
      </c>
      <c r="AW114" s="410"/>
      <c r="AX114" s="410"/>
      <c r="AY114" s="411"/>
      <c r="AZ114" s="407">
        <v>6</v>
      </c>
      <c r="BA114" s="419"/>
      <c r="BB114" s="420"/>
    </row>
    <row r="115" spans="1:54">
      <c r="A115" s="398" t="s">
        <v>116</v>
      </c>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452"/>
      <c r="X115" s="453" t="s">
        <v>117</v>
      </c>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454"/>
      <c r="BB115" s="455"/>
    </row>
    <row r="116" spans="1:54">
      <c r="A116" s="278" t="str">
        <f>'UNIFIED INTAKE'!A74</f>
        <v xml:space="preserve">PATIENT SEEK MEDICAL ASSISTANCE FOR HER OPD BILL ON WAB UTZ. SHE IS FOR MEDICAL CONSULTATION TODAY. JANING IS A SOLO PARENT AND WORK AS A RICE FARMER TO PROVIDE THE FAMILY NEEDS SINCE THE INCOME IS UNSTABLE. THEY ARE RECEIVING FS FROM HER SISTER. HER FORMER CL SPOUSE DO NOT EXTEND ANY SUPPORT TO THEM. THUS, SHE IS CLASSIFIED AS C3. </v>
      </c>
      <c r="B116" s="279"/>
      <c r="C116" s="279"/>
      <c r="D116" s="279"/>
      <c r="E116" s="279"/>
      <c r="F116" s="279"/>
      <c r="G116" s="279"/>
      <c r="H116" s="279"/>
      <c r="I116" s="279"/>
      <c r="J116" s="279"/>
      <c r="K116" s="279"/>
      <c r="L116" s="279"/>
      <c r="M116" s="279"/>
      <c r="N116" s="279"/>
      <c r="O116" s="279"/>
      <c r="P116" s="279"/>
      <c r="Q116" s="279"/>
      <c r="R116" s="279"/>
      <c r="S116" s="279"/>
      <c r="T116" s="279"/>
      <c r="U116" s="279"/>
      <c r="V116" s="279"/>
      <c r="W116" s="279"/>
      <c r="X116" s="284"/>
      <c r="Y116" s="285"/>
      <c r="Z116" s="285"/>
      <c r="AA116" s="285"/>
      <c r="AB116" s="285"/>
      <c r="AC116" s="285"/>
      <c r="AD116" s="285"/>
      <c r="AE116" s="285"/>
      <c r="AF116" s="285"/>
      <c r="AG116" s="285"/>
      <c r="AH116" s="285"/>
      <c r="AI116" s="285"/>
      <c r="AJ116" s="285"/>
      <c r="AK116" s="285"/>
      <c r="AL116" s="285"/>
      <c r="AM116" s="285"/>
      <c r="AN116" s="285"/>
      <c r="AO116" s="285"/>
      <c r="AP116" s="285"/>
      <c r="AQ116" s="285"/>
      <c r="AR116" s="285"/>
      <c r="AS116" s="285"/>
      <c r="AT116" s="285"/>
      <c r="AU116" s="285"/>
      <c r="AV116" s="285"/>
      <c r="AW116" s="285"/>
      <c r="AX116" s="285"/>
      <c r="AY116" s="285"/>
      <c r="AZ116" s="285"/>
      <c r="BA116" s="285"/>
      <c r="BB116" s="286"/>
    </row>
    <row r="117" spans="1:54">
      <c r="A117" s="280"/>
      <c r="B117" s="281"/>
      <c r="C117" s="281"/>
      <c r="D117" s="281"/>
      <c r="E117" s="281"/>
      <c r="F117" s="281"/>
      <c r="G117" s="281"/>
      <c r="H117" s="281"/>
      <c r="I117" s="281"/>
      <c r="J117" s="281"/>
      <c r="K117" s="281"/>
      <c r="L117" s="281"/>
      <c r="M117" s="281"/>
      <c r="N117" s="281"/>
      <c r="O117" s="281"/>
      <c r="P117" s="281"/>
      <c r="Q117" s="281"/>
      <c r="R117" s="281"/>
      <c r="S117" s="281"/>
      <c r="T117" s="281"/>
      <c r="U117" s="281"/>
      <c r="V117" s="281"/>
      <c r="W117" s="281"/>
      <c r="X117" s="280"/>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7"/>
    </row>
    <row r="118" spans="1:54">
      <c r="A118" s="280"/>
      <c r="B118" s="281"/>
      <c r="C118" s="281"/>
      <c r="D118" s="281"/>
      <c r="E118" s="281"/>
      <c r="F118" s="281"/>
      <c r="G118" s="281"/>
      <c r="H118" s="281"/>
      <c r="I118" s="281"/>
      <c r="J118" s="281"/>
      <c r="K118" s="281"/>
      <c r="L118" s="281"/>
      <c r="M118" s="281"/>
      <c r="N118" s="281"/>
      <c r="O118" s="281"/>
      <c r="P118" s="281"/>
      <c r="Q118" s="281"/>
      <c r="R118" s="281"/>
      <c r="S118" s="281"/>
      <c r="T118" s="281"/>
      <c r="U118" s="281"/>
      <c r="V118" s="281"/>
      <c r="W118" s="281"/>
      <c r="X118" s="280"/>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7"/>
    </row>
    <row r="119" spans="1:54">
      <c r="A119" s="280"/>
      <c r="B119" s="281"/>
      <c r="C119" s="281"/>
      <c r="D119" s="281"/>
      <c r="E119" s="281"/>
      <c r="F119" s="281"/>
      <c r="G119" s="281"/>
      <c r="H119" s="281"/>
      <c r="I119" s="281"/>
      <c r="J119" s="281"/>
      <c r="K119" s="281"/>
      <c r="L119" s="281"/>
      <c r="M119" s="281"/>
      <c r="N119" s="281"/>
      <c r="O119" s="281"/>
      <c r="P119" s="281"/>
      <c r="Q119" s="281"/>
      <c r="R119" s="281"/>
      <c r="S119" s="281"/>
      <c r="T119" s="281"/>
      <c r="U119" s="281"/>
      <c r="V119" s="281"/>
      <c r="W119" s="281"/>
      <c r="X119" s="280"/>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7"/>
    </row>
    <row r="120" spans="1:54" ht="153" customHeight="1">
      <c r="A120" s="282"/>
      <c r="B120" s="283"/>
      <c r="C120" s="283"/>
      <c r="D120" s="283"/>
      <c r="E120" s="283"/>
      <c r="F120" s="283"/>
      <c r="G120" s="283"/>
      <c r="H120" s="283"/>
      <c r="I120" s="283"/>
      <c r="J120" s="283"/>
      <c r="K120" s="283"/>
      <c r="L120" s="283"/>
      <c r="M120" s="283"/>
      <c r="N120" s="283"/>
      <c r="O120" s="283"/>
      <c r="P120" s="283"/>
      <c r="Q120" s="283"/>
      <c r="R120" s="283"/>
      <c r="S120" s="283"/>
      <c r="T120" s="283"/>
      <c r="U120" s="283"/>
      <c r="V120" s="283"/>
      <c r="W120" s="283"/>
      <c r="X120" s="282"/>
      <c r="Y120" s="283"/>
      <c r="Z120" s="283"/>
      <c r="AA120" s="283"/>
      <c r="AB120" s="283"/>
      <c r="AC120" s="283"/>
      <c r="AD120" s="283"/>
      <c r="AE120" s="283"/>
      <c r="AF120" s="283"/>
      <c r="AG120" s="283"/>
      <c r="AH120" s="283"/>
      <c r="AI120" s="283"/>
      <c r="AJ120" s="283"/>
      <c r="AK120" s="283"/>
      <c r="AL120" s="283"/>
      <c r="AM120" s="283"/>
      <c r="AN120" s="283"/>
      <c r="AO120" s="283"/>
      <c r="AP120" s="283"/>
      <c r="AQ120" s="283"/>
      <c r="AR120" s="283"/>
      <c r="AS120" s="283"/>
      <c r="AT120" s="283"/>
      <c r="AU120" s="283"/>
      <c r="AV120" s="283"/>
      <c r="AW120" s="283"/>
      <c r="AX120" s="283"/>
      <c r="AY120" s="283"/>
      <c r="AZ120" s="283"/>
      <c r="BA120" s="283"/>
      <c r="BB120" s="28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9"/>
      <c r="B123" s="449"/>
      <c r="C123" s="449"/>
      <c r="D123" s="449"/>
      <c r="E123" s="449"/>
      <c r="F123" s="449"/>
      <c r="G123" s="449"/>
      <c r="H123" s="449"/>
      <c r="I123" s="449"/>
      <c r="J123" s="449"/>
      <c r="K123" s="449"/>
      <c r="L123" s="449"/>
      <c r="M123" s="449"/>
      <c r="N123" s="449"/>
      <c r="O123" s="449"/>
      <c r="P123" s="449"/>
      <c r="Q123" s="449"/>
      <c r="X123" s="450" t="str">
        <f>'UNIFIED INTAKE'!D87</f>
        <v xml:space="preserve">JESSICA A. BARBOSA, RSW </v>
      </c>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row>
    <row r="124" spans="1:54">
      <c r="A124" s="451" t="s">
        <v>212</v>
      </c>
      <c r="B124" s="451"/>
      <c r="C124" s="451"/>
      <c r="D124" s="451"/>
      <c r="E124" s="451"/>
      <c r="F124" s="451"/>
      <c r="G124" s="451"/>
      <c r="H124" s="451"/>
      <c r="I124" s="451"/>
      <c r="J124" s="451"/>
      <c r="K124" s="451"/>
      <c r="L124" s="451"/>
      <c r="M124" s="451"/>
      <c r="N124" s="451"/>
      <c r="O124" s="451"/>
      <c r="P124" s="451"/>
      <c r="Q124" s="451"/>
      <c r="X124" s="451" t="s">
        <v>28</v>
      </c>
      <c r="Y124" s="451"/>
      <c r="Z124" s="451"/>
      <c r="AA124" s="451"/>
      <c r="AB124" s="451"/>
      <c r="AC124" s="451"/>
      <c r="AD124" s="451"/>
      <c r="AE124" s="451"/>
      <c r="AF124" s="451"/>
      <c r="AG124" s="451"/>
      <c r="AH124" s="451"/>
      <c r="AI124" s="451"/>
      <c r="AJ124" s="451"/>
      <c r="AK124" s="451"/>
      <c r="AL124" s="451"/>
      <c r="AM124" s="451"/>
      <c r="AN124" s="451"/>
      <c r="AO124" s="451"/>
      <c r="AP124" s="451"/>
      <c r="AQ124" s="451"/>
      <c r="AR124" s="451"/>
      <c r="AS124" s="451"/>
      <c r="AT124" s="451"/>
      <c r="AU124" s="45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0" t="s">
        <v>217</v>
      </c>
      <c r="B1" s="530"/>
      <c r="C1" s="530"/>
      <c r="D1" s="530"/>
      <c r="E1" s="530"/>
      <c r="F1" s="530"/>
      <c r="G1" s="530"/>
      <c r="H1" s="530"/>
      <c r="I1" s="530"/>
      <c r="J1" s="530"/>
      <c r="K1" s="530"/>
      <c r="L1" s="530"/>
      <c r="M1" s="530"/>
      <c r="N1" s="530"/>
    </row>
    <row r="2" spans="1:14" ht="18.75">
      <c r="B2" s="45" t="s">
        <v>218</v>
      </c>
      <c r="C2" s="531">
        <f>IF('UNIFIED INTAKE'!Q3=0,"",'UNIFIED INTAKE'!Q3)</f>
        <v>16218</v>
      </c>
      <c r="D2" s="532"/>
      <c r="E2" s="532"/>
      <c r="M2" s="45" t="s">
        <v>29</v>
      </c>
      <c r="N2" s="46">
        <f>'UNIFIED INTAKE'!F5</f>
        <v>45492</v>
      </c>
    </row>
    <row r="3" spans="1:14" ht="18.75">
      <c r="B3" s="45" t="s">
        <v>219</v>
      </c>
      <c r="C3" s="533">
        <f>'UNIFIED INTAKE'!D3</f>
        <v>0</v>
      </c>
      <c r="D3" s="533"/>
      <c r="E3" s="533"/>
      <c r="M3" s="45" t="s">
        <v>220</v>
      </c>
      <c r="N3" s="47">
        <f>'UNIFIED INTAKE'!R5</f>
        <v>0.40763888888888899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4" t="str">
        <f>IF('UNIFIED INTAKE'!D10=0,"",'UNIFIED INTAKE'!D10)</f>
        <v>LAGUARDIA, JANING DIOQUINO</v>
      </c>
      <c r="D6" s="534"/>
      <c r="E6" s="534"/>
      <c r="F6" s="534"/>
      <c r="G6" s="534"/>
      <c r="H6" s="534"/>
      <c r="I6" s="534"/>
      <c r="J6" s="534"/>
      <c r="K6" s="534"/>
      <c r="L6" s="534"/>
      <c r="M6" s="51" t="s">
        <v>222</v>
      </c>
      <c r="N6" s="52" t="str">
        <f>IF('UNIFIED INTAKE'!R10=0,"",'UNIFIED INTAKE'!R10)</f>
        <v>FEMALE</v>
      </c>
    </row>
    <row r="7" spans="1:14" ht="18.75">
      <c r="A7" s="49" t="s">
        <v>223</v>
      </c>
      <c r="B7" s="49"/>
      <c r="C7" s="534" t="str">
        <f>'UNIFIED INTAKE'!E14</f>
        <v>MANAGLE SIPOCOT CAM SUR</v>
      </c>
      <c r="D7" s="534"/>
      <c r="E7" s="534"/>
      <c r="F7" s="534"/>
      <c r="G7" s="534"/>
      <c r="H7" s="534"/>
      <c r="I7" s="534"/>
      <c r="J7" s="534"/>
      <c r="K7" s="534"/>
      <c r="L7" s="534"/>
      <c r="M7" s="534"/>
      <c r="N7" s="534"/>
    </row>
    <row r="8" spans="1:14" ht="18.75">
      <c r="A8" s="49" t="s">
        <v>224</v>
      </c>
      <c r="B8" s="49"/>
      <c r="C8" s="53" t="s">
        <v>307</v>
      </c>
      <c r="D8" s="54"/>
      <c r="E8" s="51" t="s">
        <v>225</v>
      </c>
      <c r="F8" s="535">
        <f ca="1">'UNIFIED INTAKE'!G12</f>
        <v>45</v>
      </c>
      <c r="G8" s="535"/>
      <c r="H8" s="535"/>
      <c r="I8" s="535"/>
      <c r="J8" s="536" t="s">
        <v>226</v>
      </c>
      <c r="K8" s="536"/>
      <c r="L8" s="536"/>
      <c r="M8" s="537" t="str">
        <f>IF('UNIFIED INTAKE'!D19=0,"",'UNIFIED INTAKE'!D19)</f>
        <v>PROTESTANT</v>
      </c>
      <c r="N8" s="537"/>
    </row>
    <row r="9" spans="1:14" ht="18.75">
      <c r="A9" s="49" t="s">
        <v>227</v>
      </c>
      <c r="B9" s="49"/>
      <c r="C9" s="542">
        <f>'UNIFIED INTAKE'!A12</f>
        <v>28825</v>
      </c>
      <c r="D9" s="542"/>
      <c r="E9" s="542"/>
      <c r="F9" s="542"/>
      <c r="G9" s="542"/>
      <c r="H9" s="542"/>
      <c r="I9" s="543" t="s">
        <v>228</v>
      </c>
      <c r="J9" s="543"/>
      <c r="K9" s="534" t="str">
        <f>IF('UNIFIED INTAKE'!M12="","",'UNIFIED INTAKE'!M12)</f>
        <v>SIPOCOT CAM SUR</v>
      </c>
      <c r="L9" s="534"/>
      <c r="M9" s="534"/>
      <c r="N9" s="534"/>
    </row>
    <row r="10" spans="1:14" ht="18.75">
      <c r="A10" s="49" t="s">
        <v>229</v>
      </c>
      <c r="B10" s="49"/>
      <c r="C10" s="49"/>
      <c r="D10" s="534"/>
      <c r="E10" s="534"/>
      <c r="F10" s="534"/>
      <c r="G10" s="534"/>
      <c r="H10" s="534"/>
      <c r="I10" s="534"/>
      <c r="J10" s="534"/>
      <c r="K10" s="534"/>
      <c r="L10" s="534"/>
      <c r="M10" s="534"/>
      <c r="N10" s="534"/>
    </row>
    <row r="11" spans="1:14" ht="18.75">
      <c r="A11" s="49" t="s">
        <v>230</v>
      </c>
      <c r="B11" s="49"/>
      <c r="C11" s="534" t="str">
        <f>IF('UNIFIED INTAKE'!D24=0,"",'UNIFIED INTAKE'!D24)</f>
        <v>RICE FARMER</v>
      </c>
      <c r="D11" s="534"/>
      <c r="E11" s="534"/>
      <c r="F11" s="534"/>
      <c r="G11" s="534"/>
      <c r="H11" s="534"/>
      <c r="I11" s="534"/>
      <c r="J11" s="55" t="s">
        <v>231</v>
      </c>
      <c r="K11" s="544" t="str">
        <f>IF('UNIFIED INTAKE'!M24="","",'UNIFIED INTAKE'!M24)</f>
        <v/>
      </c>
      <c r="L11" s="544"/>
      <c r="M11" s="544"/>
      <c r="N11" s="544"/>
    </row>
    <row r="12" spans="1:14" ht="18.75">
      <c r="A12" s="49" t="s">
        <v>232</v>
      </c>
      <c r="B12" s="49"/>
      <c r="C12" s="534"/>
      <c r="D12" s="534"/>
      <c r="E12" s="534"/>
      <c r="F12" s="534"/>
      <c r="G12" s="534"/>
      <c r="H12" s="534"/>
      <c r="I12" s="534"/>
      <c r="J12" s="534"/>
      <c r="K12" s="534"/>
      <c r="L12" s="534"/>
      <c r="M12" s="534"/>
      <c r="N12" s="534"/>
    </row>
    <row r="13" spans="1:14" ht="6.75" customHeight="1">
      <c r="A13" s="49"/>
      <c r="B13" s="49"/>
      <c r="C13" s="49"/>
      <c r="D13" s="538"/>
      <c r="E13" s="538"/>
      <c r="F13" s="50"/>
      <c r="G13" s="50"/>
      <c r="H13" s="49"/>
      <c r="I13" s="49"/>
      <c r="J13" s="49"/>
      <c r="K13" s="49"/>
      <c r="L13" s="49"/>
      <c r="M13" s="49"/>
      <c r="N13" s="49"/>
    </row>
    <row r="14" spans="1:14" ht="18.75">
      <c r="A14" s="49" t="s">
        <v>233</v>
      </c>
      <c r="B14" s="49"/>
      <c r="C14" s="534" t="s">
        <v>308</v>
      </c>
      <c r="D14" s="534"/>
      <c r="E14" s="534"/>
      <c r="F14" s="534"/>
      <c r="G14" s="534"/>
      <c r="H14" s="534"/>
      <c r="I14" s="534"/>
      <c r="J14" s="534"/>
      <c r="K14" s="534"/>
      <c r="L14" s="534"/>
      <c r="M14" s="534"/>
      <c r="N14" s="534"/>
    </row>
    <row r="15" spans="1:14" ht="18.75">
      <c r="A15" s="49" t="s">
        <v>234</v>
      </c>
      <c r="B15" s="49"/>
      <c r="C15" s="49"/>
      <c r="D15" s="539">
        <v>45121</v>
      </c>
      <c r="E15" s="540"/>
      <c r="F15" s="540"/>
      <c r="G15" s="540"/>
      <c r="H15" s="540"/>
      <c r="I15" s="540"/>
      <c r="J15" s="540"/>
      <c r="K15" s="541" t="s">
        <v>235</v>
      </c>
      <c r="L15" s="541"/>
      <c r="M15" s="541"/>
      <c r="N15" s="56">
        <f>D15</f>
        <v>45121</v>
      </c>
    </row>
    <row r="16" spans="1:14" ht="18.75">
      <c r="A16" s="49" t="s">
        <v>236</v>
      </c>
      <c r="B16" s="49"/>
      <c r="C16" s="49"/>
      <c r="D16" s="534" t="s">
        <v>306</v>
      </c>
      <c r="E16" s="534"/>
      <c r="F16" s="534"/>
      <c r="G16" s="534"/>
      <c r="H16" s="534"/>
      <c r="I16" s="534"/>
      <c r="J16" s="534"/>
      <c r="K16" s="534"/>
      <c r="L16" s="534"/>
      <c r="M16" s="534"/>
      <c r="N16" s="534"/>
    </row>
    <row r="17" spans="1:14" ht="9.75" customHeight="1"/>
    <row r="18" spans="1:14" ht="18.75">
      <c r="A18" s="48" t="s">
        <v>237</v>
      </c>
      <c r="B18" s="49"/>
      <c r="C18" s="49"/>
      <c r="D18" s="538"/>
      <c r="E18" s="538"/>
      <c r="F18" s="50"/>
      <c r="G18" s="50"/>
      <c r="H18" s="49"/>
      <c r="I18" s="49"/>
      <c r="J18" s="49"/>
      <c r="K18" s="49"/>
      <c r="L18" s="49"/>
      <c r="M18" s="49"/>
      <c r="N18" s="49"/>
    </row>
    <row r="19" spans="1:14">
      <c r="A19" s="550" t="s">
        <v>18</v>
      </c>
      <c r="B19" s="550"/>
      <c r="C19" s="57" t="s">
        <v>238</v>
      </c>
      <c r="D19" s="550" t="s">
        <v>239</v>
      </c>
      <c r="E19" s="550"/>
      <c r="F19" s="57" t="s">
        <v>240</v>
      </c>
      <c r="G19" s="550" t="s">
        <v>241</v>
      </c>
      <c r="H19" s="550"/>
      <c r="I19" s="551" t="s">
        <v>229</v>
      </c>
      <c r="J19" s="551"/>
      <c r="K19" s="551"/>
      <c r="L19" s="551"/>
      <c r="M19" s="57" t="s">
        <v>230</v>
      </c>
      <c r="N19" s="57" t="s">
        <v>242</v>
      </c>
    </row>
    <row r="20" spans="1:14">
      <c r="A20" s="545" t="str">
        <f>IF('UNIFIED INTAKE'!A31=0,"",'UNIFIED INTAKE'!A31)</f>
        <v>LAGUARDIA, JONEL</v>
      </c>
      <c r="B20" s="546"/>
      <c r="C20" s="73" t="str">
        <f>IF('UNIFIED INTAKE'!L31=0,"",'UNIFIED INTAKE'!L31)</f>
        <v>SON</v>
      </c>
      <c r="D20" s="547" t="str">
        <f>IF('UNIFIED INTAKE'!S31=0,"",'UNIFIED INTAKE'!S31)</f>
        <v/>
      </c>
      <c r="E20" s="548"/>
      <c r="F20" s="73" t="str">
        <f>IF('UNIFIED INTAKE'!I31=0,"",'UNIFIED INTAKE'!I31)</f>
        <v>M</v>
      </c>
      <c r="G20" s="547" t="str">
        <f>IF('UNIFIED INTAKE'!K31=0,"",'UNIFIED INTAKE'!K31)</f>
        <v>S</v>
      </c>
      <c r="H20" s="548"/>
      <c r="I20" s="547" t="str">
        <f>IF('UNIFIED INTAKE'!M31=0,"",'UNIFIED INTAKE'!M31)</f>
        <v>GR 10 IS</v>
      </c>
      <c r="J20" s="549"/>
      <c r="K20" s="549"/>
      <c r="L20" s="548"/>
      <c r="M20" s="73" t="str">
        <f>IF('UNIFIED INTAKE'!P31=0,"",'UNIFIED INTAKE'!P31)</f>
        <v/>
      </c>
      <c r="N20" s="76">
        <f>'UNIFIED INTAKE'!R31</f>
        <v>0</v>
      </c>
    </row>
    <row r="21" spans="1:14">
      <c r="A21" s="545" t="str">
        <f>IF('UNIFIED INTAKE'!A32=0,"",'UNIFIED INTAKE'!A32)</f>
        <v>ORPPEZA, HYACINTH</v>
      </c>
      <c r="B21" s="546"/>
      <c r="C21" s="73" t="str">
        <f>IF('UNIFIED INTAKE'!L32=0,"",'UNIFIED INTAKE'!L32)</f>
        <v>NIECE</v>
      </c>
      <c r="D21" s="547" t="str">
        <f>IF('UNIFIED INTAKE'!S32=0,"",'UNIFIED INTAKE'!S32)</f>
        <v/>
      </c>
      <c r="E21" s="548"/>
      <c r="F21" s="73" t="str">
        <f>IF('UNIFIED INTAKE'!I32=0,"",'UNIFIED INTAKE'!I32)</f>
        <v>F</v>
      </c>
      <c r="G21" s="547" t="str">
        <f>IF('UNIFIED INTAKE'!K32=0,"",'UNIFIED INTAKE'!K32)</f>
        <v>S</v>
      </c>
      <c r="H21" s="548"/>
      <c r="I21" s="547" t="str">
        <f>IF('UNIFIED INTAKE'!M32=0,"",'UNIFIED INTAKE'!M32)</f>
        <v>1ST YEAR COLLEGE</v>
      </c>
      <c r="J21" s="549"/>
      <c r="K21" s="549"/>
      <c r="L21" s="548"/>
      <c r="M21" s="73" t="str">
        <f>IF('UNIFIED INTAKE'!P32=0,"",'UNIFIED INTAKE'!P32)</f>
        <v/>
      </c>
      <c r="N21" s="76">
        <f>'UNIFIED INTAKE'!R32</f>
        <v>0</v>
      </c>
    </row>
    <row r="22" spans="1:14">
      <c r="A22" s="545" t="str">
        <f>IF('UNIFIED INTAKE'!A33=0,"",'UNIFIED INTAKE'!A33)</f>
        <v/>
      </c>
      <c r="B22" s="546"/>
      <c r="C22" s="73" t="str">
        <f>IF('UNIFIED INTAKE'!L33=0,"",'UNIFIED INTAKE'!L33)</f>
        <v/>
      </c>
      <c r="D22" s="547" t="str">
        <f>IF('UNIFIED INTAKE'!S33=0,"",'UNIFIED INTAKE'!S33)</f>
        <v/>
      </c>
      <c r="E22" s="548"/>
      <c r="F22" s="73" t="str">
        <f>IF('UNIFIED INTAKE'!I33=0,"",'UNIFIED INTAKE'!I33)</f>
        <v/>
      </c>
      <c r="G22" s="547" t="str">
        <f>IF('UNIFIED INTAKE'!K33=0,"",'UNIFIED INTAKE'!K33)</f>
        <v/>
      </c>
      <c r="H22" s="548"/>
      <c r="I22" s="547" t="str">
        <f>IF('UNIFIED INTAKE'!M33=0,"",'UNIFIED INTAKE'!M33)</f>
        <v/>
      </c>
      <c r="J22" s="549"/>
      <c r="K22" s="549"/>
      <c r="L22" s="548"/>
      <c r="M22" s="73" t="str">
        <f>IF('UNIFIED INTAKE'!P33=0,"",'UNIFIED INTAKE'!P33)</f>
        <v/>
      </c>
      <c r="N22" s="76">
        <f>'UNIFIED INTAKE'!R33</f>
        <v>0</v>
      </c>
    </row>
    <row r="23" spans="1:14">
      <c r="A23" s="545" t="str">
        <f>IF('UNIFIED INTAKE'!A34=0,"",'UNIFIED INTAKE'!A34)</f>
        <v/>
      </c>
      <c r="B23" s="546"/>
      <c r="C23" s="73" t="str">
        <f>IF('UNIFIED INTAKE'!L34=0,"",'UNIFIED INTAKE'!L34)</f>
        <v/>
      </c>
      <c r="D23" s="547" t="str">
        <f>IF('UNIFIED INTAKE'!S34=0,"",'UNIFIED INTAKE'!S34)</f>
        <v/>
      </c>
      <c r="E23" s="548"/>
      <c r="F23" s="73" t="str">
        <f>IF('UNIFIED INTAKE'!I34=0,"",'UNIFIED INTAKE'!I34)</f>
        <v/>
      </c>
      <c r="G23" s="547" t="str">
        <f>IF('UNIFIED INTAKE'!K34=0,"",'UNIFIED INTAKE'!K34)</f>
        <v/>
      </c>
      <c r="H23" s="548"/>
      <c r="I23" s="547" t="str">
        <f>IF('UNIFIED INTAKE'!M34=0,"",'UNIFIED INTAKE'!M34)</f>
        <v/>
      </c>
      <c r="J23" s="549"/>
      <c r="K23" s="549"/>
      <c r="L23" s="548"/>
      <c r="M23" s="73" t="str">
        <f>IF('UNIFIED INTAKE'!P34=0,"",'UNIFIED INTAKE'!P34)</f>
        <v/>
      </c>
      <c r="N23" s="76">
        <f>'UNIFIED INTAKE'!R34</f>
        <v>0</v>
      </c>
    </row>
    <row r="24" spans="1:14">
      <c r="A24" s="545" t="str">
        <f>IF('UNIFIED INTAKE'!A35=0,"",'UNIFIED INTAKE'!A35)</f>
        <v/>
      </c>
      <c r="B24" s="546"/>
      <c r="C24" s="73" t="str">
        <f>IF('UNIFIED INTAKE'!L35=0,"",'UNIFIED INTAKE'!L35)</f>
        <v/>
      </c>
      <c r="D24" s="547" t="str">
        <f>IF('UNIFIED INTAKE'!S35=0,"",'UNIFIED INTAKE'!S35)</f>
        <v/>
      </c>
      <c r="E24" s="548"/>
      <c r="F24" s="73" t="str">
        <f>IF('UNIFIED INTAKE'!I35=0,"",'UNIFIED INTAKE'!I35)</f>
        <v/>
      </c>
      <c r="G24" s="547" t="str">
        <f>IF('UNIFIED INTAKE'!K35=0,"",'UNIFIED INTAKE'!K35)</f>
        <v/>
      </c>
      <c r="H24" s="548"/>
      <c r="I24" s="547" t="str">
        <f>IF('UNIFIED INTAKE'!M35=0,"",'UNIFIED INTAKE'!M35)</f>
        <v/>
      </c>
      <c r="J24" s="549"/>
      <c r="K24" s="549"/>
      <c r="L24" s="548"/>
      <c r="M24" s="73" t="str">
        <f>IF('UNIFIED INTAKE'!P35=0,"",'UNIFIED INTAKE'!P35)</f>
        <v/>
      </c>
      <c r="N24" s="76">
        <f>'UNIFIED INTAKE'!R35</f>
        <v>0</v>
      </c>
    </row>
    <row r="25" spans="1:14">
      <c r="A25" s="545" t="str">
        <f>IF('UNIFIED INTAKE'!A36=0,"",'UNIFIED INTAKE'!A36)</f>
        <v/>
      </c>
      <c r="B25" s="546"/>
      <c r="C25" s="73" t="str">
        <f>IF('UNIFIED INTAKE'!L36=0,"",'UNIFIED INTAKE'!L36)</f>
        <v/>
      </c>
      <c r="D25" s="547" t="str">
        <f>IF('UNIFIED INTAKE'!S36=0,"",'UNIFIED INTAKE'!S36)</f>
        <v/>
      </c>
      <c r="E25" s="548"/>
      <c r="F25" s="73" t="str">
        <f>IF('UNIFIED INTAKE'!I36=0,"",'UNIFIED INTAKE'!I36)</f>
        <v/>
      </c>
      <c r="G25" s="547" t="str">
        <f>IF('UNIFIED INTAKE'!K36=0,"",'UNIFIED INTAKE'!K36)</f>
        <v/>
      </c>
      <c r="H25" s="548"/>
      <c r="I25" s="547" t="str">
        <f>IF('UNIFIED INTAKE'!M36=0,"",'UNIFIED INTAKE'!M36)</f>
        <v/>
      </c>
      <c r="J25" s="549"/>
      <c r="K25" s="549"/>
      <c r="L25" s="548"/>
      <c r="M25" s="73" t="str">
        <f>IF('UNIFIED INTAKE'!P36=0,"",'UNIFIED INTAKE'!P36)</f>
        <v/>
      </c>
      <c r="N25" s="76">
        <f>'UNIFIED INTAKE'!R36</f>
        <v>0</v>
      </c>
    </row>
    <row r="26" spans="1:14">
      <c r="A26" s="545" t="str">
        <f>IF('UNIFIED INTAKE'!A37=0,"",'UNIFIED INTAKE'!A37)</f>
        <v/>
      </c>
      <c r="B26" s="546"/>
      <c r="C26" s="73" t="str">
        <f>IF('UNIFIED INTAKE'!L37=0,"",'UNIFIED INTAKE'!L37)</f>
        <v/>
      </c>
      <c r="D26" s="547" t="str">
        <f>IF('UNIFIED INTAKE'!S37=0,"",'UNIFIED INTAKE'!S37)</f>
        <v/>
      </c>
      <c r="E26" s="548"/>
      <c r="F26" s="73" t="str">
        <f>IF('UNIFIED INTAKE'!I37=0,"",'UNIFIED INTAKE'!I37)</f>
        <v/>
      </c>
      <c r="G26" s="547" t="str">
        <f>IF('UNIFIED INTAKE'!K37=0,"",'UNIFIED INTAKE'!K37)</f>
        <v/>
      </c>
      <c r="H26" s="548"/>
      <c r="I26" s="547" t="str">
        <f>IF('UNIFIED INTAKE'!M37=0,"",'UNIFIED INTAKE'!M37)</f>
        <v/>
      </c>
      <c r="J26" s="549"/>
      <c r="K26" s="549"/>
      <c r="L26" s="548"/>
      <c r="M26" s="73" t="str">
        <f>IF('UNIFIED INTAKE'!P37=0,"",'UNIFIED INTAKE'!P37)</f>
        <v/>
      </c>
      <c r="N26" s="76">
        <f>'UNIFIED INTAKE'!R37</f>
        <v>0</v>
      </c>
    </row>
    <row r="27" spans="1:14">
      <c r="A27" s="545" t="str">
        <f>IF('UNIFIED INTAKE'!A38=0,"",'UNIFIED INTAKE'!A38)</f>
        <v/>
      </c>
      <c r="B27" s="546"/>
      <c r="C27" s="73" t="str">
        <f>IF('UNIFIED INTAKE'!L38=0,"",'UNIFIED INTAKE'!L38)</f>
        <v/>
      </c>
      <c r="D27" s="547" t="str">
        <f>IF('UNIFIED INTAKE'!S38=0,"",'UNIFIED INTAKE'!S38)</f>
        <v/>
      </c>
      <c r="E27" s="548"/>
      <c r="F27" s="73" t="str">
        <f>IF('UNIFIED INTAKE'!I38=0,"",'UNIFIED INTAKE'!I38)</f>
        <v/>
      </c>
      <c r="G27" s="547" t="str">
        <f>IF('UNIFIED INTAKE'!K38=0,"",'UNIFIED INTAKE'!K38)</f>
        <v/>
      </c>
      <c r="H27" s="548"/>
      <c r="I27" s="547" t="str">
        <f>IF('UNIFIED INTAKE'!M38=0,"",'UNIFIED INTAKE'!M38)</f>
        <v/>
      </c>
      <c r="J27" s="549"/>
      <c r="K27" s="549"/>
      <c r="L27" s="548"/>
      <c r="M27" s="73" t="str">
        <f>IF('UNIFIED INTAKE'!P38=0,"",'UNIFIED INTAKE'!P38)</f>
        <v/>
      </c>
      <c r="N27" s="76">
        <f>'UNIFIED INTAKE'!R38</f>
        <v>0</v>
      </c>
    </row>
    <row r="28" spans="1:14">
      <c r="A28" s="545" t="str">
        <f>IF('UNIFIED INTAKE'!A39=0,"",'UNIFIED INTAKE'!A39)</f>
        <v/>
      </c>
      <c r="B28" s="546"/>
      <c r="C28" s="73" t="str">
        <f>IF('UNIFIED INTAKE'!L39=0,"",'UNIFIED INTAKE'!L39)</f>
        <v/>
      </c>
      <c r="D28" s="547" t="str">
        <f>IF('UNIFIED INTAKE'!S39=0,"",'UNIFIED INTAKE'!S39)</f>
        <v/>
      </c>
      <c r="E28" s="548"/>
      <c r="F28" s="73" t="str">
        <f>IF('UNIFIED INTAKE'!I39=0,"",'UNIFIED INTAKE'!I39)</f>
        <v/>
      </c>
      <c r="G28" s="547" t="str">
        <f>IF('UNIFIED INTAKE'!K39=0,"",'UNIFIED INTAKE'!K39)</f>
        <v/>
      </c>
      <c r="H28" s="548"/>
      <c r="I28" s="547" t="str">
        <f>IF('UNIFIED INTAKE'!M39=0,"",'UNIFIED INTAKE'!M39)</f>
        <v/>
      </c>
      <c r="J28" s="549"/>
      <c r="K28" s="549"/>
      <c r="L28" s="548"/>
      <c r="M28" s="73" t="str">
        <f>IF('UNIFIED INTAKE'!P39=0,"",'UNIFIED INTAKE'!P39)</f>
        <v/>
      </c>
      <c r="N28" s="76">
        <f>'UNIFIED INTAKE'!R39</f>
        <v>0</v>
      </c>
    </row>
    <row r="29" spans="1:14">
      <c r="A29" s="545" t="str">
        <f>IF('UNIFIED INTAKE'!A40=0,"",'UNIFIED INTAKE'!A40)</f>
        <v/>
      </c>
      <c r="B29" s="546"/>
      <c r="C29" s="73" t="str">
        <f>IF('UNIFIED INTAKE'!L40=0,"",'UNIFIED INTAKE'!L40)</f>
        <v/>
      </c>
      <c r="D29" s="547" t="str">
        <f>IF('UNIFIED INTAKE'!S40=0,"",'UNIFIED INTAKE'!S40)</f>
        <v/>
      </c>
      <c r="E29" s="548"/>
      <c r="F29" s="73" t="str">
        <f>IF('UNIFIED INTAKE'!I40=0,"",'UNIFIED INTAKE'!I40)</f>
        <v/>
      </c>
      <c r="G29" s="547" t="str">
        <f>IF('UNIFIED INTAKE'!K40=0,"",'UNIFIED INTAKE'!K40)</f>
        <v/>
      </c>
      <c r="H29" s="548"/>
      <c r="I29" s="547" t="str">
        <f>IF('UNIFIED INTAKE'!M40=0,"",'UNIFIED INTAKE'!M40)</f>
        <v/>
      </c>
      <c r="J29" s="549"/>
      <c r="K29" s="549"/>
      <c r="L29" s="548"/>
      <c r="M29" s="73" t="str">
        <f>IF('UNIFIED INTAKE'!P40=0,"",'UNIFIED INTAKE'!P40)</f>
        <v/>
      </c>
      <c r="N29" s="76">
        <f>'UNIFIED INTAKE'!R40</f>
        <v>0</v>
      </c>
    </row>
    <row r="30" spans="1:14" ht="3" customHeight="1"/>
    <row r="31" spans="1:14">
      <c r="A31" s="556" t="s">
        <v>21</v>
      </c>
      <c r="B31" s="556"/>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500</v>
      </c>
    </row>
    <row r="34" spans="1:14" ht="15.75">
      <c r="A34" s="25"/>
      <c r="B34" t="s">
        <v>137</v>
      </c>
      <c r="C34" s="74">
        <f>'UNIFIED INTAKE'!D52</f>
        <v>0</v>
      </c>
      <c r="E34" s="25"/>
      <c r="F34" s="554" t="s">
        <v>138</v>
      </c>
      <c r="G34" s="554"/>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4" t="s">
        <v>144</v>
      </c>
      <c r="G38" s="554"/>
      <c r="H38" s="554"/>
      <c r="I38" s="555">
        <f>'UNIFIED INTAKE'!I56:L56</f>
        <v>0</v>
      </c>
      <c r="J38" s="555"/>
      <c r="L38" s="25"/>
      <c r="M38" t="s">
        <v>245</v>
      </c>
      <c r="N38" s="75">
        <f>'UNIFIED INTAKE'!Q56</f>
        <v>0</v>
      </c>
    </row>
    <row r="39" spans="1:14" ht="15.75">
      <c r="A39" s="25"/>
      <c r="B39" t="s">
        <v>137</v>
      </c>
      <c r="C39" s="74">
        <f>'UNIFIED INTAKE'!D57</f>
        <v>0</v>
      </c>
      <c r="E39" s="25"/>
      <c r="F39" s="554" t="s">
        <v>145</v>
      </c>
      <c r="G39" s="554"/>
      <c r="H39" s="554"/>
      <c r="I39" s="555">
        <f>'UNIFIED INTAKE'!I57:L57</f>
        <v>0</v>
      </c>
      <c r="J39" s="555"/>
      <c r="L39" s="25"/>
      <c r="M39" t="s">
        <v>149</v>
      </c>
      <c r="N39" s="75">
        <f>'UNIFIED INTAKE'!Q57</f>
        <v>0</v>
      </c>
    </row>
    <row r="40" spans="1:14" ht="15.75">
      <c r="A40" s="25"/>
      <c r="B40" t="s">
        <v>147</v>
      </c>
      <c r="C40" s="74">
        <f>'UNIFIED INTAKE'!D58</f>
        <v>0</v>
      </c>
      <c r="E40" s="25"/>
      <c r="F40" s="554" t="s">
        <v>146</v>
      </c>
      <c r="G40" s="554"/>
      <c r="H40" s="554"/>
      <c r="I40" s="555">
        <f>'UNIFIED INTAKE'!I58:L58</f>
        <v>0</v>
      </c>
      <c r="J40" s="555"/>
      <c r="L40" s="25"/>
      <c r="M40" t="s">
        <v>163</v>
      </c>
      <c r="N40" s="75">
        <f>'UNIFIED INTAKE'!Q58</f>
        <v>0</v>
      </c>
    </row>
    <row r="41" spans="1:14" ht="15.75">
      <c r="A41" s="25"/>
      <c r="B41" s="59" t="s">
        <v>148</v>
      </c>
      <c r="C41" s="74">
        <f>'UNIFIED INTAKE'!D59</f>
        <v>0</v>
      </c>
      <c r="E41" s="25"/>
      <c r="F41" s="554" t="s">
        <v>246</v>
      </c>
      <c r="G41" s="554"/>
      <c r="H41" s="554"/>
      <c r="I41" s="555">
        <f>'UNIFIED INTAKE'!I59:L59</f>
        <v>0</v>
      </c>
      <c r="J41" s="555"/>
      <c r="N41" s="75">
        <f>'UNIFIED INTAKE'!Q59</f>
        <v>0</v>
      </c>
    </row>
    <row r="42" spans="1:14" ht="4.5" customHeight="1">
      <c r="A42" s="25"/>
      <c r="C42" s="70"/>
    </row>
    <row r="43" spans="1:14" ht="15.75">
      <c r="A43" s="557" t="s">
        <v>247</v>
      </c>
      <c r="B43" s="557"/>
      <c r="C43" s="557"/>
      <c r="D43" s="63"/>
      <c r="E43" s="557" t="s">
        <v>22</v>
      </c>
      <c r="F43" s="557"/>
      <c r="G43" s="557"/>
      <c r="H43" s="557"/>
      <c r="I43" s="64"/>
      <c r="J43" s="60" t="s">
        <v>248</v>
      </c>
      <c r="K43" s="60"/>
      <c r="L43" s="557"/>
      <c r="M43" s="557"/>
      <c r="N43" s="60"/>
    </row>
    <row r="44" spans="1:14" ht="15.75">
      <c r="A44" s="558" t="str">
        <f>IF('UNIFIED INTAKE'!A44=0,"",'UNIFIED INTAKE'!A44)</f>
        <v/>
      </c>
      <c r="B44" s="558"/>
      <c r="C44" s="558"/>
      <c r="D44" s="65"/>
      <c r="E44" s="559">
        <f>'UNIFIED INTAKE'!I44</f>
        <v>0</v>
      </c>
      <c r="F44" s="559"/>
      <c r="G44" s="559"/>
      <c r="H44" s="559"/>
      <c r="I44" s="65"/>
      <c r="J44" s="72"/>
      <c r="L44" s="25"/>
      <c r="N44" s="71"/>
    </row>
    <row r="45" spans="1:14" ht="15.75">
      <c r="A45" s="558" t="str">
        <f>IF('UNIFIED INTAKE'!A45=0,"",'UNIFIED INTAKE'!A45)</f>
        <v>FS FROM  MOTHER OF HYACINTH</v>
      </c>
      <c r="B45" s="558"/>
      <c r="C45" s="558"/>
      <c r="D45" s="65"/>
      <c r="E45" s="559">
        <f>'UNIFIED INTAKE'!I45</f>
        <v>2400</v>
      </c>
      <c r="F45" s="559"/>
      <c r="G45" s="559"/>
      <c r="H45" s="559"/>
      <c r="I45" s="65"/>
      <c r="J45" s="66"/>
      <c r="L45" s="25"/>
      <c r="N45" s="71"/>
    </row>
    <row r="46" spans="1:14" ht="15.75">
      <c r="A46" s="558" t="str">
        <f>IF('UNIFIED INTAKE'!A46=0,"",'UNIFIED INTAKE'!A46)</f>
        <v/>
      </c>
      <c r="B46" s="558"/>
      <c r="C46" s="558"/>
      <c r="D46" s="65"/>
      <c r="E46" s="559">
        <f>'UNIFIED INTAKE'!I46</f>
        <v>0</v>
      </c>
      <c r="F46" s="559"/>
      <c r="G46" s="559"/>
      <c r="H46" s="55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5" t="s">
        <v>254</v>
      </c>
      <c r="B49" s="565"/>
      <c r="C49" s="565"/>
      <c r="D49" s="565"/>
      <c r="E49" s="565"/>
      <c r="F49" s="565"/>
      <c r="G49" s="565"/>
      <c r="H49" s="565"/>
      <c r="I49" s="565"/>
      <c r="J49" s="565"/>
      <c r="K49" s="565"/>
      <c r="L49" s="565"/>
      <c r="M49" s="565"/>
      <c r="N49" s="565"/>
    </row>
    <row r="50" spans="1:14" ht="6" customHeight="1">
      <c r="A50" s="63"/>
      <c r="B50" s="63"/>
      <c r="C50" s="63"/>
      <c r="D50" s="63"/>
      <c r="E50" s="63"/>
      <c r="F50" s="63"/>
      <c r="G50" s="63"/>
      <c r="H50" s="63"/>
      <c r="I50" s="63"/>
      <c r="J50" s="63"/>
      <c r="K50" s="63"/>
      <c r="L50" s="63"/>
      <c r="M50" s="63"/>
      <c r="N50" s="63"/>
    </row>
    <row r="51" spans="1:14" ht="18.75">
      <c r="A51" s="566" t="s">
        <v>250</v>
      </c>
      <c r="B51" s="566"/>
      <c r="C51" s="566"/>
      <c r="D51" s="566"/>
      <c r="E51" s="566"/>
      <c r="F51" s="566"/>
      <c r="G51" s="49"/>
      <c r="H51" s="49"/>
      <c r="I51" s="49"/>
      <c r="J51" s="49"/>
      <c r="K51" s="49"/>
      <c r="L51" s="49"/>
      <c r="M51" s="49"/>
      <c r="N51" s="49"/>
    </row>
    <row r="52" spans="1:14" ht="149.25" customHeight="1">
      <c r="A52" s="567" t="str">
        <f>IF('UNIFIED INTAKE'!A74=0,"",'UNIFIED INTAKE'!A74)</f>
        <v xml:space="preserve">PATIENT SEEK MEDICAL ASSISTANCE FOR HER OPD BILL ON WAB UTZ. SHE IS FOR MEDICAL CONSULTATION TODAY. JANING IS A SOLO PARENT AND WORK AS A RICE FARMER TO PROVIDE THE FAMILY NEEDS SINCE THE INCOME IS UNSTABLE. THEY ARE RECEIVING FS FROM HER SISTER. HER FORMER CL SPOUSE DO NOT EXTEND ANY SUPPORT TO THEM. THUS, SHE IS CLASSIFIED AS C3. </v>
      </c>
      <c r="B52" s="568"/>
      <c r="C52" s="568"/>
      <c r="D52" s="568"/>
      <c r="E52" s="568"/>
      <c r="F52" s="568"/>
      <c r="G52" s="568"/>
      <c r="H52" s="568"/>
      <c r="I52" s="568"/>
      <c r="J52" s="568"/>
      <c r="K52" s="568"/>
      <c r="L52" s="568"/>
      <c r="M52" s="568"/>
      <c r="N52" s="56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9" t="str">
        <f>IF('UNIFIED INTAKE'!G6=0,"",'UNIFIED INTAKE'!G6)</f>
        <v>LAGUARDIA, JANING DIOQUINO</v>
      </c>
      <c r="B55" s="569"/>
      <c r="C55" s="569"/>
      <c r="D55" s="569"/>
      <c r="E55" s="569"/>
      <c r="F55" s="569" t="str">
        <f>IF('UNIFIED INTAKE'!Q6=0,"",'UNIFIED INTAKE'!Q6)</f>
        <v>PATIENT</v>
      </c>
      <c r="G55" s="569"/>
      <c r="H55" s="569"/>
      <c r="I55" s="569"/>
      <c r="J55" s="569"/>
      <c r="K55" s="570">
        <f>IF('UNIFIED INTAKE'!Q7=0,"",'UNIFIED INTAKE'!Q7)</f>
        <v>9488974218</v>
      </c>
      <c r="L55" s="570"/>
      <c r="M55" s="570"/>
      <c r="N55" s="570"/>
    </row>
    <row r="56" spans="1:14" ht="4.5" customHeight="1">
      <c r="A56" s="49"/>
      <c r="B56" s="49"/>
      <c r="C56" s="49"/>
      <c r="D56" s="49"/>
      <c r="E56" s="49"/>
      <c r="F56" s="49"/>
      <c r="G56" s="49"/>
      <c r="H56" s="49"/>
      <c r="I56" s="49"/>
      <c r="J56" s="49"/>
      <c r="K56" s="49"/>
      <c r="L56" s="49"/>
      <c r="M56" s="49"/>
      <c r="N56" s="49"/>
    </row>
    <row r="57" spans="1:14" ht="18.75">
      <c r="A57" s="560" t="s">
        <v>252</v>
      </c>
      <c r="B57" s="560"/>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1" t="str">
        <f>'UNIFIED INTAKE'!D87</f>
        <v xml:space="preserve">JESSICA A. BARBOSA, RSW </v>
      </c>
      <c r="B59" s="561"/>
      <c r="C59" s="561"/>
      <c r="D59" s="561"/>
      <c r="E59" s="561"/>
      <c r="F59" s="49"/>
      <c r="G59" s="49"/>
      <c r="H59" s="49"/>
      <c r="I59" s="49"/>
      <c r="J59" s="69"/>
      <c r="K59" s="562"/>
      <c r="L59" s="562"/>
      <c r="M59" s="562"/>
      <c r="N59" s="562"/>
    </row>
    <row r="60" spans="1:14" ht="18.75">
      <c r="A60" s="563" t="s">
        <v>253</v>
      </c>
      <c r="B60" s="563"/>
      <c r="C60" s="563"/>
      <c r="D60" s="563"/>
      <c r="E60" s="563"/>
      <c r="F60" s="49"/>
      <c r="G60" s="49"/>
      <c r="H60" s="49"/>
      <c r="I60" s="49"/>
      <c r="J60" s="49"/>
      <c r="K60" s="564"/>
      <c r="L60" s="564"/>
      <c r="M60" s="564"/>
      <c r="N60" s="56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2024-07-19T01:49:52Z</cp:lastPrinted>
  <dcterms:created xsi:type="dcterms:W3CDTF">2021-01-18T06:35:54Z</dcterms:created>
  <dcterms:modified xsi:type="dcterms:W3CDTF">2024-07-19T02:08:07Z</dcterms:modified>
</cp:coreProperties>
</file>