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106FE7E-2D59-4E41-B718-A31A8C0595AB}" xr6:coauthVersionLast="45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3" i="2" l="1"/>
  <c r="Q52" i="2"/>
  <c r="R31" i="2"/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<sst xmlns="http://schemas.openxmlformats.org/spreadsheetml/2006/main" count="427" uniqueCount="349">
  <si>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</si>
  <si>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</si>
  <si>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</si>
  <si>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</si>
  <si>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</si>
  <si>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</si>
  <si>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</si>
  <si>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</si>
  <si>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</si>
  <si>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</si>
  <si>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</si>
  <si>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</si>
  <si>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</si>
  <si>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</si>
  <si>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</si>
  <si>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</si>
  <si>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</si>
  <si>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</si>
  <si>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</si>
  <si>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</si>
  <si>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</si>
  <si>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</si>
  <si>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</si>
  <si>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</si>
  <si>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</si>
  <si>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</si>
  <si>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</si>
  <si>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</si>
  <si>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</si>
  <si>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</si>
  <si>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</si>
  <si>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</si>
  <si>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</si>
  <si>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</si>
  <si>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</si>
  <si>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</si>
  <si>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</si>
  <si>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</si>
  <si>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</si>
  <si>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</si>
  <si>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</si>
  <si>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</si>
  <si>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</si>
  <si>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</si>
  <si>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</si>
  <si>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</si>
  <si>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</si>
  <si>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</si>
  <si>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</si>
  <si>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</si>
  <si>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</si>
  <si>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</si>
  <si>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</si>
  <si>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</si>
  <si>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</si>
  <si>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</si>
  <si>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</si>
  <si>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</si>
  <si>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</si>
  <si>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</si>
  <si>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</si>
  <si>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</si>
  <si>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</si>
  <si>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</si>
  <si>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</si>
  <si>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</si>
  <si>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</si>
  <si>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</si>
  <si>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</si>
  <si>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</si>
  <si>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</si>
  <si>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</si>
  <si>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</si>
  <si>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</si>
  <si>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</si>
  <si>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</si>
  <si>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</si>
  <si>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</si>
  <si>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</si>
  <si>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</si>
  <si>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</si>
  <si>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</si>
  <si>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</si>
  <si>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</si>
  <si>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</si>
  <si>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</si>
  <si>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</si>
  <si>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</si>
  <si>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</si>
  <si>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</si>
  <si>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</si>
  <si>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</si>
  <si>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</si>
  <si>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</si>
  <si>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</si>
  <si>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</si>
  <si>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</si>
  <si>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</si>
  <si>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</si>
  <si>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</si>
  <si>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</si>
  <si>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</si>
  <si>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</si>
  <si>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</si>
  <si>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</si>
  <si>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</si>
  <si>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</si>
  <si>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</si>
  <si>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</si>
  <si>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</si>
  <si>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</si>
  <si>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</si>
  <si>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</si>
  <si>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</si>
  <si>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</si>
  <si>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</si>
  <si>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</si>
  <si>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</si>
  <si>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</si>
  <si>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</si>
  <si>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</si>
  <si>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</si>
  <si>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</si>
  <si>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</si>
  <si>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</si>
  <si>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</si>
  <si>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</si>
  <si>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</si>
  <si>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</si>
  <si>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</si>
  <si>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</si>
  <si>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</si>
  <si>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</si>
  <si>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</si>
  <si>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</si>
  <si>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</si>
  <si>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</si>
  <si>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</si>
  <si>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</si>
  <si>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</si>
  <si>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</si>
  <si>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</si>
  <si>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</si>
  <si>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</si>
  <si>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</si>
  <si>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</si>
  <si>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</si>
  <si>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</si>
  <si>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</si>
  <si>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</si>
  <si>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</si>
  <si>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</si>
  <si>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</si>
  <si>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</si>
  <si>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</si>
  <si>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</si>
  <si>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</si>
  <si>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</si>
  <si>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</si>
  <si>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</si>
  <si>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</si>
  <si>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</si>
  <si>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</si>
  <si>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</si>
  <si>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</si>
  <si>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</si>
  <si>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</si>
  <si>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</si>
  <si>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</si>
  <si>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</si>
  <si>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</si>
  <si>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</si>
  <si>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</si>
  <si>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</si>
  <si>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</si>
  <si>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</si>
  <si>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</si>
  <si>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</si>
  <si>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</si>
  <si>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</si>
  <si>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</si>
  <si>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</si>
  <si>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</si>
  <si>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</si>
  <si>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</si>
  <si>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</si>
  <si>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</si>
  <si>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</si>
  <si>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</si>
  <si>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</si>
  <si>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</si>
  <si>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</si>
  <si>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</si>
  <si>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</si>
  <si>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</si>
  <si>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</si>
  <si>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</si>
  <si>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</si>
  <si>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</si>
  <si>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</si>
  <si>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</si>
  <si>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</si>
  <si>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</si>
  <si>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</si>
  <si>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</si>
  <si>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</si>
  <si>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</si>
  <si>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</si>
  <si>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</si>
  <si>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</si>
  <si>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</si>
  <si>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</si>
  <si>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</si>
  <si>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</si>
  <si>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</si>
  <si>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</si>
  <si>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</si>
  <si>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</si>
  <si>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</si>
  <si>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</si>
  <si>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</si>
  <si>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</si>
  <si>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</si>
  <si>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</si>
  <si>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</si>
  <si>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</si>
  <si>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</si>
  <si>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</si>
  <si>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</si>
  <si>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</si>
  <si>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</si>
  <si>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</si>
  <si>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</si>
  <si>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</si>
  <si>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</si>
  <si>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</si>
  <si>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</si>
  <si>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</si>
  <si>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</si>
  <si>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</si>
  <si>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</si>
  <si>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</si>
  <si>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</si>
  <si>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</si>
  <si>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</si>
  <si>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</si>
  <si>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</si>
  <si>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</si>
  <si>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</si>
  <si>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</si>
  <si>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</si>
  <si>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</si>
  <si>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</si>
  <si>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</si>
  <si>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</si>
  <si>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</si>
  <si>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</si>
  <si>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</si>
  <si>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</si>
  <si>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</si>
  <si>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</si>
  <si>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</si>
  <si>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</si>
  <si>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</si>
  <si>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</si>
  <si>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</si>
  <si>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</si>
  <si>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</si>
  <si>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</si>
  <si>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</si>
  <si>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</si>
  <si>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</si>
  <si>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</si>
  <si>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</si>
  <si>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</si>
  <si>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</si>
  <si>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</si>
  <si>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</si>
  <si>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</si>
  <si>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</si>
  <si>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</si>
  <si>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</si>
  <si>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</si>
  <si>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</si>
  <si>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</si>
  <si>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</si>
  <si>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</si>
  <si>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</si>
  <si>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</si>
  <si>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</si>
  <si>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</si>
  <si>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</si>
  <si>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</si>
  <si>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</si>
  <si>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</si>
  <si>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</si>
  <si>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</si>
  <si>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</si>
  <si>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</si>
  <si>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</si>
  <si>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</si>
  <si>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</si>
  <si>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</si>
  <si>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</si>
  <si>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</si>
  <si>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</si>
  <si>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</si>
  <si>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</si>
  <si>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</si>
  <si>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</si>
  <si>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</si>
  <si>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</si>
  <si>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</si>
  <si>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</si>
  <si>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</si>
  <si>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</si>
  <si>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</si>
  <si>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</si>
  <si>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</si>
  <si>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MEDICAL</t>
  </si>
  <si>
    <t>MAIFIPP</t>
  </si>
  <si>
    <t>ROMAN CATHOLIC</t>
  </si>
  <si>
    <t>OPD BILL</t>
  </si>
  <si>
    <t>Medical Specialist III</t>
  </si>
  <si>
    <t>NONE</t>
  </si>
  <si>
    <t>LABORATORY</t>
  </si>
  <si>
    <t>MOTHER</t>
  </si>
  <si>
    <t xml:space="preserve">OTHERS </t>
  </si>
  <si>
    <t>S</t>
  </si>
  <si>
    <t>5,354 and  ABOVE</t>
  </si>
  <si>
    <t>FEMALE</t>
  </si>
  <si>
    <t>ALDEZAR, SIPOCOT, CAMARINES SUR</t>
  </si>
  <si>
    <t>OLILI, CONCISA MABUALO</t>
  </si>
  <si>
    <t>BADONG, MONITA</t>
  </si>
  <si>
    <t>SIPOCOT, CAMARINES SUR</t>
  </si>
  <si>
    <t>OLILI, RAMILO</t>
  </si>
  <si>
    <t>OLILI, ROMEO</t>
  </si>
  <si>
    <t>SON</t>
  </si>
  <si>
    <t>SPOUSE</t>
  </si>
  <si>
    <t>ELEM. GRADUATE</t>
  </si>
  <si>
    <t>COCONUT LABORER</t>
  </si>
  <si>
    <t>SOCIAL PENSION</t>
  </si>
  <si>
    <t>BARANGAY</t>
  </si>
  <si>
    <t>HEADACHE/DIZZINESS</t>
  </si>
  <si>
    <t xml:space="preserve">PATIENT IS NEED OF MEDICAL ASISSTANCE FOR HER OPD CONSULTATION TODAY. PATIENT LIVES WITH HER SPOUSE AND SON WHO IS THE MAIN PROVIDER OF THE FAMILY AS A COCONUT FARMER. ALSO, THEY RELY ON THE SOCIAL PENSION AUGMENTATION. THEY ARE THREE IN THE HH. ASSESSED AND CLASSIFIED AS C3. </t>
  </si>
  <si>
    <t>JANA LUISA E. ARRIOLA, RSW</t>
  </si>
  <si>
    <t>Social Welfare Officer 1</t>
  </si>
  <si>
    <t>MED SUPPLIES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</si>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</sst>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12700</xdr:rowOff>
        </xdr:from>
        <xdr:to>
          <xdr:col>1</xdr:col>
          <xdr:colOff>0</xdr:colOff>
          <xdr:row>50</xdr:row>
          <xdr:rowOff>31750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50</xdr:row>
          <xdr:rowOff>12700</xdr:rowOff>
        </xdr:from>
        <xdr:to>
          <xdr:col>1</xdr:col>
          <xdr:colOff>0</xdr:colOff>
          <xdr:row>51</xdr:row>
          <xdr:rowOff>31750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51</xdr:row>
          <xdr:rowOff>12700</xdr:rowOff>
        </xdr:from>
        <xdr:to>
          <xdr:col>1</xdr:col>
          <xdr:colOff>0</xdr:colOff>
          <xdr:row>52</xdr:row>
          <xdr:rowOff>31750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52</xdr:row>
          <xdr:rowOff>12700</xdr:rowOff>
        </xdr:from>
        <xdr:to>
          <xdr:col>1</xdr:col>
          <xdr:colOff>0</xdr:colOff>
          <xdr:row>53</xdr:row>
          <xdr:rowOff>31750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184150</xdr:rowOff>
        </xdr:from>
        <xdr:to>
          <xdr:col>7</xdr:col>
          <xdr:colOff>12700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165100</xdr:rowOff>
        </xdr:from>
        <xdr:to>
          <xdr:col>7</xdr:col>
          <xdr:colOff>12700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165100</xdr:rowOff>
        </xdr:from>
        <xdr:to>
          <xdr:col>7</xdr:col>
          <xdr:colOff>12700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49</xdr:row>
          <xdr:rowOff>12700</xdr:rowOff>
        </xdr:from>
        <xdr:to>
          <xdr:col>12</xdr:col>
          <xdr:colOff>241300</xdr:colOff>
          <xdr:row>50</xdr:row>
          <xdr:rowOff>31750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50</xdr:row>
          <xdr:rowOff>12700</xdr:rowOff>
        </xdr:from>
        <xdr:to>
          <xdr:col>12</xdr:col>
          <xdr:colOff>241300</xdr:colOff>
          <xdr:row>51</xdr:row>
          <xdr:rowOff>31750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51</xdr:row>
          <xdr:rowOff>12700</xdr:rowOff>
        </xdr:from>
        <xdr:to>
          <xdr:col>12</xdr:col>
          <xdr:colOff>241300</xdr:colOff>
          <xdr:row>52</xdr:row>
          <xdr:rowOff>31750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52</xdr:row>
          <xdr:rowOff>12700</xdr:rowOff>
        </xdr:from>
        <xdr:to>
          <xdr:col>12</xdr:col>
          <xdr:colOff>241300</xdr:colOff>
          <xdr:row>53</xdr:row>
          <xdr:rowOff>31750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53</xdr:row>
          <xdr:rowOff>12700</xdr:rowOff>
        </xdr:from>
        <xdr:to>
          <xdr:col>12</xdr:col>
          <xdr:colOff>241300</xdr:colOff>
          <xdr:row>54</xdr:row>
          <xdr:rowOff>31750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54</xdr:row>
          <xdr:rowOff>12700</xdr:rowOff>
        </xdr:from>
        <xdr:to>
          <xdr:col>12</xdr:col>
          <xdr:colOff>241300</xdr:colOff>
          <xdr:row>55</xdr:row>
          <xdr:rowOff>31750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55</xdr:row>
          <xdr:rowOff>12700</xdr:rowOff>
        </xdr:from>
        <xdr:to>
          <xdr:col>12</xdr:col>
          <xdr:colOff>241300</xdr:colOff>
          <xdr:row>56</xdr:row>
          <xdr:rowOff>31750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56</xdr:row>
          <xdr:rowOff>12700</xdr:rowOff>
        </xdr:from>
        <xdr:to>
          <xdr:col>12</xdr:col>
          <xdr:colOff>241300</xdr:colOff>
          <xdr:row>57</xdr:row>
          <xdr:rowOff>31750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55</xdr:row>
          <xdr:rowOff>12700</xdr:rowOff>
        </xdr:from>
        <xdr:to>
          <xdr:col>1</xdr:col>
          <xdr:colOff>0</xdr:colOff>
          <xdr:row>56</xdr:row>
          <xdr:rowOff>31750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56</xdr:row>
          <xdr:rowOff>12700</xdr:rowOff>
        </xdr:from>
        <xdr:to>
          <xdr:col>1</xdr:col>
          <xdr:colOff>0</xdr:colOff>
          <xdr:row>57</xdr:row>
          <xdr:rowOff>31750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57</xdr:row>
          <xdr:rowOff>12700</xdr:rowOff>
        </xdr:from>
        <xdr:to>
          <xdr:col>1</xdr:col>
          <xdr:colOff>0</xdr:colOff>
          <xdr:row>58</xdr:row>
          <xdr:rowOff>31750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58</xdr:row>
          <xdr:rowOff>12700</xdr:rowOff>
        </xdr:from>
        <xdr:to>
          <xdr:col>1</xdr:col>
          <xdr:colOff>0</xdr:colOff>
          <xdr:row>59</xdr:row>
          <xdr:rowOff>31750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55</xdr:row>
          <xdr:rowOff>12700</xdr:rowOff>
        </xdr:from>
        <xdr:to>
          <xdr:col>6</xdr:col>
          <xdr:colOff>0</xdr:colOff>
          <xdr:row>56</xdr:row>
          <xdr:rowOff>31750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56</xdr:row>
          <xdr:rowOff>12700</xdr:rowOff>
        </xdr:from>
        <xdr:to>
          <xdr:col>6</xdr:col>
          <xdr:colOff>0</xdr:colOff>
          <xdr:row>57</xdr:row>
          <xdr:rowOff>31750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57</xdr:row>
          <xdr:rowOff>12700</xdr:rowOff>
        </xdr:from>
        <xdr:to>
          <xdr:col>6</xdr:col>
          <xdr:colOff>0</xdr:colOff>
          <xdr:row>58</xdr:row>
          <xdr:rowOff>31750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58</xdr:row>
          <xdr:rowOff>12700</xdr:rowOff>
        </xdr:from>
        <xdr:to>
          <xdr:col>6</xdr:col>
          <xdr:colOff>0</xdr:colOff>
          <xdr:row>59</xdr:row>
          <xdr:rowOff>31750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1</xdr:col>
          <xdr:colOff>0</xdr:colOff>
          <xdr:row>63</xdr:row>
          <xdr:rowOff>31750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1</xdr:col>
          <xdr:colOff>0</xdr:colOff>
          <xdr:row>64</xdr:row>
          <xdr:rowOff>31750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1</xdr:col>
          <xdr:colOff>0</xdr:colOff>
          <xdr:row>63</xdr:row>
          <xdr:rowOff>31750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1</xdr:col>
          <xdr:colOff>0</xdr:colOff>
          <xdr:row>64</xdr:row>
          <xdr:rowOff>31750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10</xdr:col>
          <xdr:colOff>0</xdr:colOff>
          <xdr:row>63</xdr:row>
          <xdr:rowOff>31750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10</xdr:col>
          <xdr:colOff>0</xdr:colOff>
          <xdr:row>63</xdr:row>
          <xdr:rowOff>31750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10</xdr:col>
          <xdr:colOff>0</xdr:colOff>
          <xdr:row>64</xdr:row>
          <xdr:rowOff>31750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10</xdr:col>
          <xdr:colOff>0</xdr:colOff>
          <xdr:row>64</xdr:row>
          <xdr:rowOff>31750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57</xdr:row>
          <xdr:rowOff>12700</xdr:rowOff>
        </xdr:from>
        <xdr:to>
          <xdr:col>12</xdr:col>
          <xdr:colOff>241300</xdr:colOff>
          <xdr:row>58</xdr:row>
          <xdr:rowOff>31750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165100</xdr:rowOff>
        </xdr:from>
        <xdr:to>
          <xdr:col>7</xdr:col>
          <xdr:colOff>12700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12700</xdr:rowOff>
        </xdr:from>
        <xdr:to>
          <xdr:col>4</xdr:col>
          <xdr:colOff>31750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12700</xdr:rowOff>
        </xdr:from>
        <xdr:to>
          <xdr:col>5</xdr:col>
          <xdr:colOff>203200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12700</xdr:rowOff>
        </xdr:from>
        <xdr:to>
          <xdr:col>8</xdr:col>
          <xdr:colOff>203200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12700</xdr:rowOff>
        </xdr:from>
        <xdr:to>
          <xdr:col>14</xdr:col>
          <xdr:colOff>203200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69850</xdr:rowOff>
        </xdr:from>
        <xdr:to>
          <xdr:col>5</xdr:col>
          <xdr:colOff>203200</xdr:colOff>
          <xdr:row>21</xdr:row>
          <xdr:rowOff>88900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203200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203200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69850</xdr:rowOff>
        </xdr:from>
        <xdr:to>
          <xdr:col>14</xdr:col>
          <xdr:colOff>203200</xdr:colOff>
          <xdr:row>21</xdr:row>
          <xdr:rowOff>88900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69850</xdr:rowOff>
        </xdr:from>
        <xdr:to>
          <xdr:col>16</xdr:col>
          <xdr:colOff>203200</xdr:colOff>
          <xdr:row>21</xdr:row>
          <xdr:rowOff>88900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41</xdr:row>
          <xdr:rowOff>12700</xdr:rowOff>
        </xdr:from>
        <xdr:to>
          <xdr:col>8</xdr:col>
          <xdr:colOff>127000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42</xdr:row>
          <xdr:rowOff>12700</xdr:rowOff>
        </xdr:from>
        <xdr:to>
          <xdr:col>8</xdr:col>
          <xdr:colOff>127000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43</xdr:row>
          <xdr:rowOff>12700</xdr:rowOff>
        </xdr:from>
        <xdr:to>
          <xdr:col>8</xdr:col>
          <xdr:colOff>127000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41</xdr:row>
          <xdr:rowOff>12700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42</xdr:row>
          <xdr:rowOff>12700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43</xdr:row>
          <xdr:rowOff>12700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41</xdr:row>
          <xdr:rowOff>12700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42</xdr:row>
          <xdr:rowOff>12700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43</xdr:row>
          <xdr:rowOff>12700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12700</xdr:colOff>
          <xdr:row>14</xdr:row>
          <xdr:rowOff>31750</xdr:rowOff>
        </xdr:from>
        <xdr:to>
          <xdr:col>32</xdr:col>
          <xdr:colOff>0</xdr:colOff>
          <xdr:row>14</xdr:row>
          <xdr:rowOff>165100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12700</xdr:colOff>
          <xdr:row>14</xdr:row>
          <xdr:rowOff>31750</xdr:rowOff>
        </xdr:from>
        <xdr:to>
          <xdr:col>28</xdr:col>
          <xdr:colOff>0</xdr:colOff>
          <xdr:row>14</xdr:row>
          <xdr:rowOff>165100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31750</xdr:rowOff>
        </xdr:from>
        <xdr:to>
          <xdr:col>19</xdr:col>
          <xdr:colOff>184150</xdr:colOff>
          <xdr:row>14</xdr:row>
          <xdr:rowOff>165100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12700</xdr:colOff>
          <xdr:row>14</xdr:row>
          <xdr:rowOff>31750</xdr:rowOff>
        </xdr:from>
        <xdr:to>
          <xdr:col>39</xdr:col>
          <xdr:colOff>127000</xdr:colOff>
          <xdr:row>14</xdr:row>
          <xdr:rowOff>165100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31750</xdr:rowOff>
        </xdr:from>
        <xdr:to>
          <xdr:col>15</xdr:col>
          <xdr:colOff>107950</xdr:colOff>
          <xdr:row>14</xdr:row>
          <xdr:rowOff>165100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107950</xdr:colOff>
          <xdr:row>11</xdr:row>
          <xdr:rowOff>184150</xdr:rowOff>
        </xdr:from>
        <xdr:to>
          <xdr:col>41</xdr:col>
          <xdr:colOff>31750</xdr:colOff>
          <xdr:row>12</xdr:row>
          <xdr:rowOff>146050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146050</xdr:colOff>
          <xdr:row>11</xdr:row>
          <xdr:rowOff>184150</xdr:rowOff>
        </xdr:from>
        <xdr:to>
          <xdr:col>47</xdr:col>
          <xdr:colOff>12700</xdr:colOff>
          <xdr:row>12</xdr:row>
          <xdr:rowOff>146050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69850</xdr:colOff>
          <xdr:row>11</xdr:row>
          <xdr:rowOff>184150</xdr:rowOff>
        </xdr:from>
        <xdr:to>
          <xdr:col>52</xdr:col>
          <xdr:colOff>69850</xdr:colOff>
          <xdr:row>12</xdr:row>
          <xdr:rowOff>146050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18</xdr:row>
          <xdr:rowOff>146050</xdr:rowOff>
        </xdr:from>
        <xdr:to>
          <xdr:col>53</xdr:col>
          <xdr:colOff>165100</xdr:colOff>
          <xdr:row>19</xdr:row>
          <xdr:rowOff>31750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19</xdr:row>
          <xdr:rowOff>31750</xdr:rowOff>
        </xdr:from>
        <xdr:to>
          <xdr:col>54</xdr:col>
          <xdr:colOff>31750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50800</xdr:colOff>
          <xdr:row>19</xdr:row>
          <xdr:rowOff>0</xdr:rowOff>
        </xdr:from>
        <xdr:to>
          <xdr:col>32</xdr:col>
          <xdr:colOff>38100</xdr:colOff>
          <xdr:row>19</xdr:row>
          <xdr:rowOff>184150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107950</xdr:colOff>
          <xdr:row>19</xdr:row>
          <xdr:rowOff>31750</xdr:rowOff>
        </xdr:from>
        <xdr:to>
          <xdr:col>39</xdr:col>
          <xdr:colOff>69850</xdr:colOff>
          <xdr:row>20</xdr:row>
          <xdr:rowOff>12700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22</xdr:row>
          <xdr:rowOff>412750</xdr:rowOff>
        </xdr:from>
        <xdr:to>
          <xdr:col>0</xdr:col>
          <xdr:colOff>450850</xdr:colOff>
          <xdr:row>22</xdr:row>
          <xdr:rowOff>565150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412750</xdr:rowOff>
        </xdr:from>
        <xdr:to>
          <xdr:col>3</xdr:col>
          <xdr:colOff>127000</xdr:colOff>
          <xdr:row>22</xdr:row>
          <xdr:rowOff>565150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22</xdr:row>
          <xdr:rowOff>419100</xdr:rowOff>
        </xdr:from>
        <xdr:to>
          <xdr:col>8</xdr:col>
          <xdr:colOff>50800</xdr:colOff>
          <xdr:row>22</xdr:row>
          <xdr:rowOff>565150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22</xdr:row>
          <xdr:rowOff>419100</xdr:rowOff>
        </xdr:from>
        <xdr:to>
          <xdr:col>14</xdr:col>
          <xdr:colOff>38100</xdr:colOff>
          <xdr:row>22</xdr:row>
          <xdr:rowOff>565150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22</xdr:row>
          <xdr:rowOff>412750</xdr:rowOff>
        </xdr:from>
        <xdr:to>
          <xdr:col>19</xdr:col>
          <xdr:colOff>88900</xdr:colOff>
          <xdr:row>22</xdr:row>
          <xdr:rowOff>565150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69850</xdr:colOff>
          <xdr:row>22</xdr:row>
          <xdr:rowOff>412750</xdr:rowOff>
        </xdr:from>
        <xdr:to>
          <xdr:col>24</xdr:col>
          <xdr:colOff>69850</xdr:colOff>
          <xdr:row>22</xdr:row>
          <xdr:rowOff>565150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165100</xdr:colOff>
          <xdr:row>22</xdr:row>
          <xdr:rowOff>419100</xdr:rowOff>
        </xdr:from>
        <xdr:to>
          <xdr:col>30</xdr:col>
          <xdr:colOff>69850</xdr:colOff>
          <xdr:row>22</xdr:row>
          <xdr:rowOff>565150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31750</xdr:colOff>
          <xdr:row>22</xdr:row>
          <xdr:rowOff>419100</xdr:rowOff>
        </xdr:from>
        <xdr:to>
          <xdr:col>36</xdr:col>
          <xdr:colOff>31750</xdr:colOff>
          <xdr:row>22</xdr:row>
          <xdr:rowOff>565150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69850</xdr:colOff>
          <xdr:row>22</xdr:row>
          <xdr:rowOff>412750</xdr:rowOff>
        </xdr:from>
        <xdr:to>
          <xdr:col>43</xdr:col>
          <xdr:colOff>114300</xdr:colOff>
          <xdr:row>22</xdr:row>
          <xdr:rowOff>565150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12700</xdr:colOff>
          <xdr:row>20</xdr:row>
          <xdr:rowOff>146050</xdr:rowOff>
        </xdr:from>
        <xdr:to>
          <xdr:col>49</xdr:col>
          <xdr:colOff>31750</xdr:colOff>
          <xdr:row>22</xdr:row>
          <xdr:rowOff>12700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39</xdr:row>
          <xdr:rowOff>31750</xdr:rowOff>
        </xdr:from>
        <xdr:to>
          <xdr:col>13</xdr:col>
          <xdr:colOff>114300</xdr:colOff>
          <xdr:row>40</xdr:row>
          <xdr:rowOff>12700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107950</xdr:colOff>
          <xdr:row>39</xdr:row>
          <xdr:rowOff>31750</xdr:rowOff>
        </xdr:from>
        <xdr:to>
          <xdr:col>21</xdr:col>
          <xdr:colOff>50800</xdr:colOff>
          <xdr:row>40</xdr:row>
          <xdr:rowOff>12700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107950</xdr:colOff>
          <xdr:row>39</xdr:row>
          <xdr:rowOff>31750</xdr:rowOff>
        </xdr:from>
        <xdr:to>
          <xdr:col>28</xdr:col>
          <xdr:colOff>114300</xdr:colOff>
          <xdr:row>40</xdr:row>
          <xdr:rowOff>12700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40</xdr:row>
          <xdr:rowOff>146050</xdr:rowOff>
        </xdr:from>
        <xdr:to>
          <xdr:col>1</xdr:col>
          <xdr:colOff>69850</xdr:colOff>
          <xdr:row>42</xdr:row>
          <xdr:rowOff>31750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41</xdr:row>
          <xdr:rowOff>152400</xdr:rowOff>
        </xdr:from>
        <xdr:to>
          <xdr:col>2</xdr:col>
          <xdr:colOff>38100</xdr:colOff>
          <xdr:row>43</xdr:row>
          <xdr:rowOff>12700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42</xdr:row>
          <xdr:rowOff>152400</xdr:rowOff>
        </xdr:from>
        <xdr:to>
          <xdr:col>2</xdr:col>
          <xdr:colOff>88900</xdr:colOff>
          <xdr:row>44</xdr:row>
          <xdr:rowOff>12700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12700</xdr:rowOff>
        </xdr:from>
        <xdr:to>
          <xdr:col>23</xdr:col>
          <xdr:colOff>184150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12700</xdr:rowOff>
        </xdr:from>
        <xdr:to>
          <xdr:col>39</xdr:col>
          <xdr:colOff>184150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12700</xdr:rowOff>
        </xdr:from>
        <xdr:to>
          <xdr:col>8</xdr:col>
          <xdr:colOff>127000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43</xdr:row>
          <xdr:rowOff>152400</xdr:rowOff>
        </xdr:from>
        <xdr:to>
          <xdr:col>2</xdr:col>
          <xdr:colOff>88900</xdr:colOff>
          <xdr:row>45</xdr:row>
          <xdr:rowOff>12700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12700</xdr:rowOff>
        </xdr:from>
        <xdr:to>
          <xdr:col>0</xdr:col>
          <xdr:colOff>203200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12700</xdr:rowOff>
        </xdr:from>
        <xdr:to>
          <xdr:col>0</xdr:col>
          <xdr:colOff>203200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12700</xdr:rowOff>
        </xdr:from>
        <xdr:to>
          <xdr:col>0</xdr:col>
          <xdr:colOff>203200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12700</xdr:rowOff>
        </xdr:from>
        <xdr:to>
          <xdr:col>0</xdr:col>
          <xdr:colOff>203200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12700</xdr:rowOff>
        </xdr:from>
        <xdr:to>
          <xdr:col>4</xdr:col>
          <xdr:colOff>203200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12700</xdr:rowOff>
        </xdr:from>
        <xdr:to>
          <xdr:col>4</xdr:col>
          <xdr:colOff>203200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12700</xdr:rowOff>
        </xdr:from>
        <xdr:to>
          <xdr:col>4</xdr:col>
          <xdr:colOff>203200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12700</xdr:rowOff>
        </xdr:from>
        <xdr:to>
          <xdr:col>8</xdr:col>
          <xdr:colOff>203200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12700</xdr:rowOff>
        </xdr:from>
        <xdr:to>
          <xdr:col>8</xdr:col>
          <xdr:colOff>203200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12700</xdr:rowOff>
        </xdr:from>
        <xdr:to>
          <xdr:col>8</xdr:col>
          <xdr:colOff>203200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12700</xdr:rowOff>
        </xdr:from>
        <xdr:to>
          <xdr:col>11</xdr:col>
          <xdr:colOff>203200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12700</xdr:rowOff>
        </xdr:from>
        <xdr:to>
          <xdr:col>11</xdr:col>
          <xdr:colOff>203200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12700</xdr:rowOff>
        </xdr:from>
        <xdr:to>
          <xdr:col>11</xdr:col>
          <xdr:colOff>203200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12700</xdr:rowOff>
        </xdr:from>
        <xdr:to>
          <xdr:col>11</xdr:col>
          <xdr:colOff>203200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12700</xdr:rowOff>
        </xdr:from>
        <xdr:to>
          <xdr:col>11</xdr:col>
          <xdr:colOff>203200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12700</xdr:rowOff>
        </xdr:from>
        <xdr:to>
          <xdr:col>11</xdr:col>
          <xdr:colOff>203200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12700</xdr:rowOff>
        </xdr:from>
        <xdr:to>
          <xdr:col>11</xdr:col>
          <xdr:colOff>203200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12700</xdr:rowOff>
        </xdr:from>
        <xdr:to>
          <xdr:col>11</xdr:col>
          <xdr:colOff>203200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12700</xdr:rowOff>
        </xdr:from>
        <xdr:to>
          <xdr:col>11</xdr:col>
          <xdr:colOff>203200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12700</xdr:rowOff>
        </xdr:from>
        <xdr:to>
          <xdr:col>0</xdr:col>
          <xdr:colOff>203200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12700</xdr:rowOff>
        </xdr:from>
        <xdr:to>
          <xdr:col>0</xdr:col>
          <xdr:colOff>203200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12700</xdr:rowOff>
        </xdr:from>
        <xdr:to>
          <xdr:col>0</xdr:col>
          <xdr:colOff>203200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12700</xdr:rowOff>
        </xdr:from>
        <xdr:to>
          <xdr:col>0</xdr:col>
          <xdr:colOff>203200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12700</xdr:rowOff>
        </xdr:from>
        <xdr:to>
          <xdr:col>4</xdr:col>
          <xdr:colOff>203200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12700</xdr:rowOff>
        </xdr:from>
        <xdr:to>
          <xdr:col>4</xdr:col>
          <xdr:colOff>203200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12700</xdr:rowOff>
        </xdr:from>
        <xdr:to>
          <xdr:col>4</xdr:col>
          <xdr:colOff>203200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12700</xdr:rowOff>
        </xdr:from>
        <xdr:to>
          <xdr:col>4</xdr:col>
          <xdr:colOff>203200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53125" defaultRowHeight="14.5"/>
  <cols>
    <col min="1" max="1" width="3.54296875" customWidth="1"/>
    <col min="2" max="2" width="6.81640625" customWidth="1"/>
    <col min="3" max="3" width="12" customWidth="1"/>
    <col min="4" max="4" width="2.54296875" customWidth="1"/>
    <col min="5" max="5" width="10.453125" customWidth="1"/>
    <col min="6" max="6" width="3.453125" customWidth="1"/>
    <col min="7" max="7" width="13.81640625" customWidth="1"/>
    <col min="8" max="8" width="4" customWidth="1"/>
    <col min="9" max="10" width="3.54296875" customWidth="1"/>
    <col min="11" max="11" width="11.453125" customWidth="1"/>
    <col min="12" max="12" width="11.54296875" customWidth="1"/>
    <col min="13" max="13" width="4.54296875" customWidth="1"/>
    <col min="14" max="14" width="11.453125" customWidth="1"/>
    <col min="15" max="15" width="3.453125" customWidth="1"/>
    <col min="16" max="16" width="16.453125" customWidth="1"/>
    <col min="17" max="17" width="3.54296875" customWidth="1"/>
    <col min="18" max="18" width="20.81640625" customWidth="1"/>
    <col min="19" max="19" width="17" customWidth="1"/>
    <col min="20" max="20" width="7.26953125" customWidth="1"/>
    <col min="21" max="21" width="1.7265625" customWidth="1"/>
    <col min="22" max="22" width="15.7265625" customWidth="1"/>
    <col min="23" max="23" width="13.453125" customWidth="1"/>
    <col min="24" max="24" width="13.26953125" customWidth="1"/>
    <col min="25" max="25" width="17.7265625" customWidth="1"/>
    <col min="26" max="26" width="13.7265625" customWidth="1"/>
    <col min="27" max="27" width="13" customWidth="1"/>
    <col min="28" max="28" width="1.26953125" customWidth="1"/>
  </cols>
  <sheetData>
    <row r="1" spans="1:18" ht="17.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1" t="s">
        <v>260</v>
      </c>
      <c r="B3" s="141"/>
      <c r="C3" s="141"/>
      <c r="D3" s="275"/>
      <c r="E3" s="275"/>
      <c r="F3" s="275"/>
      <c r="G3" s="275"/>
      <c r="H3" s="275"/>
      <c r="I3" s="275"/>
      <c r="J3" s="275"/>
      <c r="K3" s="79"/>
      <c r="L3" s="79"/>
      <c r="M3" s="8"/>
      <c r="N3" s="8"/>
      <c r="O3" s="8"/>
      <c r="P3" s="9" t="s">
        <v>262</v>
      </c>
      <c r="Q3" s="276">
        <v>20316</v>
      </c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7" t="s">
        <v>263</v>
      </c>
      <c r="B5" s="288"/>
      <c r="C5" s="288"/>
      <c r="D5" s="288"/>
      <c r="E5" s="288"/>
      <c r="F5" s="277">
        <v>45309</v>
      </c>
      <c r="G5" s="277"/>
      <c r="H5" s="277"/>
      <c r="I5" s="277"/>
      <c r="J5" s="277"/>
      <c r="K5" s="277"/>
      <c r="L5" s="274" t="s">
        <v>266</v>
      </c>
      <c r="M5" s="274"/>
      <c r="N5" s="274"/>
      <c r="O5" s="274"/>
      <c r="P5" s="274"/>
      <c r="Q5" s="274"/>
      <c r="R5" s="28">
        <v>0.391666666666667</v>
      </c>
    </row>
    <row r="6" spans="1:18" ht="15" customHeight="1">
      <c r="A6" s="278" t="s">
        <v>264</v>
      </c>
      <c r="B6" s="279"/>
      <c r="C6" s="279"/>
      <c r="D6" s="279"/>
      <c r="E6" s="279"/>
      <c r="F6" s="279"/>
      <c r="G6" s="196" t="s">
        <v>333</v>
      </c>
      <c r="H6" s="196"/>
      <c r="I6" s="196"/>
      <c r="J6" s="196"/>
      <c r="K6" s="196"/>
      <c r="L6" s="196"/>
      <c r="M6" s="286" t="s">
        <v>267</v>
      </c>
      <c r="N6" s="286"/>
      <c r="O6" s="286"/>
      <c r="P6" s="286"/>
      <c r="Q6" s="284" t="s">
        <v>326</v>
      </c>
      <c r="R6" s="285"/>
    </row>
    <row r="7" spans="1:18" ht="15" customHeight="1">
      <c r="A7" s="278" t="s">
        <v>265</v>
      </c>
      <c r="B7" s="279"/>
      <c r="C7" s="279"/>
      <c r="D7" s="219" t="s">
        <v>331</v>
      </c>
      <c r="E7" s="219"/>
      <c r="F7" s="219"/>
      <c r="G7" s="219"/>
      <c r="H7" s="219"/>
      <c r="I7" s="219"/>
      <c r="J7" s="219"/>
      <c r="K7" s="219"/>
      <c r="L7" s="219"/>
      <c r="M7" s="218" t="s">
        <v>268</v>
      </c>
      <c r="N7" s="218"/>
      <c r="O7" s="218"/>
      <c r="P7" s="218"/>
      <c r="Q7" s="289">
        <v>9507072257</v>
      </c>
      <c r="R7" s="290"/>
    </row>
    <row r="8" spans="1:18" ht="6" customHeight="1" thickBo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1"/>
      <c r="N8" s="213"/>
      <c r="O8" s="213"/>
      <c r="P8" s="213"/>
      <c r="Q8" s="213"/>
      <c r="R8" s="214"/>
    </row>
    <row r="9" spans="1:18" ht="12" customHeight="1" thickBot="1">
      <c r="A9" s="166" t="s">
        <v>269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91" t="s">
        <v>4</v>
      </c>
      <c r="B10" s="292"/>
      <c r="C10" s="292"/>
      <c r="D10" s="215" t="s">
        <v>332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89"/>
      <c r="R10" s="27" t="s">
        <v>330</v>
      </c>
    </row>
    <row r="11" spans="1:18" s="87" customFormat="1" ht="11.25" customHeight="1">
      <c r="A11" s="194" t="s">
        <v>270</v>
      </c>
      <c r="B11" s="195"/>
      <c r="C11" s="195"/>
      <c r="D11" s="216" t="s">
        <v>271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2"/>
      <c r="R11" s="90" t="s">
        <v>295</v>
      </c>
    </row>
    <row r="12" spans="1:18" ht="18.75" customHeight="1">
      <c r="A12" s="280">
        <v>17993</v>
      </c>
      <c r="B12" s="281"/>
      <c r="C12" s="281"/>
      <c r="D12" s="281"/>
      <c r="E12" s="103"/>
      <c r="F12" s="80"/>
      <c r="G12" s="283">
        <f ca="1">IF(DATEDIF(A12,NOW(),"y")&gt;120,"",DATEDIF(A12,NOW(),"y"))</f>
        <v>74</v>
      </c>
      <c r="H12" s="283"/>
      <c r="I12" s="283"/>
      <c r="J12" s="283"/>
      <c r="K12" s="80"/>
      <c r="L12" s="80"/>
      <c r="M12" s="221" t="s">
        <v>334</v>
      </c>
      <c r="N12" s="221"/>
      <c r="O12" s="221"/>
      <c r="P12" s="221"/>
      <c r="Q12" s="221"/>
      <c r="R12" s="222"/>
    </row>
    <row r="13" spans="1:18" ht="12" customHeight="1">
      <c r="A13" s="260" t="s">
        <v>272</v>
      </c>
      <c r="B13" s="261"/>
      <c r="C13" s="261"/>
      <c r="D13" s="261"/>
      <c r="E13" s="102"/>
      <c r="F13" s="104"/>
      <c r="G13" s="262" t="s">
        <v>273</v>
      </c>
      <c r="H13" s="262"/>
      <c r="I13" s="262"/>
      <c r="J13" s="262"/>
      <c r="K13" s="102"/>
      <c r="L13" s="104"/>
      <c r="M13" s="261" t="s">
        <v>7</v>
      </c>
      <c r="N13" s="261"/>
      <c r="O13" s="261"/>
      <c r="P13" s="261"/>
      <c r="Q13" s="261"/>
      <c r="R13" s="263"/>
    </row>
    <row r="14" spans="1:18" ht="18" customHeight="1">
      <c r="A14" s="253" t="s">
        <v>8</v>
      </c>
      <c r="B14" s="254"/>
      <c r="C14" s="254"/>
      <c r="D14" s="254"/>
      <c r="E14" s="221" t="str">
        <f>D7</f>
        <v>ALDEZAR, SIPOCOT, CAMARINES SUR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88" customFormat="1" ht="9.75" customHeight="1">
      <c r="A15" s="255" t="s">
        <v>274</v>
      </c>
      <c r="B15" s="256"/>
      <c r="C15" s="256"/>
      <c r="D15" s="256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>
      <c r="A16" s="253" t="s">
        <v>10</v>
      </c>
      <c r="B16" s="254"/>
      <c r="C16" s="254"/>
      <c r="D16" s="254"/>
      <c r="E16" s="225" t="str">
        <f>E14</f>
        <v>ALDEZAR, SIPOCOT, CAMARINES SUR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28" s="88" customFormat="1" ht="13.5" customHeight="1">
      <c r="A17" s="255" t="s">
        <v>275</v>
      </c>
      <c r="B17" s="256"/>
      <c r="C17" s="256"/>
      <c r="D17" s="256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28">
      <c r="A18" s="217" t="s">
        <v>11</v>
      </c>
      <c r="B18" s="218"/>
      <c r="C18" s="218"/>
      <c r="D18" s="80"/>
      <c r="E18" s="80" t="s">
        <v>160</v>
      </c>
      <c r="F18" s="80"/>
      <c r="G18" s="80" t="s">
        <v>161</v>
      </c>
      <c r="H18" s="80"/>
      <c r="I18" s="80"/>
      <c r="J18" s="211" t="s">
        <v>276</v>
      </c>
      <c r="K18" s="211"/>
      <c r="L18" s="80"/>
      <c r="M18" s="80"/>
      <c r="N18" s="80"/>
      <c r="O18" s="80"/>
      <c r="P18" s="80" t="s">
        <v>162</v>
      </c>
      <c r="Q18" s="219"/>
      <c r="R18" s="282"/>
    </row>
    <row r="19" spans="1:28" ht="13.5" customHeight="1">
      <c r="A19" s="217" t="s">
        <v>277</v>
      </c>
      <c r="B19" s="218"/>
      <c r="C19" s="218"/>
      <c r="D19" s="219" t="s">
        <v>321</v>
      </c>
      <c r="E19" s="219"/>
      <c r="F19" s="219"/>
      <c r="G19" s="219"/>
      <c r="H19" s="80"/>
      <c r="I19" s="80"/>
      <c r="J19" s="80"/>
      <c r="K19" s="211" t="s">
        <v>278</v>
      </c>
      <c r="L19" s="211"/>
      <c r="M19" s="211"/>
      <c r="N19" s="160" t="s">
        <v>304</v>
      </c>
      <c r="O19" s="160"/>
      <c r="P19" s="160"/>
      <c r="Q19" s="160"/>
      <c r="R19" s="220"/>
    </row>
    <row r="20" spans="1:28" ht="1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5" customHeight="1">
      <c r="A21" s="253" t="s">
        <v>282</v>
      </c>
      <c r="B21" s="254"/>
      <c r="C21" s="254"/>
      <c r="D21" s="254"/>
      <c r="E21" s="254"/>
      <c r="F21" s="211"/>
      <c r="G21" s="265" t="s">
        <v>155</v>
      </c>
      <c r="H21" s="265"/>
      <c r="I21" s="80"/>
      <c r="J21" s="265" t="s">
        <v>279</v>
      </c>
      <c r="K21" s="265"/>
      <c r="L21" s="259" t="s">
        <v>280</v>
      </c>
      <c r="M21" s="259"/>
      <c r="N21" s="107"/>
      <c r="O21" s="266"/>
      <c r="P21" s="265" t="s">
        <v>281</v>
      </c>
      <c r="Q21" s="266"/>
      <c r="R21" s="267" t="s">
        <v>156</v>
      </c>
    </row>
    <row r="22" spans="1:28" ht="10.5" customHeight="1">
      <c r="A22" s="194" t="s">
        <v>283</v>
      </c>
      <c r="B22" s="216"/>
      <c r="C22" s="216"/>
      <c r="D22" s="216"/>
      <c r="E22" s="216"/>
      <c r="F22" s="211"/>
      <c r="G22" s="265"/>
      <c r="H22" s="265"/>
      <c r="I22" s="80"/>
      <c r="J22" s="265"/>
      <c r="K22" s="265"/>
      <c r="L22" s="259"/>
      <c r="M22" s="259"/>
      <c r="N22" s="108"/>
      <c r="O22" s="266"/>
      <c r="P22" s="265"/>
      <c r="Q22" s="266"/>
      <c r="R22" s="267"/>
    </row>
    <row r="23" spans="1:28" ht="1.5" customHeight="1">
      <c r="A23" s="93"/>
      <c r="B23" s="109"/>
      <c r="C23" s="109"/>
      <c r="D23" s="109"/>
      <c r="E23" s="109"/>
      <c r="F23" s="80"/>
      <c r="G23" s="265"/>
      <c r="H23" s="265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3" t="s">
        <v>284</v>
      </c>
      <c r="B24" s="211"/>
      <c r="C24" s="211"/>
      <c r="D24" s="264" t="s">
        <v>324</v>
      </c>
      <c r="E24" s="264"/>
      <c r="F24" s="264"/>
      <c r="G24" s="264"/>
      <c r="H24" s="264"/>
      <c r="I24" s="264"/>
      <c r="J24" s="264"/>
      <c r="K24" s="268" t="s">
        <v>285</v>
      </c>
      <c r="L24" s="268"/>
      <c r="M24" s="268"/>
      <c r="N24" s="268"/>
      <c r="O24" s="268"/>
      <c r="P24" s="269"/>
      <c r="Q24" s="269"/>
      <c r="R24" s="27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1" t="s">
        <v>259</v>
      </c>
      <c r="Q26" s="271"/>
      <c r="R26" s="76" t="s">
        <v>254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66" t="s">
        <v>237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272" t="s">
        <v>239</v>
      </c>
      <c r="U29" s="125"/>
      <c r="V29" s="295" t="s">
        <v>305</v>
      </c>
      <c r="W29" s="296"/>
      <c r="X29" s="296"/>
      <c r="Y29" s="296"/>
      <c r="Z29" s="297"/>
      <c r="AA29" s="319" t="s">
        <v>307</v>
      </c>
      <c r="AB29" s="126"/>
    </row>
    <row r="30" spans="1:28" ht="10.5" customHeight="1">
      <c r="A30" s="210" t="s">
        <v>299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272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1" t="s">
        <v>335</v>
      </c>
      <c r="B31" s="162"/>
      <c r="C31" s="162"/>
      <c r="D31" s="162"/>
      <c r="E31" s="162"/>
      <c r="F31" s="162"/>
      <c r="G31" s="162"/>
      <c r="H31" s="163"/>
      <c r="I31" s="174" t="s">
        <v>176</v>
      </c>
      <c r="J31" s="175"/>
      <c r="K31" s="96" t="s">
        <v>328</v>
      </c>
      <c r="L31" s="96" t="s">
        <v>337</v>
      </c>
      <c r="M31" s="174" t="s">
        <v>339</v>
      </c>
      <c r="N31" s="176"/>
      <c r="O31" s="175"/>
      <c r="P31" s="257" t="s">
        <v>340</v>
      </c>
      <c r="Q31" s="258"/>
      <c r="R31" s="138">
        <f>300*5*4</f>
        <v>6000</v>
      </c>
      <c r="S31" s="60"/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1" t="s">
        <v>336</v>
      </c>
      <c r="B32" s="162"/>
      <c r="C32" s="162"/>
      <c r="D32" s="162"/>
      <c r="E32" s="162"/>
      <c r="F32" s="162"/>
      <c r="G32" s="162"/>
      <c r="H32" s="163"/>
      <c r="I32" s="174" t="s">
        <v>176</v>
      </c>
      <c r="J32" s="175"/>
      <c r="K32" s="96" t="s">
        <v>176</v>
      </c>
      <c r="L32" s="96" t="s">
        <v>338</v>
      </c>
      <c r="M32" s="174" t="s">
        <v>339</v>
      </c>
      <c r="N32" s="176"/>
      <c r="O32" s="175"/>
      <c r="P32" s="174" t="s">
        <v>324</v>
      </c>
      <c r="Q32" s="175"/>
      <c r="R32" s="138"/>
      <c r="S32" s="60"/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1"/>
      <c r="B33" s="162"/>
      <c r="C33" s="162"/>
      <c r="D33" s="162"/>
      <c r="E33" s="162"/>
      <c r="F33" s="162"/>
      <c r="G33" s="162"/>
      <c r="H33" s="163"/>
      <c r="I33" s="174"/>
      <c r="J33" s="175"/>
      <c r="K33" s="96"/>
      <c r="L33" s="96"/>
      <c r="M33" s="174"/>
      <c r="N33" s="176"/>
      <c r="O33" s="175"/>
      <c r="P33" s="174"/>
      <c r="Q33" s="175"/>
      <c r="R33" s="138"/>
      <c r="S33" s="60"/>
      <c r="U33" s="125"/>
      <c r="V33" s="328" t="s">
        <v>306</v>
      </c>
      <c r="W33" s="322" t="s">
        <v>313</v>
      </c>
      <c r="X33" s="310" t="s">
        <v>308</v>
      </c>
      <c r="Y33" s="313" t="s">
        <v>309</v>
      </c>
      <c r="Z33" s="325" t="s">
        <v>310</v>
      </c>
      <c r="AA33" s="316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1"/>
      <c r="B34" s="162"/>
      <c r="C34" s="162"/>
      <c r="D34" s="162"/>
      <c r="E34" s="162"/>
      <c r="F34" s="162"/>
      <c r="G34" s="162"/>
      <c r="H34" s="163"/>
      <c r="I34" s="174"/>
      <c r="J34" s="175"/>
      <c r="K34" s="96"/>
      <c r="L34" s="96"/>
      <c r="M34" s="174"/>
      <c r="N34" s="176"/>
      <c r="O34" s="175"/>
      <c r="P34" s="174"/>
      <c r="Q34" s="175"/>
      <c r="R34" s="97"/>
      <c r="S34" s="60"/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4"/>
      <c r="Q35" s="175"/>
      <c r="R35" s="97"/>
      <c r="S35" s="60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4"/>
      <c r="Q36" s="175"/>
      <c r="R36" s="97"/>
      <c r="S36" s="60"/>
      <c r="U36" s="125"/>
      <c r="V36" s="331" t="s">
        <v>318</v>
      </c>
      <c r="W36" s="293" t="s">
        <v>329</v>
      </c>
      <c r="X36" s="335" t="s">
        <v>314</v>
      </c>
      <c r="Y36" s="335" t="s">
        <v>315</v>
      </c>
      <c r="Z36" s="333" t="s">
        <v>317</v>
      </c>
      <c r="AA36" s="317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9"/>
      <c r="M37" s="171"/>
      <c r="N37" s="172"/>
      <c r="O37" s="173"/>
      <c r="P37" s="171"/>
      <c r="Q37" s="173"/>
      <c r="R37" s="100"/>
      <c r="S37" s="6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1"/>
      <c r="Q38" s="173"/>
      <c r="R38" s="100"/>
      <c r="S38" s="6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2"/>
      <c r="C44" s="242"/>
      <c r="D44" s="242"/>
      <c r="E44" s="242"/>
      <c r="F44" s="242"/>
      <c r="G44" s="242"/>
      <c r="H44" s="86"/>
      <c r="I44" s="250"/>
      <c r="J44" s="250"/>
      <c r="K44" s="250"/>
      <c r="L44" s="250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341</v>
      </c>
      <c r="B45" s="242"/>
      <c r="C45" s="242"/>
      <c r="D45" s="242"/>
      <c r="E45" s="242"/>
      <c r="F45" s="242"/>
      <c r="G45" s="242"/>
      <c r="H45" s="86"/>
      <c r="I45" s="250">
        <v>1000</v>
      </c>
      <c r="J45" s="250"/>
      <c r="K45" s="250"/>
      <c r="L45" s="250"/>
      <c r="M45" s="84"/>
      <c r="N45" s="84"/>
      <c r="O45" s="84"/>
      <c r="P45" s="251">
        <f>(I44/2)+SUM(I45:L46)+SUM(R31:R42)+P24</f>
        <v>7000</v>
      </c>
      <c r="Q45" s="251"/>
      <c r="R45" s="252"/>
    </row>
    <row r="46" spans="1:28">
      <c r="A46" s="249"/>
      <c r="B46" s="242"/>
      <c r="C46" s="242"/>
      <c r="D46" s="242"/>
      <c r="E46" s="242"/>
      <c r="F46" s="242"/>
      <c r="G46" s="242"/>
      <c r="H46" s="86"/>
      <c r="I46" s="250"/>
      <c r="J46" s="250"/>
      <c r="K46" s="250"/>
      <c r="L46" s="250"/>
      <c r="M46" s="84"/>
      <c r="N46" s="84"/>
      <c r="O46" s="84"/>
      <c r="P46" s="84"/>
      <c r="Q46" s="84"/>
      <c r="R46" s="14"/>
    </row>
    <row r="47" spans="1:28" ht="3.65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297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3450</v>
      </c>
      <c r="T48" t="s">
        <v>215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0" t="s">
        <v>286</v>
      </c>
      <c r="H49" s="180"/>
      <c r="I49" s="180"/>
      <c r="J49" s="180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2333.33</v>
      </c>
      <c r="T49" s="23" t="s">
        <v>216</v>
      </c>
    </row>
    <row r="50" spans="1:21" s="23" customFormat="1" ht="14.15" customHeight="1">
      <c r="A50" s="24"/>
      <c r="B50" s="141" t="s">
        <v>129</v>
      </c>
      <c r="C50" s="141"/>
      <c r="D50" s="187"/>
      <c r="E50" s="187"/>
      <c r="F50" s="25"/>
      <c r="G50" s="80"/>
      <c r="H50" s="141" t="s">
        <v>149</v>
      </c>
      <c r="I50" s="141"/>
      <c r="J50" s="141"/>
      <c r="K50" s="29">
        <v>300</v>
      </c>
      <c r="M50" s="25"/>
      <c r="N50" s="248" t="s">
        <v>132</v>
      </c>
      <c r="O50" s="248"/>
      <c r="P50" s="248"/>
      <c r="Q50" s="178"/>
      <c r="R50" s="179"/>
    </row>
    <row r="51" spans="1:21" s="23" customFormat="1" ht="14.15" customHeight="1">
      <c r="A51" s="24"/>
      <c r="B51" s="141" t="s">
        <v>133</v>
      </c>
      <c r="C51" s="141"/>
      <c r="D51" s="187"/>
      <c r="E51" s="187"/>
      <c r="F51" s="25"/>
      <c r="G51" s="80"/>
      <c r="H51" s="8" t="s">
        <v>150</v>
      </c>
      <c r="I51" s="8"/>
      <c r="K51" s="29"/>
      <c r="M51" s="25"/>
      <c r="N51" s="248" t="s">
        <v>136</v>
      </c>
      <c r="O51" s="248"/>
      <c r="P51" s="248"/>
      <c r="Q51" s="178"/>
      <c r="R51" s="179"/>
      <c r="S51" s="23">
        <f>COUNTA(A31:H42,D10)</f>
        <v>3</v>
      </c>
      <c r="U51" s="23" t="s">
        <v>311</v>
      </c>
    </row>
    <row r="52" spans="1:21" s="23" customFormat="1" ht="14.15" customHeight="1">
      <c r="A52" s="24"/>
      <c r="B52" s="141" t="s">
        <v>137</v>
      </c>
      <c r="C52" s="141"/>
      <c r="D52" s="187"/>
      <c r="E52" s="187"/>
      <c r="F52" s="25"/>
      <c r="G52" s="80"/>
      <c r="H52" s="8" t="s">
        <v>172</v>
      </c>
      <c r="I52" s="8"/>
      <c r="K52" s="29"/>
      <c r="M52" s="25"/>
      <c r="N52" s="248" t="s">
        <v>140</v>
      </c>
      <c r="O52" s="248"/>
      <c r="P52" s="248"/>
      <c r="Q52" s="178">
        <f>100*30</f>
        <v>3000</v>
      </c>
      <c r="R52" s="179"/>
    </row>
    <row r="53" spans="1:21" s="23" customFormat="1" ht="14.15" customHeight="1">
      <c r="A53" s="24"/>
      <c r="B53" s="141" t="s">
        <v>163</v>
      </c>
      <c r="C53" s="141"/>
      <c r="D53" s="187"/>
      <c r="E53" s="187"/>
      <c r="F53" s="8"/>
      <c r="G53" s="8"/>
      <c r="H53" s="8" t="s">
        <v>163</v>
      </c>
      <c r="I53" s="8"/>
      <c r="K53" s="42"/>
      <c r="M53" s="25"/>
      <c r="N53" s="248" t="s">
        <v>164</v>
      </c>
      <c r="O53" s="248"/>
      <c r="P53" s="248"/>
      <c r="Q53" s="178">
        <f>30*4</f>
        <v>120</v>
      </c>
      <c r="R53" s="179"/>
    </row>
    <row r="54" spans="1:21" s="23" customFormat="1" ht="14.15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8" t="s">
        <v>142</v>
      </c>
      <c r="O54" s="248"/>
      <c r="P54" s="248"/>
      <c r="Q54" s="178"/>
      <c r="R54" s="179"/>
    </row>
    <row r="55" spans="1:21" s="23" customFormat="1" ht="14.15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1" t="s">
        <v>143</v>
      </c>
      <c r="O55" s="141"/>
      <c r="P55" s="141"/>
      <c r="Q55" s="178"/>
      <c r="R55" s="179"/>
    </row>
    <row r="56" spans="1:21" s="23" customFormat="1" ht="14.15" customHeight="1">
      <c r="A56" s="24"/>
      <c r="B56" s="141" t="s">
        <v>129</v>
      </c>
      <c r="C56" s="141"/>
      <c r="D56" s="187"/>
      <c r="E56" s="187"/>
      <c r="F56" s="25"/>
      <c r="G56" s="141" t="s">
        <v>144</v>
      </c>
      <c r="H56" s="141"/>
      <c r="I56" s="177"/>
      <c r="J56" s="177"/>
      <c r="K56" s="177"/>
      <c r="L56" s="177"/>
      <c r="M56" s="25"/>
      <c r="N56" s="141" t="s">
        <v>165</v>
      </c>
      <c r="O56" s="141"/>
      <c r="P56" s="141"/>
      <c r="Q56" s="178"/>
      <c r="R56" s="179"/>
    </row>
    <row r="57" spans="1:21" s="23" customFormat="1" ht="14.15" customHeight="1">
      <c r="A57" s="24"/>
      <c r="B57" s="141" t="s">
        <v>137</v>
      </c>
      <c r="C57" s="141"/>
      <c r="D57" s="187"/>
      <c r="E57" s="187"/>
      <c r="F57" s="25"/>
      <c r="G57" s="141" t="s">
        <v>145</v>
      </c>
      <c r="H57" s="141"/>
      <c r="I57" s="177"/>
      <c r="J57" s="177"/>
      <c r="K57" s="177"/>
      <c r="L57" s="177"/>
      <c r="M57" s="25"/>
      <c r="N57" s="141" t="s">
        <v>287</v>
      </c>
      <c r="O57" s="141"/>
      <c r="P57" s="141"/>
      <c r="Q57" s="178"/>
      <c r="R57" s="179"/>
    </row>
    <row r="58" spans="1:21" s="23" customFormat="1" ht="14.15" customHeight="1">
      <c r="A58" s="24"/>
      <c r="B58" s="141" t="s">
        <v>147</v>
      </c>
      <c r="C58" s="141"/>
      <c r="D58" s="187" t="s">
        <v>342</v>
      </c>
      <c r="E58" s="187"/>
      <c r="F58" s="25"/>
      <c r="G58" s="141" t="s">
        <v>146</v>
      </c>
      <c r="H58" s="141"/>
      <c r="I58" s="177">
        <v>30</v>
      </c>
      <c r="J58" s="177"/>
      <c r="K58" s="177"/>
      <c r="L58" s="177"/>
      <c r="M58" s="25"/>
      <c r="N58" s="141" t="s">
        <v>327</v>
      </c>
      <c r="O58" s="141"/>
      <c r="P58" s="141"/>
      <c r="Q58" s="178"/>
      <c r="R58" s="179"/>
    </row>
    <row r="59" spans="1:21" s="23" customFormat="1" ht="14.15" customHeight="1">
      <c r="A59" s="24"/>
      <c r="B59" s="142" t="s">
        <v>148</v>
      </c>
      <c r="C59" s="142"/>
      <c r="D59" s="187"/>
      <c r="E59" s="187"/>
      <c r="F59" s="25"/>
      <c r="G59" s="141" t="s">
        <v>166</v>
      </c>
      <c r="H59" s="141"/>
      <c r="I59" s="177"/>
      <c r="J59" s="177"/>
      <c r="K59" s="177"/>
      <c r="L59" s="177"/>
      <c r="M59" s="8"/>
      <c r="N59" s="8"/>
      <c r="O59" s="8"/>
      <c r="P59" s="8"/>
      <c r="Q59" s="178"/>
      <c r="R59" s="17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288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167</v>
      </c>
      <c r="C63" s="188"/>
      <c r="D63" s="188"/>
      <c r="E63" s="188"/>
      <c r="F63" s="193" t="s">
        <v>343</v>
      </c>
      <c r="G63" s="193"/>
      <c r="H63" s="193"/>
      <c r="I63" s="193"/>
      <c r="J63" s="25"/>
      <c r="K63" s="189" t="s">
        <v>168</v>
      </c>
      <c r="L63" s="189"/>
      <c r="M63" s="189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2" t="s">
        <v>169</v>
      </c>
      <c r="C64" s="142"/>
      <c r="D64" s="142"/>
      <c r="E64" s="142"/>
      <c r="F64" s="160"/>
      <c r="G64" s="160"/>
      <c r="H64" s="160"/>
      <c r="I64" s="160"/>
      <c r="J64" s="25"/>
      <c r="K64" s="142" t="s">
        <v>170</v>
      </c>
      <c r="L64" s="142"/>
      <c r="M64" s="142"/>
      <c r="N64" s="227"/>
      <c r="O64" s="227"/>
      <c r="P64" s="227"/>
      <c r="Q64" s="101"/>
      <c r="R64" s="121"/>
    </row>
    <row r="65" spans="1:19" s="23" customFormat="1" ht="12.75" customHeight="1">
      <c r="A65" s="24"/>
      <c r="B65" s="142" t="s">
        <v>171</v>
      </c>
      <c r="C65" s="142"/>
      <c r="D65" s="142"/>
      <c r="E65" s="142"/>
      <c r="F65" s="227"/>
      <c r="G65" s="227"/>
      <c r="H65" s="227"/>
      <c r="I65" s="227"/>
      <c r="J65" s="25"/>
      <c r="K65" s="142" t="s">
        <v>159</v>
      </c>
      <c r="L65" s="142"/>
      <c r="M65" s="142"/>
      <c r="N65" s="227" t="s">
        <v>322</v>
      </c>
      <c r="O65" s="227"/>
      <c r="P65" s="22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2" t="str">
        <f>G6</f>
        <v>BADONG, MONITA</v>
      </c>
      <c r="D68" s="242"/>
      <c r="E68" s="242"/>
      <c r="F68" s="242"/>
      <c r="G68" s="242"/>
      <c r="H68" s="185" t="s">
        <v>301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243" t="s">
        <v>302</v>
      </c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290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296</v>
      </c>
      <c r="R72" s="183"/>
    </row>
    <row r="73" spans="1:19" ht="12" customHeight="1" thickBot="1">
      <c r="A73" s="166" t="s">
        <v>289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>
      <c r="A74" s="236" t="s">
        <v>344</v>
      </c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8"/>
      <c r="S74" s="304" t="str">
        <f>AA33</f>
        <v>C3</v>
      </c>
    </row>
    <row r="75" spans="1:19" ht="15" customHeight="1">
      <c r="A75" s="239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41"/>
      <c r="S75" s="305"/>
    </row>
    <row r="76" spans="1:19">
      <c r="A76" s="239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41"/>
      <c r="S76" s="305"/>
    </row>
    <row r="77" spans="1:19" ht="48" customHeight="1" thickBot="1">
      <c r="A77" s="239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1"/>
      <c r="S77" s="306"/>
    </row>
    <row r="78" spans="1:19" ht="12" customHeight="1" thickBot="1">
      <c r="A78" s="166" t="s">
        <v>291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31" t="s">
        <v>298</v>
      </c>
      <c r="B79" s="232"/>
      <c r="C79" s="232"/>
      <c r="D79" s="232"/>
      <c r="E79" s="232"/>
      <c r="F79" s="232"/>
      <c r="G79" s="232"/>
      <c r="H79" s="233"/>
      <c r="I79" s="231" t="s">
        <v>292</v>
      </c>
      <c r="J79" s="232"/>
      <c r="K79" s="232"/>
      <c r="L79" s="233"/>
      <c r="M79" s="231" t="s">
        <v>293</v>
      </c>
      <c r="N79" s="232"/>
      <c r="O79" s="233"/>
      <c r="P79" s="228" t="s">
        <v>303</v>
      </c>
      <c r="Q79" s="229"/>
      <c r="R79" s="230"/>
    </row>
    <row r="80" spans="1:19" ht="15.75" customHeight="1">
      <c r="A80" s="85">
        <v>1</v>
      </c>
      <c r="B80" s="140" t="s">
        <v>319</v>
      </c>
      <c r="C80" s="140"/>
      <c r="D80" s="140"/>
      <c r="E80" s="140"/>
      <c r="F80" s="140"/>
      <c r="G80" s="140"/>
      <c r="H80" s="140"/>
      <c r="I80" s="139">
        <v>1910</v>
      </c>
      <c r="J80" s="139"/>
      <c r="K80" s="139"/>
      <c r="L80" s="139"/>
      <c r="M80" s="140" t="s">
        <v>325</v>
      </c>
      <c r="N80" s="140"/>
      <c r="O80" s="140"/>
      <c r="P80" s="234" t="s">
        <v>320</v>
      </c>
      <c r="Q80" s="234"/>
      <c r="R80" s="235"/>
    </row>
    <row r="81" spans="1:18" ht="15.75" customHeight="1">
      <c r="A81" s="85">
        <v>2</v>
      </c>
      <c r="B81" s="140" t="s">
        <v>319</v>
      </c>
      <c r="C81" s="140"/>
      <c r="D81" s="140"/>
      <c r="E81" s="140"/>
      <c r="F81" s="140"/>
      <c r="G81" s="140"/>
      <c r="H81" s="140"/>
      <c r="I81" s="150">
        <v>20</v>
      </c>
      <c r="J81" s="150"/>
      <c r="K81" s="150"/>
      <c r="L81" s="150"/>
      <c r="M81" s="149" t="s">
        <v>347</v>
      </c>
      <c r="N81" s="149"/>
      <c r="O81" s="149"/>
      <c r="P81" s="234" t="s">
        <v>320</v>
      </c>
      <c r="Q81" s="234"/>
      <c r="R81" s="235"/>
    </row>
    <row r="82" spans="1:18" ht="15.75" customHeight="1">
      <c r="A82" s="85">
        <v>3</v>
      </c>
      <c r="B82" s="140" t="s">
        <v>319</v>
      </c>
      <c r="C82" s="140"/>
      <c r="D82" s="140"/>
      <c r="E82" s="140"/>
      <c r="F82" s="140"/>
      <c r="G82" s="140"/>
      <c r="H82" s="140"/>
      <c r="I82" s="150">
        <v>200</v>
      </c>
      <c r="J82" s="150"/>
      <c r="K82" s="150"/>
      <c r="L82" s="150"/>
      <c r="M82" s="149" t="s">
        <v>348</v>
      </c>
      <c r="N82" s="149"/>
      <c r="O82" s="149"/>
      <c r="P82" s="234" t="s">
        <v>320</v>
      </c>
      <c r="Q82" s="234"/>
      <c r="R82" s="235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1"/>
      <c r="Q83" s="151"/>
      <c r="R83" s="152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1"/>
      <c r="Q84" s="151"/>
      <c r="R84" s="152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3" t="s">
        <v>30</v>
      </c>
      <c r="B86" s="154"/>
      <c r="C86" s="154"/>
      <c r="D86" s="84"/>
      <c r="E86" s="84"/>
      <c r="F86" s="84"/>
      <c r="G86" s="84"/>
      <c r="H86" s="84"/>
      <c r="I86" s="84"/>
      <c r="J86" s="84"/>
      <c r="K86" s="154" t="s">
        <v>294</v>
      </c>
      <c r="L86" s="154"/>
      <c r="M86" s="154"/>
      <c r="N86" s="84"/>
      <c r="O86" s="84"/>
      <c r="P86" s="84"/>
      <c r="Q86" s="84"/>
      <c r="R86" s="14"/>
    </row>
    <row r="87" spans="1:18" ht="12" customHeight="1">
      <c r="A87" s="153"/>
      <c r="B87" s="154"/>
      <c r="C87" s="154"/>
      <c r="D87" s="158" t="s">
        <v>345</v>
      </c>
      <c r="E87" s="159"/>
      <c r="F87" s="159"/>
      <c r="G87" s="159"/>
      <c r="H87" s="159"/>
      <c r="I87" s="159"/>
      <c r="J87" s="159"/>
      <c r="K87" s="154"/>
      <c r="L87" s="154"/>
      <c r="M87" s="154"/>
      <c r="N87" s="143" t="s">
        <v>312</v>
      </c>
      <c r="O87" s="144"/>
      <c r="P87" s="144"/>
      <c r="Q87" s="144"/>
      <c r="R87" s="145"/>
    </row>
    <row r="88" spans="1:18" ht="12" customHeight="1" thickBot="1">
      <c r="A88" s="155"/>
      <c r="B88" s="156"/>
      <c r="C88" s="156"/>
      <c r="D88" s="157" t="s">
        <v>346</v>
      </c>
      <c r="E88" s="157"/>
      <c r="F88" s="157"/>
      <c r="G88" s="157"/>
      <c r="H88" s="157"/>
      <c r="I88" s="157"/>
      <c r="J88" s="157"/>
      <c r="K88" s="156"/>
      <c r="L88" s="156"/>
      <c r="M88" s="156"/>
      <c r="N88" s="146" t="s">
        <v>323</v>
      </c>
      <c r="O88" s="147"/>
      <c r="P88" s="147"/>
      <c r="Q88" s="147"/>
      <c r="R88" s="14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31750</xdr:colOff>
                    <xdr:row>49</xdr:row>
                    <xdr:rowOff>12700</xdr:rowOff>
                  </from>
                  <to>
                    <xdr:col>1</xdr:col>
                    <xdr:colOff>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31750</xdr:colOff>
                    <xdr:row>50</xdr:row>
                    <xdr:rowOff>12700</xdr:rowOff>
                  </from>
                  <to>
                    <xdr:col>1</xdr:col>
                    <xdr:colOff>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31750</xdr:colOff>
                    <xdr:row>51</xdr:row>
                    <xdr:rowOff>12700</xdr:rowOff>
                  </from>
                  <to>
                    <xdr:col>1</xdr:col>
                    <xdr:colOff>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31750</xdr:colOff>
                    <xdr:row>52</xdr:row>
                    <xdr:rowOff>12700</xdr:rowOff>
                  </from>
                  <to>
                    <xdr:col>1</xdr:col>
                    <xdr:colOff>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184150</xdr:rowOff>
                  </from>
                  <to>
                    <xdr:col>7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165100</xdr:rowOff>
                  </from>
                  <to>
                    <xdr:col>7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165100</xdr:rowOff>
                  </from>
                  <to>
                    <xdr:col>7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31750</xdr:colOff>
                    <xdr:row>49</xdr:row>
                    <xdr:rowOff>12700</xdr:rowOff>
                  </from>
                  <to>
                    <xdr:col>12</xdr:col>
                    <xdr:colOff>241300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31750</xdr:colOff>
                    <xdr:row>50</xdr:row>
                    <xdr:rowOff>12700</xdr:rowOff>
                  </from>
                  <to>
                    <xdr:col>12</xdr:col>
                    <xdr:colOff>241300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31750</xdr:colOff>
                    <xdr:row>51</xdr:row>
                    <xdr:rowOff>12700</xdr:rowOff>
                  </from>
                  <to>
                    <xdr:col>12</xdr:col>
                    <xdr:colOff>241300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31750</xdr:colOff>
                    <xdr:row>52</xdr:row>
                    <xdr:rowOff>12700</xdr:rowOff>
                  </from>
                  <to>
                    <xdr:col>12</xdr:col>
                    <xdr:colOff>241300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31750</xdr:colOff>
                    <xdr:row>53</xdr:row>
                    <xdr:rowOff>12700</xdr:rowOff>
                  </from>
                  <to>
                    <xdr:col>12</xdr:col>
                    <xdr:colOff>241300</xdr:colOff>
                    <xdr:row>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31750</xdr:colOff>
                    <xdr:row>54</xdr:row>
                    <xdr:rowOff>12700</xdr:rowOff>
                  </from>
                  <to>
                    <xdr:col>12</xdr:col>
                    <xdr:colOff>241300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31750</xdr:colOff>
                    <xdr:row>55</xdr:row>
                    <xdr:rowOff>12700</xdr:rowOff>
                  </from>
                  <to>
                    <xdr:col>12</xdr:col>
                    <xdr:colOff>241300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31750</xdr:colOff>
                    <xdr:row>55</xdr:row>
                    <xdr:rowOff>12700</xdr:rowOff>
                  </from>
                  <to>
                    <xdr:col>1</xdr:col>
                    <xdr:colOff>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31750</xdr:colOff>
                    <xdr:row>56</xdr:row>
                    <xdr:rowOff>12700</xdr:rowOff>
                  </from>
                  <to>
                    <xdr:col>1</xdr:col>
                    <xdr:colOff>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31750</xdr:colOff>
                    <xdr:row>57</xdr:row>
                    <xdr:rowOff>12700</xdr:rowOff>
                  </from>
                  <to>
                    <xdr:col>1</xdr:col>
                    <xdr:colOff>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31750</xdr:colOff>
                    <xdr:row>58</xdr:row>
                    <xdr:rowOff>12700</xdr:rowOff>
                  </from>
                  <to>
                    <xdr:col>1</xdr:col>
                    <xdr:colOff>0</xdr:colOff>
                    <xdr:row>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31750</xdr:colOff>
                    <xdr:row>55</xdr:row>
                    <xdr:rowOff>12700</xdr:rowOff>
                  </from>
                  <to>
                    <xdr:col>6</xdr:col>
                    <xdr:colOff>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31750</xdr:colOff>
                    <xdr:row>56</xdr:row>
                    <xdr:rowOff>12700</xdr:rowOff>
                  </from>
                  <to>
                    <xdr:col>6</xdr:col>
                    <xdr:colOff>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31750</xdr:colOff>
                    <xdr:row>57</xdr:row>
                    <xdr:rowOff>12700</xdr:rowOff>
                  </from>
                  <to>
                    <xdr:col>6</xdr:col>
                    <xdr:colOff>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31750</xdr:colOff>
                    <xdr:row>58</xdr:row>
                    <xdr:rowOff>12700</xdr:rowOff>
                  </from>
                  <to>
                    <xdr:col>6</xdr:col>
                    <xdr:colOff>0</xdr:colOff>
                    <xdr:row>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1</xdr:col>
                    <xdr:colOff>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1</xdr:col>
                    <xdr:colOff>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31750</xdr:colOff>
                    <xdr:row>64</xdr:row>
                    <xdr:rowOff>12700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1</xdr:col>
                    <xdr:colOff>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1</xdr:col>
                    <xdr:colOff>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31750</xdr:colOff>
                    <xdr:row>64</xdr:row>
                    <xdr:rowOff>12700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10</xdr:col>
                    <xdr:colOff>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10</xdr:col>
                    <xdr:colOff>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10</xdr:col>
                    <xdr:colOff>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10</xdr:col>
                    <xdr:colOff>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31750</xdr:colOff>
                    <xdr:row>64</xdr:row>
                    <xdr:rowOff>12700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31750</xdr:colOff>
                    <xdr:row>64</xdr:row>
                    <xdr:rowOff>12700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31750</xdr:colOff>
                    <xdr:row>56</xdr:row>
                    <xdr:rowOff>12700</xdr:rowOff>
                  </from>
                  <to>
                    <xdr:col>12</xdr:col>
                    <xdr:colOff>241300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31750</xdr:colOff>
                    <xdr:row>57</xdr:row>
                    <xdr:rowOff>12700</xdr:rowOff>
                  </from>
                  <to>
                    <xdr:col>12</xdr:col>
                    <xdr:colOff>241300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165100</xdr:rowOff>
                  </from>
                  <to>
                    <xdr:col>7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12700</xdr:rowOff>
                  </from>
                  <to>
                    <xdr:col>4</xdr:col>
                    <xdr:colOff>31750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12700</xdr:rowOff>
                  </from>
                  <to>
                    <xdr:col>5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12700</xdr:rowOff>
                  </from>
                  <to>
                    <xdr:col>8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12700</xdr:rowOff>
                  </from>
                  <to>
                    <xdr:col>14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69850</xdr:rowOff>
                  </from>
                  <to>
                    <xdr:col>5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69850</xdr:rowOff>
                  </from>
                  <to>
                    <xdr:col>14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69850</xdr:rowOff>
                  </from>
                  <to>
                    <xdr:col>16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4.5"/>
  <cols>
    <col min="1" max="1" width="8" customWidth="1"/>
    <col min="2" max="2" width="6.54296875" customWidth="1"/>
    <col min="3" max="3" width="4.81640625" customWidth="1"/>
    <col min="4" max="4" width="3.453125" customWidth="1"/>
    <col min="5" max="5" width="2.54296875" customWidth="1"/>
    <col min="6" max="6" width="2.81640625" customWidth="1"/>
    <col min="7" max="7" width="1.81640625" customWidth="1"/>
    <col min="8" max="8" width="1" customWidth="1"/>
    <col min="9" max="9" width="1.81640625" customWidth="1"/>
    <col min="10" max="10" width="2.81640625" customWidth="1"/>
    <col min="11" max="11" width="1" customWidth="1"/>
    <col min="12" max="12" width="1.81640625" customWidth="1"/>
    <col min="13" max="13" width="1" customWidth="1"/>
    <col min="14" max="14" width="1.81640625" customWidth="1"/>
    <col min="15" max="15" width="1" customWidth="1"/>
    <col min="16" max="16" width="1.81640625" customWidth="1"/>
    <col min="17" max="17" width="1" customWidth="1"/>
    <col min="18" max="18" width="2.81640625" customWidth="1"/>
    <col min="19" max="19" width="1.81640625" customWidth="1"/>
    <col min="20" max="20" width="2.54296875" customWidth="1"/>
    <col min="21" max="21" width="2.453125" customWidth="1"/>
    <col min="22" max="23" width="1" customWidth="1"/>
    <col min="24" max="24" width="2.81640625" customWidth="1"/>
    <col min="25" max="25" width="1" customWidth="1"/>
    <col min="26" max="26" width="1.81640625" customWidth="1"/>
    <col min="27" max="27" width="1" customWidth="1"/>
    <col min="28" max="28" width="1.81640625" customWidth="1"/>
    <col min="29" max="29" width="3.1796875" customWidth="1"/>
    <col min="30" max="30" width="1" customWidth="1"/>
    <col min="31" max="31" width="1.81640625" customWidth="1"/>
    <col min="32" max="32" width="2.81640625" customWidth="1"/>
    <col min="33" max="33" width="1" customWidth="1"/>
    <col min="34" max="34" width="1.81640625" customWidth="1"/>
    <col min="35" max="35" width="1" customWidth="1"/>
    <col min="36" max="38" width="1.81640625" customWidth="1"/>
    <col min="39" max="39" width="1" customWidth="1"/>
    <col min="40" max="40" width="2.81640625" customWidth="1"/>
    <col min="41" max="41" width="1" customWidth="1"/>
    <col min="42" max="42" width="1.453125" customWidth="1"/>
    <col min="43" max="43" width="1.453125" hidden="1" customWidth="1"/>
    <col min="44" max="44" width="1.81640625" customWidth="1"/>
    <col min="45" max="45" width="2.81640625" customWidth="1"/>
    <col min="46" max="47" width="1" customWidth="1"/>
    <col min="48" max="48" width="1.453125" customWidth="1"/>
    <col min="49" max="49" width="0.81640625" customWidth="1"/>
    <col min="50" max="50" width="1.81640625" customWidth="1"/>
    <col min="51" max="51" width="1" customWidth="1"/>
    <col min="52" max="52" width="1.81640625" customWidth="1"/>
    <col min="53" max="53" width="1" customWidth="1"/>
    <col min="54" max="54" width="5" customWidth="1"/>
  </cols>
  <sheetData>
    <row r="1" spans="1:54" ht="17.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45309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20316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BADONG, MONITA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MOTHER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9507072257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74</v>
      </c>
      <c r="AI12" s="367"/>
      <c r="AJ12" s="537"/>
      <c r="AK12" s="381" t="str">
        <f>IF('UNIFIED INTAKE'!R10=0,"",'UNIFIED INTAKE'!R10)</f>
        <v>FEMALE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OLILI, CONCISA MABUALO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17993</v>
      </c>
      <c r="B15" s="453"/>
      <c r="C15" s="454"/>
      <c r="D15" s="433" t="str">
        <f>IF('UNIFIED INTAKE'!M12=0,"",'UNIFIED INTAKE'!M12)</f>
        <v>SIPOCOT, CAMARINES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ALDEZAR, SIPOCOT,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ALDEZAR, SIPOCOT,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OLILI, RAMILO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S</v>
      </c>
      <c r="P26" s="398"/>
      <c r="Q26" s="398"/>
      <c r="R26" s="398"/>
      <c r="S26" s="399"/>
      <c r="T26" s="397" t="str">
        <f>IF('UNIFIED INTAKE'!L31=0,"",'UNIFIED INTAKE'!L31)</f>
        <v>SON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ELEM. GRADUATE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COCONUT LABORER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6000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OLILI, ROMEO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M</v>
      </c>
      <c r="P27" s="398"/>
      <c r="Q27" s="398"/>
      <c r="R27" s="398"/>
      <c r="S27" s="399"/>
      <c r="T27" s="397" t="str">
        <f>IF('UNIFIED INTAKE'!L32=0,"",'UNIFIED INTAKE'!L32)</f>
        <v>SPOUSE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ELEM. GRADUATE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NONE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/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/>
      </c>
      <c r="P28" s="398"/>
      <c r="Q28" s="398"/>
      <c r="R28" s="398"/>
      <c r="S28" s="399"/>
      <c r="T28" s="397" t="str">
        <f>IF('UNIFIED INTAKE'!L33=0,"",'UNIFIED INTAKE'!L33)</f>
        <v/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/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/>
      </c>
      <c r="P29" s="398"/>
      <c r="Q29" s="398"/>
      <c r="R29" s="398"/>
      <c r="S29" s="399"/>
      <c r="T29" s="397" t="str">
        <f>IF('UNIFIED INTAKE'!L34=0,"",'UNIFIED INTAKE'!L34)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7000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SOCIAL PENSION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1000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3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300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3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3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30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3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3000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>
        <f>IF('UNIFIED INTAKE'!Q53="","",'UNIFIED INTAKE'!Q53)</f>
        <v>120</v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7000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5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5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5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 xml:space="preserve">PATIENT IS NEED OF MEDICAL ASISSTANCE FOR HER OPD CONSULTATION TODAY. PATIENT LIVES WITH HER SPOUSE AND SON WHO IS THE MAIN PROVIDER OF THE FAMILY AS A COCONUT FARMER. ALSO, THEY RELY ON THE SOCIAL PENSION AUGMENTATION. THEY ARE THREE IN THE HH. ASSESSED AND 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12700</xdr:colOff>
                    <xdr:row>42</xdr:row>
                    <xdr:rowOff>12700</xdr:rowOff>
                  </from>
                  <to>
                    <xdr:col>8</xdr:col>
                    <xdr:colOff>127000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12700</xdr:colOff>
                    <xdr:row>43</xdr:row>
                    <xdr:rowOff>12700</xdr:rowOff>
                  </from>
                  <to>
                    <xdr:col>8</xdr:col>
                    <xdr:colOff>127000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12700</xdr:colOff>
                    <xdr:row>41</xdr:row>
                    <xdr:rowOff>12700</xdr:rowOff>
                  </from>
                  <to>
                    <xdr:col>8</xdr:col>
                    <xdr:colOff>127000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12700</xdr:colOff>
                    <xdr:row>42</xdr:row>
                    <xdr:rowOff>12700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12700</xdr:colOff>
                    <xdr:row>43</xdr:row>
                    <xdr:rowOff>12700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12700</xdr:colOff>
                    <xdr:row>41</xdr:row>
                    <xdr:rowOff>12700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12700</xdr:colOff>
                    <xdr:row>42</xdr:row>
                    <xdr:rowOff>12700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12700</xdr:colOff>
                    <xdr:row>43</xdr:row>
                    <xdr:rowOff>12700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12700</xdr:colOff>
                    <xdr:row>41</xdr:row>
                    <xdr:rowOff>12700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12700</xdr:colOff>
                    <xdr:row>14</xdr:row>
                    <xdr:rowOff>31750</xdr:rowOff>
                  </from>
                  <to>
                    <xdr:col>32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12700</xdr:colOff>
                    <xdr:row>14</xdr:row>
                    <xdr:rowOff>31750</xdr:rowOff>
                  </from>
                  <to>
                    <xdr:col>28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31750</xdr:rowOff>
                  </from>
                  <to>
                    <xdr:col>19</xdr:col>
                    <xdr:colOff>184150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12700</xdr:colOff>
                    <xdr:row>14</xdr:row>
                    <xdr:rowOff>31750</xdr:rowOff>
                  </from>
                  <to>
                    <xdr:col>39</xdr:col>
                    <xdr:colOff>127000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31750</xdr:rowOff>
                  </from>
                  <to>
                    <xdr:col>15</xdr:col>
                    <xdr:colOff>107950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107950</xdr:colOff>
                    <xdr:row>11</xdr:row>
                    <xdr:rowOff>184150</xdr:rowOff>
                  </from>
                  <to>
                    <xdr:col>41</xdr:col>
                    <xdr:colOff>31750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146050</xdr:colOff>
                    <xdr:row>11</xdr:row>
                    <xdr:rowOff>184150</xdr:rowOff>
                  </from>
                  <to>
                    <xdr:col>47</xdr:col>
                    <xdr:colOff>12700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69850</xdr:colOff>
                    <xdr:row>11</xdr:row>
                    <xdr:rowOff>184150</xdr:rowOff>
                  </from>
                  <to>
                    <xdr:col>52</xdr:col>
                    <xdr:colOff>69850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50800</xdr:colOff>
                    <xdr:row>18</xdr:row>
                    <xdr:rowOff>146050</xdr:rowOff>
                  </from>
                  <to>
                    <xdr:col>53</xdr:col>
                    <xdr:colOff>165100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50800</xdr:colOff>
                    <xdr:row>19</xdr:row>
                    <xdr:rowOff>31750</xdr:rowOff>
                  </from>
                  <to>
                    <xdr:col>54</xdr:col>
                    <xdr:colOff>31750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50800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107950</xdr:colOff>
                    <xdr:row>19</xdr:row>
                    <xdr:rowOff>31750</xdr:rowOff>
                  </from>
                  <to>
                    <xdr:col>39</xdr:col>
                    <xdr:colOff>69850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260350</xdr:colOff>
                    <xdr:row>22</xdr:row>
                    <xdr:rowOff>412750</xdr:rowOff>
                  </from>
                  <to>
                    <xdr:col>0</xdr:col>
                    <xdr:colOff>450850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412750</xdr:rowOff>
                  </from>
                  <to>
                    <xdr:col>3</xdr:col>
                    <xdr:colOff>127000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69850</xdr:colOff>
                    <xdr:row>22</xdr:row>
                    <xdr:rowOff>419100</xdr:rowOff>
                  </from>
                  <to>
                    <xdr:col>8</xdr:col>
                    <xdr:colOff>50800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50800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31750</xdr:colOff>
                    <xdr:row>22</xdr:row>
                    <xdr:rowOff>412750</xdr:rowOff>
                  </from>
                  <to>
                    <xdr:col>19</xdr:col>
                    <xdr:colOff>88900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69850</xdr:colOff>
                    <xdr:row>22</xdr:row>
                    <xdr:rowOff>412750</xdr:rowOff>
                  </from>
                  <to>
                    <xdr:col>24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165100</xdr:colOff>
                    <xdr:row>22</xdr:row>
                    <xdr:rowOff>419100</xdr:rowOff>
                  </from>
                  <to>
                    <xdr:col>30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31750</xdr:colOff>
                    <xdr:row>22</xdr:row>
                    <xdr:rowOff>419100</xdr:rowOff>
                  </from>
                  <to>
                    <xdr:col>36</xdr:col>
                    <xdr:colOff>31750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69850</xdr:colOff>
                    <xdr:row>22</xdr:row>
                    <xdr:rowOff>412750</xdr:rowOff>
                  </from>
                  <to>
                    <xdr:col>43</xdr:col>
                    <xdr:colOff>114300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12700</xdr:colOff>
                    <xdr:row>20</xdr:row>
                    <xdr:rowOff>146050</xdr:rowOff>
                  </from>
                  <to>
                    <xdr:col>49</xdr:col>
                    <xdr:colOff>31750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107950</xdr:colOff>
                    <xdr:row>39</xdr:row>
                    <xdr:rowOff>31750</xdr:rowOff>
                  </from>
                  <to>
                    <xdr:col>13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107950</xdr:colOff>
                    <xdr:row>39</xdr:row>
                    <xdr:rowOff>31750</xdr:rowOff>
                  </from>
                  <to>
                    <xdr:col>21</xdr:col>
                    <xdr:colOff>50800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107950</xdr:colOff>
                    <xdr:row>39</xdr:row>
                    <xdr:rowOff>31750</xdr:rowOff>
                  </from>
                  <to>
                    <xdr:col>28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12700</xdr:colOff>
                    <xdr:row>40</xdr:row>
                    <xdr:rowOff>146050</xdr:rowOff>
                  </from>
                  <to>
                    <xdr:col>1</xdr:col>
                    <xdr:colOff>69850</xdr:colOff>
                    <xdr:row>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12700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12700</xdr:rowOff>
                  </from>
                  <to>
                    <xdr:col>23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12700</xdr:rowOff>
                  </from>
                  <to>
                    <xdr:col>39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12700</xdr:rowOff>
                  </from>
                  <to>
                    <xdr:col>8</xdr:col>
                    <xdr:colOff>127000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12700</xdr:colOff>
                    <xdr:row>42</xdr:row>
                    <xdr:rowOff>152400</xdr:rowOff>
                  </from>
                  <to>
                    <xdr:col>2</xdr:col>
                    <xdr:colOff>88900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12700</xdr:colOff>
                    <xdr:row>43</xdr:row>
                    <xdr:rowOff>152400</xdr:rowOff>
                  </from>
                  <to>
                    <xdr:col>2</xdr:col>
                    <xdr:colOff>88900</xdr:colOff>
                    <xdr:row>45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4.5"/>
  <cols>
    <col min="1" max="1" width="3.1796875" customWidth="1"/>
    <col min="2" max="2" width="19.54296875" customWidth="1"/>
    <col min="3" max="3" width="19" customWidth="1"/>
    <col min="4" max="4" width="3" customWidth="1"/>
    <col min="5" max="5" width="3.1796875" customWidth="1"/>
    <col min="6" max="6" width="6.54296875" customWidth="1"/>
    <col min="7" max="7" width="7.54296875" customWidth="1"/>
    <col min="8" max="8" width="2.453125" customWidth="1"/>
    <col min="9" max="9" width="3.1796875" customWidth="1"/>
    <col min="10" max="10" width="15.54296875" customWidth="1"/>
    <col min="11" max="11" width="1.54296875" customWidth="1"/>
    <col min="12" max="12" width="3.1796875" customWidth="1"/>
    <col min="13" max="13" width="23" customWidth="1"/>
    <col min="14" max="14" width="26.54296875" customWidth="1"/>
  </cols>
  <sheetData>
    <row r="1" spans="1:14" ht="23.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5">
      <c r="B2" s="45" t="s">
        <v>218</v>
      </c>
      <c r="C2" s="631"/>
      <c r="D2" s="632"/>
      <c r="E2" s="632"/>
      <c r="M2" s="45" t="s">
        <v>29</v>
      </c>
      <c r="N2" s="46"/>
    </row>
    <row r="3" spans="1:14" ht="18.5">
      <c r="B3" s="45" t="s">
        <v>219</v>
      </c>
      <c r="C3" s="633"/>
      <c r="D3" s="633"/>
      <c r="E3" s="633"/>
      <c r="M3" s="45" t="s">
        <v>220</v>
      </c>
      <c r="N3" s="47"/>
    </row>
    <row r="4" spans="1:14" ht="18.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5">
      <c r="A6" s="49" t="s">
        <v>221</v>
      </c>
      <c r="B6" s="49"/>
      <c r="C6" s="622"/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FEMALE</v>
      </c>
    </row>
    <row r="7" spans="1:14" ht="18.5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5">
      <c r="A8" s="49" t="s">
        <v>224</v>
      </c>
      <c r="B8" s="49"/>
      <c r="C8" s="135"/>
      <c r="D8" s="52"/>
      <c r="E8" s="51" t="s">
        <v>225</v>
      </c>
      <c r="F8" s="634"/>
      <c r="G8" s="634"/>
      <c r="H8" s="634"/>
      <c r="I8" s="634"/>
      <c r="J8" s="635" t="s">
        <v>226</v>
      </c>
      <c r="K8" s="635"/>
      <c r="L8" s="635"/>
      <c r="M8" s="636"/>
      <c r="N8" s="636"/>
    </row>
    <row r="9" spans="1:14" ht="18.5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/>
      <c r="L9" s="628"/>
      <c r="M9" s="628"/>
      <c r="N9" s="628"/>
    </row>
    <row r="10" spans="1:14" ht="18.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5">
      <c r="A11" s="49" t="s">
        <v>230</v>
      </c>
      <c r="B11" s="49"/>
      <c r="C11" s="622"/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5">
      <c r="A14" s="49" t="s">
        <v>233</v>
      </c>
      <c r="B14" s="49"/>
      <c r="C14" s="622"/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5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/>
    </row>
    <row r="16" spans="1:14" ht="18.5">
      <c r="A16" s="49" t="s">
        <v>236</v>
      </c>
      <c r="B16" s="49"/>
      <c r="C16" s="49"/>
      <c r="D16" s="622"/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/>
      <c r="B20" s="615"/>
      <c r="C20" s="71"/>
      <c r="D20" s="616"/>
      <c r="E20" s="617"/>
      <c r="F20" s="71"/>
      <c r="G20" s="616"/>
      <c r="H20" s="617"/>
      <c r="I20" s="616"/>
      <c r="J20" s="618"/>
      <c r="K20" s="618"/>
      <c r="L20" s="617"/>
      <c r="M20" s="71"/>
      <c r="N20" s="74"/>
    </row>
    <row r="21" spans="1:14">
      <c r="A21" s="614"/>
      <c r="B21" s="615"/>
      <c r="C21" s="71"/>
      <c r="D21" s="616"/>
      <c r="E21" s="617"/>
      <c r="F21" s="71"/>
      <c r="G21" s="616"/>
      <c r="H21" s="617"/>
      <c r="I21" s="616"/>
      <c r="J21" s="618"/>
      <c r="K21" s="618"/>
      <c r="L21" s="617"/>
      <c r="M21" s="71"/>
      <c r="N21" s="74"/>
    </row>
    <row r="22" spans="1:14">
      <c r="A22" s="614"/>
      <c r="B22" s="615"/>
      <c r="C22" s="71"/>
      <c r="D22" s="616"/>
      <c r="E22" s="617"/>
      <c r="F22" s="71"/>
      <c r="G22" s="616"/>
      <c r="H22" s="617"/>
      <c r="I22" s="616"/>
      <c r="J22" s="618"/>
      <c r="K22" s="618"/>
      <c r="L22" s="617"/>
      <c r="M22" s="71"/>
      <c r="N22" s="74"/>
    </row>
    <row r="23" spans="1:14">
      <c r="A23" s="614"/>
      <c r="B23" s="615"/>
      <c r="C23" s="71"/>
      <c r="D23" s="616"/>
      <c r="E23" s="617"/>
      <c r="F23" s="71"/>
      <c r="G23" s="616"/>
      <c r="H23" s="617"/>
      <c r="I23" s="616"/>
      <c r="J23" s="618"/>
      <c r="K23" s="618"/>
      <c r="L23" s="617"/>
      <c r="M23" s="71"/>
      <c r="N23" s="74"/>
    </row>
    <row r="24" spans="1:14">
      <c r="A24" s="614"/>
      <c r="B24" s="615"/>
      <c r="C24" s="71"/>
      <c r="D24" s="616"/>
      <c r="E24" s="617"/>
      <c r="F24" s="71"/>
      <c r="G24" s="616"/>
      <c r="H24" s="617"/>
      <c r="I24" s="616"/>
      <c r="J24" s="618"/>
      <c r="K24" s="618"/>
      <c r="L24" s="617"/>
      <c r="M24" s="71"/>
      <c r="N24" s="74"/>
    </row>
    <row r="25" spans="1:14">
      <c r="A25" s="614"/>
      <c r="B25" s="615"/>
      <c r="C25" s="71"/>
      <c r="D25" s="616"/>
      <c r="E25" s="617"/>
      <c r="F25" s="71"/>
      <c r="G25" s="616"/>
      <c r="H25" s="617"/>
      <c r="I25" s="616"/>
      <c r="J25" s="618"/>
      <c r="K25" s="618"/>
      <c r="L25" s="617"/>
      <c r="M25" s="71"/>
      <c r="N25" s="74"/>
    </row>
    <row r="26" spans="1:14">
      <c r="A26" s="614"/>
      <c r="B26" s="615"/>
      <c r="C26" s="71"/>
      <c r="D26" s="616"/>
      <c r="E26" s="617"/>
      <c r="F26" s="71"/>
      <c r="G26" s="616"/>
      <c r="H26" s="617"/>
      <c r="I26" s="616"/>
      <c r="J26" s="618"/>
      <c r="K26" s="618"/>
      <c r="L26" s="617"/>
      <c r="M26" s="71"/>
      <c r="N26" s="74"/>
    </row>
    <row r="27" spans="1:14">
      <c r="A27" s="614"/>
      <c r="B27" s="615"/>
      <c r="C27" s="71"/>
      <c r="D27" s="616"/>
      <c r="E27" s="617"/>
      <c r="F27" s="71"/>
      <c r="G27" s="616"/>
      <c r="H27" s="617"/>
      <c r="I27" s="616"/>
      <c r="J27" s="618"/>
      <c r="K27" s="618"/>
      <c r="L27" s="617"/>
      <c r="M27" s="71"/>
      <c r="N27" s="74"/>
    </row>
    <row r="28" spans="1:14">
      <c r="A28" s="614"/>
      <c r="B28" s="615"/>
      <c r="C28" s="71"/>
      <c r="D28" s="616"/>
      <c r="E28" s="617"/>
      <c r="F28" s="71"/>
      <c r="G28" s="616"/>
      <c r="H28" s="617"/>
      <c r="I28" s="616"/>
      <c r="J28" s="618"/>
      <c r="K28" s="618"/>
      <c r="L28" s="617"/>
      <c r="M28" s="71"/>
      <c r="N28" s="74"/>
    </row>
    <row r="29" spans="1:14">
      <c r="A29" s="614"/>
      <c r="B29" s="615"/>
      <c r="C29" s="71"/>
      <c r="D29" s="616"/>
      <c r="E29" s="617"/>
      <c r="F29" s="71"/>
      <c r="G29" s="616"/>
      <c r="H29" s="617"/>
      <c r="I29" s="616"/>
      <c r="J29" s="618"/>
      <c r="K29" s="618"/>
      <c r="L29" s="617"/>
      <c r="M29" s="71"/>
      <c r="N29" s="74"/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/>
    </row>
    <row r="35" spans="1:14" ht="15.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5">
      <c r="K36" s="58"/>
      <c r="L36" s="25"/>
      <c r="M36" t="s">
        <v>142</v>
      </c>
      <c r="N36" s="73">
        <f>'UNIFIED INTAKE'!Q54</f>
        <v>0</v>
      </c>
    </row>
    <row r="37" spans="1:14" ht="15.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5">
      <c r="A40" s="25"/>
      <c r="B40" t="s">
        <v>147</v>
      </c>
      <c r="C40" s="72" t="str">
        <f>'UNIFIED INTAKE'!D58</f>
        <v>BARANGAY</v>
      </c>
      <c r="E40" s="25"/>
      <c r="F40" s="609" t="s">
        <v>146</v>
      </c>
      <c r="G40" s="609"/>
      <c r="H40" s="609"/>
      <c r="I40" s="610">
        <f>'UNIFIED INTAKE'!I58:L58</f>
        <v>30</v>
      </c>
      <c r="J40" s="610"/>
      <c r="L40" s="25"/>
      <c r="M40" t="s">
        <v>163</v>
      </c>
      <c r="N40" s="73">
        <f>'UNIFIED INTAKE'!Q58</f>
        <v>0</v>
      </c>
    </row>
    <row r="41" spans="1:14" ht="15.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/>
      <c r="K43" s="58"/>
      <c r="L43" s="606"/>
      <c r="M43" s="606"/>
      <c r="N43" s="58"/>
    </row>
    <row r="44" spans="1:14" ht="15.5">
      <c r="A44" s="607"/>
      <c r="B44" s="607"/>
      <c r="C44" s="607"/>
      <c r="D44" s="63"/>
      <c r="E44" s="608"/>
      <c r="F44" s="608"/>
      <c r="G44" s="608"/>
      <c r="H44" s="608"/>
      <c r="I44" s="63"/>
      <c r="J44" s="70"/>
      <c r="L44" s="25"/>
      <c r="N44" s="69"/>
    </row>
    <row r="45" spans="1:14" ht="15.5">
      <c r="A45" s="607" t="str">
        <f>IF('UNIFIED INTAKE'!A45=0,"",'UNIFIED INTAKE'!A45)</f>
        <v>SOCIAL PENSION</v>
      </c>
      <c r="B45" s="607"/>
      <c r="C45" s="607"/>
      <c r="D45" s="63"/>
      <c r="E45" s="608">
        <f>'UNIFIED INTAKE'!I45</f>
        <v>1000</v>
      </c>
      <c r="F45" s="608"/>
      <c r="G45" s="608"/>
      <c r="H45" s="608"/>
      <c r="I45" s="63"/>
      <c r="J45" s="64"/>
      <c r="L45" s="25"/>
      <c r="N45" s="69"/>
    </row>
    <row r="46" spans="1:14" ht="15.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/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5">
      <c r="A51" s="601" t="s">
        <v>249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/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/>
      <c r="B55" s="604"/>
      <c r="C55" s="604"/>
      <c r="D55" s="604"/>
      <c r="E55" s="604"/>
      <c r="F55" s="604"/>
      <c r="G55" s="604"/>
      <c r="H55" s="604"/>
      <c r="I55" s="604"/>
      <c r="J55" s="604"/>
      <c r="K55" s="605"/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5">
      <c r="A57" s="595" t="s">
        <v>251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5">
      <c r="A59" s="596"/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5">
      <c r="A60" s="598" t="s">
        <v>252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12700</xdr:rowOff>
                  </from>
                  <to>
                    <xdr:col>0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12700</xdr:rowOff>
                  </from>
                  <to>
                    <xdr:col>0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12700</xdr:rowOff>
                  </from>
                  <to>
                    <xdr:col>0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12700</xdr:rowOff>
                  </from>
                  <to>
                    <xdr:col>0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12700</xdr:rowOff>
                  </from>
                  <to>
                    <xdr:col>4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12700</xdr:rowOff>
                  </from>
                  <to>
                    <xdr:col>4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12700</xdr:rowOff>
                  </from>
                  <to>
                    <xdr:col>4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12700</xdr:rowOff>
                  </from>
                  <to>
                    <xdr:col>8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12700</xdr:rowOff>
                  </from>
                  <to>
                    <xdr:col>8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12700</xdr:rowOff>
                  </from>
                  <to>
                    <xdr:col>8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12700</xdr:rowOff>
                  </from>
                  <to>
                    <xdr:col>11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12700</xdr:rowOff>
                  </from>
                  <to>
                    <xdr:col>11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12700</xdr:rowOff>
                  </from>
                  <to>
                    <xdr:col>11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12700</xdr:rowOff>
                  </from>
                  <to>
                    <xdr:col>11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12700</xdr:rowOff>
                  </from>
                  <to>
                    <xdr:col>11</xdr:col>
                    <xdr:colOff>203200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12700</xdr:rowOff>
                  </from>
                  <to>
                    <xdr:col>11</xdr:col>
                    <xdr:colOff>203200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12700</xdr:rowOff>
                  </from>
                  <to>
                    <xdr:col>11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12700</xdr:rowOff>
                  </from>
                  <to>
                    <xdr:col>11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12700</xdr:rowOff>
                  </from>
                  <to>
                    <xdr:col>11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12700</xdr:rowOff>
                  </from>
                  <to>
                    <xdr:col>0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12700</xdr:rowOff>
                  </from>
                  <to>
                    <xdr:col>0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12700</xdr:rowOff>
                  </from>
                  <to>
                    <xdr:col>0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12700</xdr:rowOff>
                  </from>
                  <to>
                    <xdr:col>0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12700</xdr:rowOff>
                  </from>
                  <to>
                    <xdr:col>4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12700</xdr:rowOff>
                  </from>
                  <to>
                    <xdr:col>4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12700</xdr:rowOff>
                  </from>
                  <to>
                    <xdr:col>4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12700</xdr:rowOff>
                  </from>
                  <to>
                    <xdr:col>4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4.5"/>
  <cols>
    <col min="1" max="1" width="33.5429687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2024-01-19T01:29:16Z</cp:lastPrinted>
  <dcterms:created xsi:type="dcterms:W3CDTF">2021-01-18T06:35:54Z</dcterms:created>
  <dcterms:modified xsi:type="dcterms:W3CDTF">2024-01-19T01:31:40Z</dcterms:modified>
</cp:coreProperties>
</file>