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628" codeName="{7A2D7E96-6E34-419A-AE5F-296B3A7E7977}"/>
  <workbookPr codeName="ThisWorkbook"/>
  <mc:AlternateContent xmlns:mc="http://schemas.openxmlformats.org/markup-compatibility/2006">
    <mc:Choice Requires="x15">
      <x15ac:absPath xmlns:x15ac="http://schemas.microsoft.com/office/spreadsheetml/2010/11/ac" url="\\MALASAKIT-PC6\Users\User1\Desktop\HEMODIALYSIS 2024\"/>
    </mc:Choice>
  </mc:AlternateContent>
  <xr:revisionPtr revIDLastSave="0" documentId="13_ncr:1_{66779BAF-1415-42CE-97CC-AF3F19652A95}" xr6:coauthVersionLast="47" xr6:coauthVersionMax="47" xr10:uidLastSave="{00000000-0000-0000-0000-000000000000}"/>
  <bookViews>
    <workbookView xWindow="-120" yWindow="-120" windowWidth="29040" windowHeight="157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_FilterDatabase" localSheetId="0" hidden="1">'UNIFIED INTAKE'!$A$5:$S$7</definedName>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ustomWorkbookViews>
    <customWorkbookView name="Medical Social Service - MONA PC - Personal View" guid="{BD76EEE7-8F6D-4193-AC21-C0B5C3D08FBF}" personalView="1" maximized="1" xWindow="-8" yWindow="-8" windowWidth="1456" windowHeight="876" activeSheetId="2"/>
    <customWorkbookView name="Leemar - Personal View" guid="{0656D129-458C-4476-BED5-1C57B00455F0}" personalView="1" minimized="1" windowWidth="0" windowHeight="0" activeSheetId="0"/>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59" i="4" l="1"/>
  <c r="K55" i="4"/>
  <c r="F55" i="4"/>
  <c r="A55" i="4"/>
  <c r="A52" i="4"/>
  <c r="E46" i="4"/>
  <c r="A46" i="4"/>
  <c r="E45" i="4"/>
  <c r="A45" i="4"/>
  <c r="E44" i="4"/>
  <c r="A44" i="4"/>
  <c r="N41" i="4"/>
  <c r="I41" i="4"/>
  <c r="C41" i="4"/>
  <c r="N40" i="4"/>
  <c r="I40" i="4"/>
  <c r="C40" i="4"/>
  <c r="N39" i="4"/>
  <c r="I39" i="4"/>
  <c r="C39" i="4"/>
  <c r="N38" i="4"/>
  <c r="I38" i="4"/>
  <c r="C38" i="4"/>
  <c r="N37" i="4"/>
  <c r="N36" i="4"/>
  <c r="N35" i="4"/>
  <c r="C35" i="4"/>
  <c r="C34" i="4"/>
  <c r="C33" i="4"/>
  <c r="N32" i="4"/>
  <c r="C32" i="4"/>
  <c r="N29" i="4"/>
  <c r="M29" i="4"/>
  <c r="I29" i="4"/>
  <c r="G29" i="4"/>
  <c r="F29" i="4"/>
  <c r="D29" i="4"/>
  <c r="C29" i="4"/>
  <c r="A29" i="4"/>
  <c r="N28" i="4"/>
  <c r="M28" i="4"/>
  <c r="I28" i="4"/>
  <c r="G28" i="4"/>
  <c r="F28" i="4"/>
  <c r="D28" i="4"/>
  <c r="C28" i="4"/>
  <c r="A28" i="4"/>
  <c r="N27" i="4"/>
  <c r="M27" i="4"/>
  <c r="I27" i="4"/>
  <c r="G27" i="4"/>
  <c r="F27" i="4"/>
  <c r="D27" i="4"/>
  <c r="C27" i="4"/>
  <c r="A27" i="4"/>
  <c r="N26" i="4"/>
  <c r="M26" i="4"/>
  <c r="I26" i="4"/>
  <c r="G26" i="4"/>
  <c r="F26" i="4"/>
  <c r="D26" i="4"/>
  <c r="C26" i="4"/>
  <c r="A26" i="4"/>
  <c r="N25" i="4"/>
  <c r="M25" i="4"/>
  <c r="I25" i="4"/>
  <c r="G25" i="4"/>
  <c r="F25" i="4"/>
  <c r="D25" i="4"/>
  <c r="C25" i="4"/>
  <c r="A25" i="4"/>
  <c r="N24" i="4"/>
  <c r="M24" i="4"/>
  <c r="I24" i="4"/>
  <c r="G24" i="4"/>
  <c r="F24" i="4"/>
  <c r="D24" i="4"/>
  <c r="C24" i="4"/>
  <c r="A24" i="4"/>
  <c r="N23" i="4"/>
  <c r="M23" i="4"/>
  <c r="I23" i="4"/>
  <c r="G23" i="4"/>
  <c r="F23" i="4"/>
  <c r="D23" i="4"/>
  <c r="C23" i="4"/>
  <c r="A23" i="4"/>
  <c r="N22" i="4"/>
  <c r="M22" i="4"/>
  <c r="I22" i="4"/>
  <c r="G22" i="4"/>
  <c r="F22" i="4"/>
  <c r="D22" i="4"/>
  <c r="C22" i="4"/>
  <c r="A22" i="4"/>
  <c r="N21" i="4"/>
  <c r="M21" i="4"/>
  <c r="I21" i="4"/>
  <c r="G21" i="4"/>
  <c r="F21" i="4"/>
  <c r="D21" i="4"/>
  <c r="C21" i="4"/>
  <c r="A21" i="4"/>
  <c r="M20" i="4"/>
  <c r="I20" i="4"/>
  <c r="G20" i="4"/>
  <c r="F20" i="4"/>
  <c r="D20" i="4"/>
  <c r="C20" i="4"/>
  <c r="A20" i="4"/>
  <c r="N15" i="4"/>
  <c r="C11" i="4"/>
  <c r="K9" i="4"/>
  <c r="C9" i="4"/>
  <c r="M8" i="4"/>
  <c r="N6" i="4"/>
  <c r="C6" i="4"/>
  <c r="N3" i="4"/>
  <c r="C3" i="4"/>
  <c r="N2" i="4"/>
  <c r="C2" i="4"/>
  <c r="X123" i="3"/>
  <c r="A116" i="3"/>
  <c r="Y49" i="3"/>
  <c r="O49" i="3"/>
  <c r="E49" i="3"/>
  <c r="A49" i="3"/>
  <c r="AW45" i="3"/>
  <c r="AG45" i="3"/>
  <c r="P45" i="3"/>
  <c r="C45" i="3"/>
  <c r="AW44" i="3"/>
  <c r="AG44" i="3"/>
  <c r="P44" i="3"/>
  <c r="C44" i="3"/>
  <c r="AW43" i="3"/>
  <c r="AG43" i="3"/>
  <c r="P43" i="3"/>
  <c r="C43" i="3"/>
  <c r="AG42" i="3"/>
  <c r="P42" i="3"/>
  <c r="C42" i="3"/>
  <c r="I39" i="3"/>
  <c r="A39" i="3"/>
  <c r="I38" i="3"/>
  <c r="A38" i="3"/>
  <c r="I37" i="3"/>
  <c r="A37" i="3"/>
  <c r="AR35" i="3"/>
  <c r="AJ35" i="3"/>
  <c r="AB35" i="3"/>
  <c r="T35" i="3"/>
  <c r="O35" i="3"/>
  <c r="K35" i="3"/>
  <c r="A35" i="3"/>
  <c r="AR34" i="3"/>
  <c r="AJ34" i="3"/>
  <c r="AB34" i="3"/>
  <c r="T34" i="3"/>
  <c r="O34" i="3"/>
  <c r="K34" i="3"/>
  <c r="A34" i="3"/>
  <c r="AR33" i="3"/>
  <c r="AJ33" i="3"/>
  <c r="AB33" i="3"/>
  <c r="T33" i="3"/>
  <c r="O33" i="3"/>
  <c r="K33" i="3"/>
  <c r="A33" i="3"/>
  <c r="AR32" i="3"/>
  <c r="AJ32" i="3"/>
  <c r="AB32" i="3"/>
  <c r="T32" i="3"/>
  <c r="O32" i="3"/>
  <c r="K32" i="3"/>
  <c r="A32" i="3"/>
  <c r="AR31" i="3"/>
  <c r="AJ31" i="3"/>
  <c r="AB31" i="3"/>
  <c r="T31" i="3"/>
  <c r="O31" i="3"/>
  <c r="K31" i="3"/>
  <c r="A31" i="3"/>
  <c r="AR30" i="3"/>
  <c r="AJ30" i="3"/>
  <c r="AB30" i="3"/>
  <c r="T30" i="3"/>
  <c r="O30" i="3"/>
  <c r="K30" i="3"/>
  <c r="A30" i="3"/>
  <c r="AR29" i="3"/>
  <c r="AJ29" i="3"/>
  <c r="AB29" i="3"/>
  <c r="T29" i="3"/>
  <c r="O29" i="3"/>
  <c r="K29" i="3"/>
  <c r="A29" i="3"/>
  <c r="AR28" i="3"/>
  <c r="AJ28" i="3"/>
  <c r="AB28" i="3"/>
  <c r="T28" i="3"/>
  <c r="K28" i="3"/>
  <c r="A28" i="3"/>
  <c r="AR27" i="3"/>
  <c r="AJ27" i="3"/>
  <c r="AB27" i="3"/>
  <c r="T27" i="3"/>
  <c r="O27" i="3"/>
  <c r="K27" i="3"/>
  <c r="A27" i="3"/>
  <c r="AJ26" i="3"/>
  <c r="AB26" i="3"/>
  <c r="T26" i="3"/>
  <c r="O26" i="3"/>
  <c r="K26" i="3"/>
  <c r="A26" i="3"/>
  <c r="V20" i="3"/>
  <c r="C20" i="3"/>
  <c r="AT15" i="3"/>
  <c r="D15" i="3"/>
  <c r="A15" i="3"/>
  <c r="A13" i="3"/>
  <c r="AK12" i="3"/>
  <c r="AP8" i="3"/>
  <c r="J8" i="3"/>
  <c r="A8" i="3"/>
  <c r="AJ3" i="3"/>
  <c r="A3" i="3"/>
  <c r="C68" i="2"/>
  <c r="F70" i="2" s="1"/>
  <c r="Q52" i="2"/>
  <c r="N34" i="4" s="1"/>
  <c r="S51" i="2"/>
  <c r="Q51" i="2"/>
  <c r="N33" i="4" s="1"/>
  <c r="R31" i="2"/>
  <c r="N20" i="4" s="1"/>
  <c r="P24" i="2"/>
  <c r="E14" i="2"/>
  <c r="C7" i="4" s="1"/>
  <c r="G12" i="2"/>
  <c r="F8" i="4" s="1"/>
  <c r="A17" i="3" l="1"/>
  <c r="S48" i="2"/>
  <c r="E16" i="2"/>
  <c r="N17" i="3" s="1"/>
  <c r="P45" i="2"/>
  <c r="AD37" i="3" s="1"/>
  <c r="AO37" i="3" s="1"/>
  <c r="A47" i="3"/>
  <c r="H47" i="3"/>
  <c r="K11" i="4"/>
  <c r="AH12" i="3"/>
  <c r="AR26" i="3"/>
  <c r="AK49" i="3" l="1"/>
  <c r="S49" i="2"/>
  <c r="AA33" i="2" s="1"/>
  <c r="S74" i="2" s="1"/>
</calcChain>
</file>

<file path=xl/sharedStrings.xml><?xml version="1.0" encoding="utf-8"?>
<sst xmlns="http://schemas.openxmlformats.org/spreadsheetml/2006/main" count="449" uniqueCount="362">
  <si>
    <t>UNIFIED INTAKE SHEET</t>
  </si>
  <si>
    <t>ANNEX B</t>
  </si>
  <si>
    <t>Philhealth Identification No</t>
  </si>
  <si>
    <t>Hospital No</t>
  </si>
  <si>
    <r>
      <rPr>
        <b/>
        <sz val="11"/>
        <rFont val="Times New Roman"/>
        <family val="1"/>
      </rPr>
      <t>Date of Intake/ Interview</t>
    </r>
    <r>
      <rPr>
        <sz val="11"/>
        <rFont val="Times New Roman"/>
        <family val="1"/>
      </rPr>
      <t>(</t>
    </r>
    <r>
      <rPr>
        <i/>
        <sz val="11"/>
        <rFont val="Times New Roman"/>
        <family val="1"/>
      </rPr>
      <t>Petsa ng Panayam)</t>
    </r>
  </si>
  <si>
    <r>
      <rPr>
        <b/>
        <sz val="11"/>
        <rFont val="Times New Roman"/>
        <family val="1"/>
      </rPr>
      <t>Time of Interview</t>
    </r>
    <r>
      <rPr>
        <sz val="11"/>
        <rFont val="Times New Roman"/>
        <family val="1"/>
      </rPr>
      <t xml:space="preserve"> (</t>
    </r>
    <r>
      <rPr>
        <i/>
        <sz val="11"/>
        <rFont val="Times New Roman"/>
        <family val="1"/>
      </rPr>
      <t>Oras ng Panayam)</t>
    </r>
  </si>
  <si>
    <r>
      <rPr>
        <b/>
        <sz val="11"/>
        <rFont val="Times New Roman"/>
        <family val="1"/>
      </rPr>
      <t>Name of Informant</t>
    </r>
    <r>
      <rPr>
        <sz val="11"/>
        <rFont val="Times New Roman"/>
        <family val="1"/>
      </rPr>
      <t xml:space="preserve"> </t>
    </r>
    <r>
      <rPr>
        <i/>
        <sz val="11"/>
        <rFont val="Times New Roman"/>
        <family val="1"/>
      </rPr>
      <t>(Pangalan ng Impormnante)</t>
    </r>
  </si>
  <si>
    <t>WIFE</t>
  </si>
  <si>
    <r>
      <rPr>
        <b/>
        <sz val="11"/>
        <rFont val="Times New Roman"/>
        <family val="1"/>
      </rPr>
      <t>Address</t>
    </r>
    <r>
      <rPr>
        <i/>
        <sz val="11"/>
        <rFont val="Times New Roman"/>
        <family val="1"/>
      </rPr>
      <t xml:space="preserve"> (Tirahan)</t>
    </r>
  </si>
  <si>
    <t>BAHAY LIBMANAN CAMARINES SUR</t>
  </si>
  <si>
    <r>
      <rPr>
        <b/>
        <sz val="11"/>
        <rFont val="Times New Roman"/>
        <family val="1"/>
      </rPr>
      <t xml:space="preserve">Contact Number </t>
    </r>
    <r>
      <rPr>
        <i/>
        <sz val="11"/>
        <rFont val="Times New Roman"/>
        <family val="1"/>
      </rPr>
      <t>(Telepono Bilang)</t>
    </r>
  </si>
  <si>
    <r>
      <rPr>
        <b/>
        <sz val="11"/>
        <rFont val="Times New Roman"/>
        <family val="1"/>
      </rPr>
      <t>I. IDENTIFYING INFORMATION (</t>
    </r>
    <r>
      <rPr>
        <sz val="11"/>
        <rFont val="Times New Roman"/>
        <family val="1"/>
      </rPr>
      <t>Impormasyon ng Pagkakakilanlan)</t>
    </r>
  </si>
  <si>
    <t>Client's Name</t>
  </si>
  <si>
    <t>PORTUGUEZ, NOE LAGASCA</t>
  </si>
  <si>
    <t>MALE</t>
  </si>
  <si>
    <t>(Pangalan ng Pasyente)</t>
  </si>
  <si>
    <r>
      <rPr>
        <b/>
        <sz val="9"/>
        <rFont val="Times New Roman"/>
        <family val="1"/>
      </rP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</si>
  <si>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Sex</t>
    </r>
    <r>
      <rPr>
        <b/>
        <i/>
        <sz val="9"/>
        <rFont val="Times New Roman"/>
        <family val="1"/>
      </rPr>
      <t xml:space="preserve"> </t>
    </r>
    <r>
      <rPr>
        <i/>
        <sz val="9"/>
        <rFont val="Times New Roman"/>
        <family val="1"/>
      </rPr>
      <t>(Seks</t>
    </r>
    <r>
      <rPr>
        <sz val="9"/>
        <rFont val="Times New Roman"/>
        <family val="1"/>
      </rPr>
      <t>)</t>
    </r>
  </si>
  <si>
    <t>SAN FERNANDO CAM SUR</t>
  </si>
  <si>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</si>
  <si>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</si>
  <si>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Place of Birth</t>
  </si>
  <si>
    <t>Permanent Address</t>
  </si>
  <si>
    <t>(Permaneteng Tirahan)</t>
  </si>
  <si>
    <t>St. no., Barangay, City/Municipality, District, Province Region</t>
  </si>
  <si>
    <t>Present Address</t>
  </si>
  <si>
    <t>(Kasalukuyang Tirahan)</t>
  </si>
  <si>
    <t>Civil Status</t>
  </si>
  <si>
    <t>Single</t>
  </si>
  <si>
    <t>Married</t>
  </si>
  <si>
    <t>Widow/ Widower</t>
  </si>
  <si>
    <t>Others</t>
  </si>
  <si>
    <r>
      <rPr>
        <b/>
        <sz val="11"/>
        <rFont val="Times New Roman"/>
        <family val="1"/>
      </rPr>
      <t>Religion</t>
    </r>
    <r>
      <rPr>
        <sz val="11"/>
        <rFont val="Times New Roman"/>
        <family val="1"/>
      </rPr>
      <t xml:space="preserve"> (</t>
    </r>
    <r>
      <rPr>
        <i/>
        <sz val="11"/>
        <rFont val="Times New Roman"/>
        <family val="1"/>
      </rPr>
      <t>Relihiyon)</t>
    </r>
  </si>
  <si>
    <t>ROMAN CATHOLIC</t>
  </si>
  <si>
    <r>
      <rPr>
        <b/>
        <sz val="11"/>
        <rFont val="Times New Roman"/>
        <family val="1"/>
      </rPr>
      <t xml:space="preserve">Nationality </t>
    </r>
    <r>
      <rPr>
        <i/>
        <sz val="11"/>
        <rFont val="Times New Roman"/>
        <family val="1"/>
      </rPr>
      <t>(Nasyonalidad)</t>
    </r>
  </si>
  <si>
    <t>FILIPINO</t>
  </si>
  <si>
    <t xml:space="preserve">Highest Educational Attainment </t>
  </si>
  <si>
    <t>Post-graduate</t>
  </si>
  <si>
    <t xml:space="preserve">College </t>
  </si>
  <si>
    <t>High school</t>
  </si>
  <si>
    <t>Elementary</t>
  </si>
  <si>
    <t>None</t>
  </si>
  <si>
    <t>(Pinakamataas na Edukasyon)</t>
  </si>
  <si>
    <r>
      <rPr>
        <b/>
        <sz val="11"/>
        <rFont val="Times New Roman"/>
        <family val="1"/>
      </rPr>
      <t xml:space="preserve">Occupation </t>
    </r>
    <r>
      <rPr>
        <i/>
        <sz val="11"/>
        <rFont val="Times New Roman"/>
        <family val="1"/>
      </rPr>
      <t>(Trabaho)</t>
    </r>
  </si>
  <si>
    <t>SANGGUNIANG BAYAN SECRETARY</t>
  </si>
  <si>
    <r>
      <rPr>
        <b/>
        <sz val="11"/>
        <rFont val="Times New Roman"/>
        <family val="1"/>
      </rPr>
      <t xml:space="preserve">Monthly Income </t>
    </r>
    <r>
      <rPr>
        <i/>
        <sz val="11"/>
        <rFont val="Times New Roman"/>
        <family val="1"/>
      </rPr>
      <t>(Kinikita kada Buwan)</t>
    </r>
  </si>
  <si>
    <t>Patient Type:</t>
  </si>
  <si>
    <t>General</t>
  </si>
  <si>
    <t>II. FAMILY COMPOSITION</t>
  </si>
  <si>
    <t>NAME</t>
  </si>
  <si>
    <t>Sex</t>
  </si>
  <si>
    <t>Relation to Patient</t>
  </si>
  <si>
    <t>Highest Educational Attainment</t>
  </si>
  <si>
    <t>Occupation</t>
  </si>
  <si>
    <t>Monthly Income</t>
  </si>
  <si>
    <t>AGE</t>
  </si>
  <si>
    <t>REVISED 2021 PCPT</t>
  </si>
  <si>
    <t>MSS CLASS</t>
  </si>
  <si>
    <t>Last First Middle Name</t>
  </si>
  <si>
    <t>HELEN PORTUGUEZ</t>
  </si>
  <si>
    <t>F</t>
  </si>
  <si>
    <t>M</t>
  </si>
  <si>
    <t>COLLEGE GRADUATE</t>
  </si>
  <si>
    <t>ADMINISTRATIVE OFFICER II</t>
  </si>
  <si>
    <t>WILHEM PORTUGUEZ</t>
  </si>
  <si>
    <t>S</t>
  </si>
  <si>
    <t>SON</t>
  </si>
  <si>
    <t>2ND YR COLLEGE IS</t>
  </si>
  <si>
    <t>HELUIS PORTUGUEZ</t>
  </si>
  <si>
    <t>CLASSIFICATION</t>
  </si>
  <si>
    <t>B</t>
  </si>
  <si>
    <t>C1</t>
  </si>
  <si>
    <t>C2</t>
  </si>
  <si>
    <t>C3</t>
  </si>
  <si>
    <t>HELEN FRANCIS PORTUGUEZ</t>
  </si>
  <si>
    <t>1ST YR COLLEGE IS</t>
  </si>
  <si>
    <t>RANGE</t>
  </si>
  <si>
    <t>5,354 and  ABOVE</t>
  </si>
  <si>
    <t>4,298 - 5353</t>
  </si>
  <si>
    <t>3,344 - 4297</t>
  </si>
  <si>
    <t>3,343 and BELOW</t>
  </si>
  <si>
    <t>DISCOUNT</t>
  </si>
  <si>
    <t>Other Source/s of Family Income</t>
  </si>
  <si>
    <t>Total Family Income</t>
  </si>
  <si>
    <t>NONE</t>
  </si>
  <si>
    <r>
      <rPr>
        <b/>
        <sz val="11"/>
        <rFont val="Times New Roman"/>
        <family val="1"/>
      </rPr>
      <t xml:space="preserve">III. LIST OF EXPENSES </t>
    </r>
    <r>
      <rPr>
        <i/>
        <sz val="11"/>
        <rFont val="Times New Roman"/>
        <family val="1"/>
      </rPr>
      <t>(Mga buwanang gastusin)</t>
    </r>
  </si>
  <si>
    <t>EXPENSES</t>
  </si>
  <si>
    <t>HOUSE</t>
  </si>
  <si>
    <t>AMOUNT</t>
  </si>
  <si>
    <t>LIGHT SOURCE</t>
  </si>
  <si>
    <t>OTHER EXPENSES</t>
  </si>
  <si>
    <t>PCPT</t>
  </si>
  <si>
    <t>OWNED</t>
  </si>
  <si>
    <t>ELECTRICITY</t>
  </si>
  <si>
    <t>HOUSEHELP</t>
  </si>
  <si>
    <t>RENTED</t>
  </si>
  <si>
    <t>KEROSENE</t>
  </si>
  <si>
    <t>EDUCATION</t>
  </si>
  <si>
    <t>no. household members</t>
  </si>
  <si>
    <t>SHARED</t>
  </si>
  <si>
    <t>CANDLE</t>
  </si>
  <si>
    <t>FOOD</t>
  </si>
  <si>
    <t>OTHERS</t>
  </si>
  <si>
    <t>MEDICAL EXPENDITURES</t>
  </si>
  <si>
    <t>LOAN</t>
  </si>
  <si>
    <t>LOT</t>
  </si>
  <si>
    <t>WATER SOURCE</t>
  </si>
  <si>
    <t>SAVINGS</t>
  </si>
  <si>
    <t>PUBLIC</t>
  </si>
  <si>
    <t>INSURANCE PREMIUM</t>
  </si>
  <si>
    <t>NATURAL</t>
  </si>
  <si>
    <t>TRANSPORTATION</t>
  </si>
  <si>
    <t>GOVERNMENT</t>
  </si>
  <si>
    <t>WATER DISTRICT</t>
  </si>
  <si>
    <t>PRIVATE PROPERTY</t>
  </si>
  <si>
    <t>MINERAL/ BUY</t>
  </si>
  <si>
    <r>
      <rPr>
        <b/>
        <sz val="11"/>
        <rFont val="Times New Roman"/>
        <family val="1"/>
      </rPr>
      <t xml:space="preserve">IV. PROBLEM PRESENTED </t>
    </r>
    <r>
      <rPr>
        <i/>
        <sz val="11"/>
        <rFont val="Times New Roman"/>
        <family val="1"/>
      </rPr>
      <t>( Problemang Idinulog)</t>
    </r>
  </si>
  <si>
    <t>Problem Presented</t>
  </si>
  <si>
    <t>ESRD SEC TO DIABETIC KIDNEY DISEASE</t>
  </si>
  <si>
    <t>HEALTH CONDITION OF PATIENT (specify)</t>
  </si>
  <si>
    <t>ECONOMIC RESOURCES (specify)</t>
  </si>
  <si>
    <t>FOOD/ NUTRITION (specify)</t>
  </si>
  <si>
    <t>HOUSING (specify)</t>
  </si>
  <si>
    <t>EMPLOYMENT (specify)</t>
  </si>
  <si>
    <t>Others (specify)</t>
  </si>
  <si>
    <t>HD</t>
  </si>
  <si>
    <t>AKO SI</t>
  </si>
  <si>
    <t>AY NAGPAPATUNAY NA ANG MGA IMPORMASYONG NAKASULAT</t>
  </si>
  <si>
    <t>SA IBABAW AY TOTOO AT TAMA. PINAPAHINTULUTAN KO DIN MAIBAHAGI ANG MGA NATURANG IMPORMASYON SA IBA PANG AHENSYA NG GOBYERNO PARA SA ANUMANG NAAANGKOP NA PAG GAMIT.</t>
  </si>
  <si>
    <r>
      <rPr>
        <b/>
        <sz val="11"/>
        <rFont val="Times New Roman"/>
        <family val="1"/>
      </rPr>
      <t xml:space="preserve">Name and Signature of Client </t>
    </r>
    <r>
      <rPr>
        <i/>
        <sz val="11"/>
        <rFont val="Times New Roman"/>
        <family val="1"/>
      </rPr>
      <t>(Pangalan at Lagda ng Kliyente)</t>
    </r>
  </si>
  <si>
    <t>Thumb Mark</t>
  </si>
  <si>
    <r>
      <rPr>
        <b/>
        <sz val="11"/>
        <rFont val="Times New Roman"/>
        <family val="1"/>
      </rPr>
      <t xml:space="preserve">V. SOCIAL WORKER'S ASSESSMENT </t>
    </r>
    <r>
      <rPr>
        <i/>
        <sz val="11"/>
        <rFont val="Times New Roman"/>
        <family val="1"/>
      </rPr>
      <t>( Pagtatasa ng Social Worker)</t>
    </r>
  </si>
  <si>
    <r>
      <rPr>
        <b/>
        <sz val="11"/>
        <rFont val="Times New Roman"/>
        <family val="1"/>
      </rPr>
      <t xml:space="preserve">VI. RECOMMENDATIONS </t>
    </r>
    <r>
      <rPr>
        <i/>
        <sz val="11"/>
        <rFont val="Times New Roman"/>
        <family val="1"/>
      </rPr>
      <t>( Rekomendasyon)</t>
    </r>
  </si>
  <si>
    <t>TYPE OF ASSISTANCE</t>
  </si>
  <si>
    <t>AMOUNT OF ASSISTANCE</t>
  </si>
  <si>
    <t>MODE OF ASSISTANCE</t>
  </si>
  <si>
    <t>FUND SOURCE</t>
  </si>
  <si>
    <t xml:space="preserve">MEDICAL </t>
  </si>
  <si>
    <t>MAIFIPP</t>
  </si>
  <si>
    <t>Interviewed by:</t>
  </si>
  <si>
    <t>Reviewed and Approved by:</t>
  </si>
  <si>
    <t>Medical Social Service Assessment Tool</t>
  </si>
  <si>
    <r>
      <rPr>
        <sz val="9"/>
        <rFont val="Calibri"/>
        <family val="2"/>
      </rPr>
      <t>DATE OF INTERVIEW:</t>
    </r>
  </si>
  <si>
    <r>
      <rPr>
        <sz val="9"/>
        <rFont val="Calibri"/>
        <family val="2"/>
      </rPr>
      <t>DATE OF ADMISSION/CONSULTATION:</t>
    </r>
  </si>
  <si>
    <t>Basic ward (specify)</t>
  </si>
  <si>
    <t>Non basic ward (specify)</t>
  </si>
  <si>
    <t>HOSPITAL NUMBER:</t>
  </si>
  <si>
    <t>MSS NO:</t>
  </si>
  <si>
    <t>2024-HD-00028</t>
  </si>
  <si>
    <r>
      <rPr>
        <sz val="9"/>
        <rFont val="Calibri"/>
        <family val="2"/>
      </rPr>
      <t>SOURCE OF REFERRAL NAME:</t>
    </r>
  </si>
  <si>
    <r>
      <rPr>
        <sz val="9"/>
        <rFont val="Calibri"/>
        <family val="2"/>
      </rPr>
      <t>ADDRESS</t>
    </r>
  </si>
  <si>
    <t>Contact Number</t>
  </si>
  <si>
    <t xml:space="preserve"> </t>
  </si>
  <si>
    <t xml:space="preserve">       </t>
  </si>
  <si>
    <t xml:space="preserve">         </t>
  </si>
  <si>
    <t>Informant:</t>
  </si>
  <si>
    <t>Relation to patient</t>
  </si>
  <si>
    <r>
      <rPr>
        <sz val="9"/>
        <rFont val="Calibri"/>
        <family val="2"/>
      </rPr>
      <t>DEMOGRAPHIC DATA</t>
    </r>
  </si>
  <si>
    <t>Patient's Name</t>
  </si>
  <si>
    <t>Age</t>
  </si>
  <si>
    <t>Gender</t>
  </si>
  <si>
    <t>Surname</t>
  </si>
  <si>
    <t>First</t>
  </si>
  <si>
    <t>Middle</t>
  </si>
  <si>
    <t>LGBT</t>
  </si>
  <si>
    <t>Date of Birth</t>
  </si>
  <si>
    <t>Religion</t>
  </si>
  <si>
    <t>Common Law</t>
  </si>
  <si>
    <t>Sep d'facto</t>
  </si>
  <si>
    <t>Sep Legal</t>
  </si>
  <si>
    <r>
      <rPr>
        <sz val="9"/>
        <rFont val="Calibri"/>
        <family val="2"/>
      </rPr>
      <t>PERMANENT ADDRESS</t>
    </r>
  </si>
  <si>
    <r>
      <rPr>
        <sz val="9"/>
        <rFont val="Calibri"/>
        <family val="2"/>
      </rPr>
      <t>TEMPORARY ADDRESS</t>
    </r>
  </si>
  <si>
    <t>Type Of Living Arrangement</t>
  </si>
  <si>
    <t>Owned</t>
  </si>
  <si>
    <t>Rent</t>
  </si>
  <si>
    <t>Shared</t>
  </si>
  <si>
    <t>Private</t>
  </si>
  <si>
    <t>Institution</t>
  </si>
  <si>
    <t xml:space="preserve">Homeless </t>
  </si>
  <si>
    <t>X</t>
  </si>
  <si>
    <t>Educational Attainment</t>
  </si>
  <si>
    <t>Employer</t>
  </si>
  <si>
    <r>
      <rPr>
        <sz val="9"/>
        <rFont val="Calibri"/>
        <family val="2"/>
      </rPr>
      <t>INCOME</t>
    </r>
  </si>
  <si>
    <t>PhilHealth Membership</t>
  </si>
  <si>
    <t>MSWD Classification</t>
  </si>
  <si>
    <t xml:space="preserve">COLLEGE </t>
  </si>
  <si>
    <t>Marginalized Sectoral Membership</t>
  </si>
  <si>
    <t>Artisanal Fisherfolk</t>
  </si>
  <si>
    <t>Farmers and Landless Rural Workers</t>
  </si>
  <si>
    <t>Indigenous People</t>
  </si>
  <si>
    <t>Formal and Labor Migrant Workers</t>
  </si>
  <si>
    <t>Workers in Informal Sector</t>
  </si>
  <si>
    <t>Senior Citizen</t>
  </si>
  <si>
    <t>Person with Disability</t>
  </si>
  <si>
    <t>Victims of Disasters and Calamities</t>
  </si>
  <si>
    <t>Urban Poor</t>
  </si>
  <si>
    <t>Specify:</t>
  </si>
  <si>
    <r>
      <rPr>
        <b/>
        <sz val="9"/>
        <rFont val="Calibri"/>
        <family val="2"/>
      </rPr>
      <t>FAMILY COMPOSITION</t>
    </r>
  </si>
  <si>
    <r>
      <rPr>
        <sz val="9"/>
        <rFont val="Calibri"/>
        <family val="2"/>
      </rPr>
      <t>NAME</t>
    </r>
  </si>
  <si>
    <r>
      <rPr>
        <sz val="9"/>
        <rFont val="Calibri"/>
        <family val="2"/>
      </rPr>
      <t>AGE</t>
    </r>
  </si>
  <si>
    <r>
      <rPr>
        <sz val="9"/>
        <rFont val="Calibri"/>
        <family val="2"/>
      </rPr>
      <t>CIVIL STATUS</t>
    </r>
  </si>
  <si>
    <r>
      <rPr>
        <sz val="9"/>
        <rFont val="Calibri"/>
        <family val="2"/>
      </rPr>
      <t>RELATIONSHIP TO PATIENT</t>
    </r>
  </si>
  <si>
    <r>
      <rPr>
        <sz val="9"/>
        <rFont val="Calibri"/>
        <family val="2"/>
      </rPr>
      <t>EDUCATIONAL ATTAINMENT</t>
    </r>
  </si>
  <si>
    <r>
      <rPr>
        <sz val="9"/>
        <rFont val="Calibri"/>
        <family val="2"/>
      </rPr>
      <t>OCCUPATION</t>
    </r>
  </si>
  <si>
    <r>
      <rPr>
        <sz val="9"/>
        <rFont val="Calibri"/>
        <family val="2"/>
      </rPr>
      <t>MONTHLY INCOME</t>
    </r>
  </si>
  <si>
    <t xml:space="preserve">OTHER SOURCES OF INCOME </t>
  </si>
  <si>
    <t>Household Size:</t>
  </si>
  <si>
    <t>Total  Family Income</t>
  </si>
  <si>
    <t>Per Capita Income</t>
  </si>
  <si>
    <t>Sub Classification for OPD Patients</t>
  </si>
  <si>
    <t>Housing</t>
  </si>
  <si>
    <t xml:space="preserve">LIGHT SOURCE  </t>
  </si>
  <si>
    <t xml:space="preserve">FUEL SOURCE  </t>
  </si>
  <si>
    <t>LPG</t>
  </si>
  <si>
    <t>PRIVATE</t>
  </si>
  <si>
    <t>FIREWOOD</t>
  </si>
  <si>
    <t>CHARCOAL</t>
  </si>
  <si>
    <t>ARTESAN WELL</t>
  </si>
  <si>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</si>
  <si>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</si>
  <si>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</si>
  <si>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</si>
  <si>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</si>
  <si>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</si>
  <si>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</si>
  <si>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t>TOTAL MONTHLY EXPENDITURE</t>
  </si>
  <si>
    <t>II.  MEDICAL HISTORY</t>
  </si>
  <si>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</si>
  <si>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</si>
  <si>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</si>
  <si>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</si>
  <si>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t>BODY WEAKNESS</t>
  </si>
  <si>
    <t>ON GOING HEMODIALYSIS</t>
  </si>
  <si>
    <r>
      <rPr>
        <sz val="9"/>
        <rFont val="Calibri"/>
        <family val="2"/>
      </rPr>
      <t>PRESENT TREATMENT PLAN:</t>
    </r>
  </si>
  <si>
    <r>
      <rPr>
        <sz val="9"/>
        <rFont val="Calibri"/>
        <family val="2"/>
      </rPr>
      <t>HEALTH ACCESSIBILITY PROBLEM</t>
    </r>
  </si>
  <si>
    <t>HEMODIALYSIS TREATMENT</t>
  </si>
  <si>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</si>
  <si>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</si>
  <si>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</si>
  <si>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</si>
  <si>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</si>
  <si>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</si>
  <si>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</si>
  <si>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</si>
  <si>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</si>
  <si>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</si>
  <si>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</si>
  <si>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</si>
  <si>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t>2.   OTHER INTERPERSONAL ROLES</t>
  </si>
  <si>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</si>
  <si>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</si>
  <si>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</si>
  <si>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</si>
  <si>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</si>
  <si>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t>3.   OCCUPATIONAL ROLES</t>
  </si>
  <si>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</si>
  <si>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</si>
  <si>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</si>
  <si>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</si>
  <si>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</si>
  <si>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t>4.   SPECIAL LIFE SITUATION ROLES</t>
  </si>
  <si>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</si>
  <si>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</si>
  <si>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</si>
  <si>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</si>
  <si>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</si>
  <si>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</si>
  <si>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</si>
  <si>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</si>
  <si>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</si>
  <si>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</si>
  <si>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</si>
  <si>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</si>
  <si>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</si>
  <si>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</si>
  <si>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</si>
  <si>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</si>
  <si>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</si>
  <si>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</si>
  <si>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</si>
  <si>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</si>
  <si>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</si>
  <si>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</si>
  <si>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</si>
  <si>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</si>
  <si>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</si>
  <si>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</si>
  <si>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</si>
  <si>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</si>
  <si>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</si>
  <si>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</si>
  <si>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</si>
  <si>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</si>
  <si>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</si>
  <si>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</si>
  <si>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</si>
  <si>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FOR AVAILMENT OF PHILHEALTH PACKAGES AND CLASSIFIED BY THE SOCIAL WORKER.</t>
  </si>
  <si>
    <t>PORTUGUEZ, HELEN A.</t>
  </si>
  <si>
    <t>Patient's Signature</t>
  </si>
  <si>
    <t>Medical Social Worker</t>
  </si>
  <si>
    <t>SOCIAL CASE STUDY REPORT</t>
  </si>
  <si>
    <t>HOMIS NUMBER:</t>
  </si>
  <si>
    <t>Date:</t>
  </si>
  <si>
    <t>PHILHEALTH NUMBER:</t>
  </si>
  <si>
    <t>Time:</t>
  </si>
  <si>
    <t>I. IDENTIFYING INFORMATION</t>
  </si>
  <si>
    <t>NAME:</t>
  </si>
  <si>
    <t>SEX:</t>
  </si>
  <si>
    <t>ADDRESS</t>
  </si>
  <si>
    <t>CIVIL STATUS:</t>
  </si>
  <si>
    <t>CLR</t>
  </si>
  <si>
    <t>AGE:</t>
  </si>
  <si>
    <t>RELIGION:</t>
  </si>
  <si>
    <t>DATE OF BIRTH</t>
  </si>
  <si>
    <t>PLACE OF BIRTH:</t>
  </si>
  <si>
    <t>EDUCATIONAL ATTAINMENT</t>
  </si>
  <si>
    <t>OCCUPATION</t>
  </si>
  <si>
    <t>MONTHLY INCOME:</t>
  </si>
  <si>
    <t>EMPLOYER</t>
  </si>
  <si>
    <t>SPECIAL SKILLS</t>
  </si>
  <si>
    <t>UNKNOWN</t>
  </si>
  <si>
    <t>DATE OF ADMISSION</t>
  </si>
  <si>
    <t>ROOM IN DATE AND TIME:</t>
  </si>
  <si>
    <t>TYPE OF DEFORMITY/DISABILITY</t>
  </si>
  <si>
    <t>RELATIONSHIP</t>
  </si>
  <si>
    <t>SEX</t>
  </si>
  <si>
    <t>CIVIL STATUS</t>
  </si>
  <si>
    <t>INCOME</t>
  </si>
  <si>
    <t>HOUSING MATERIALS</t>
  </si>
  <si>
    <t>FUEL SOURCE</t>
  </si>
  <si>
    <t>LIGHT/NATIVE</t>
  </si>
  <si>
    <t>CONCRETE</t>
  </si>
  <si>
    <t>ELECTRIC</t>
  </si>
  <si>
    <t>MIXED</t>
  </si>
  <si>
    <t>OTHER</t>
  </si>
  <si>
    <t>MEDICINE</t>
  </si>
  <si>
    <t>INSURANCE</t>
  </si>
  <si>
    <t>MINERAL/BUY</t>
  </si>
  <si>
    <t>OTHER SOURCES OF INCOME</t>
  </si>
  <si>
    <t>REGULAR</t>
  </si>
  <si>
    <t>IV. PROBLEM PRESENTED</t>
  </si>
  <si>
    <t>PATIENT'S INFORMANT SEEK MEDICAL  ASSISTANCE FOR PATIENT'S HOSPITALIZATION SINCE THEIR RESOURCES ARE ALREADY EXHAUSTED DUE TO PATIENT'S CONFINEMENT</t>
  </si>
  <si>
    <t>V. FINDINGS AND RECOMMENDATIONS</t>
  </si>
  <si>
    <t>VI. INFORMANT/ RELATION TO PATIENT/ CONTACT NUMBER</t>
  </si>
  <si>
    <t>PREPARED BY:</t>
  </si>
  <si>
    <t>Social Welfare Officer I</t>
  </si>
  <si>
    <t>Patient Type</t>
  </si>
  <si>
    <t>Proponent Referral</t>
  </si>
  <si>
    <t>AFP</t>
  </si>
  <si>
    <t>KIA / WIA</t>
  </si>
  <si>
    <t>Migrant Worker / Refugee</t>
  </si>
  <si>
    <t xml:space="preserve">PORTUGUEZ, HELEN </t>
  </si>
  <si>
    <t>SPOUSE</t>
  </si>
  <si>
    <t xml:space="preserve">HD BILL </t>
  </si>
  <si>
    <t xml:space="preserve">Social Welfare Officer I </t>
  </si>
  <si>
    <r>
      <t xml:space="preserve">Relation to patient </t>
    </r>
    <r>
      <rPr>
        <i/>
        <sz val="11"/>
        <color theme="1"/>
        <rFont val="Times New Roman"/>
        <family val="1"/>
      </rPr>
      <t>(Relasyon sa Pasyente)</t>
    </r>
  </si>
  <si>
    <t>MARIA JEZEBEL F. DE MESA, RSW, MAEd-GC</t>
  </si>
  <si>
    <t>Social Welfare Officer III</t>
  </si>
  <si>
    <t>HEMODIALYSIS</t>
  </si>
  <si>
    <t>PATIENT AND WIFE ARE REGULAR GOVERNMENT EMPLOYEE AND ARE REGULARLY RECEIVING THEIR SALARY. HOWEVER, PATIENT IS UNDERGOING DIALYSIS TREATMENT SINCE 2020 TWICE A WEEK IN THE HOSPITAL. THOUGH THE HOUSEHOLD HAS REGULAR SOURCE OF INCOME, THEY FIND IT HARD TO MAINTAIN PATIENT'S MEDICAL NEEDS SINCE THEY NOT RECEIVING FINANCIAL SUPPORT FROM RELATIVES. HE IS ASSESSED AS C1 BUT IS CLASSIFIED AS C3 SINCE THE HOUSEHOLD HAS NO OTHER SOURCE OF INCOME AND ARE SPENDING MUCH ON HIS MEDICATION AND CHILDREN'S EDUCATION</t>
  </si>
  <si>
    <t>MEDICINES</t>
  </si>
  <si>
    <t>JANA LUISA E. ARRIOLA, RSW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</si>
</sst>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0000\-0000\-0000"/>
    <numFmt numFmtId="167" formatCode="[$-3409]mmmm\ dd\,\ yyyy;@"/>
    <numFmt numFmtId="168" formatCode="_-[$₱-3409]* #,##0.00_-;\-[$₱-3409]* #,##0.00_-;_-[$₱-3409]* &quot;-&quot;??_-;_-@_-"/>
    <numFmt numFmtId="169" formatCode="[$-409]h:mm\ AM/PM;@"/>
    <numFmt numFmtId="170" formatCode="0000\-000\-0000"/>
    <numFmt numFmtId="171" formatCode="[$-F800]dddd\,\ mmmm\ dd\,\ yyyy"/>
    <numFmt numFmtId="172" formatCode="[$-409]mmmm\ d\,\ yyyy;@"/>
    <numFmt numFmtId="173" formatCode="dd/mmm/yyyy"/>
    <numFmt numFmtId="174" formatCode="[$₱-464]#,##0.00;\-[$₱-464]#,##0.00"/>
    <numFmt numFmtId="175" formatCode="[$-F400]h:mm:ss\ AM/PM"/>
  </numFmts>
  <fonts count="64">
    <font>
      <sz val="11"/>
      <color theme="1"/>
      <name val="Calibri"/>
      <charset val="134"/>
      <scheme val="minor"/>
    </font>
    <font>
      <sz val="15"/>
      <color theme="1"/>
      <name val="Calibri"/>
      <family val="2"/>
      <scheme val="minor"/>
    </font>
    <font>
      <b/>
      <sz val="18"/>
      <color theme="1"/>
      <name val="Calibri"/>
      <family val="2"/>
      <scheme val="minor"/>
    </font>
    <font>
      <b/>
      <sz val="11"/>
      <color theme="1"/>
      <name val="Calibri"/>
      <family val="2"/>
      <scheme val="minor"/>
    </font>
    <font>
      <b/>
      <u/>
      <sz val="14"/>
      <color theme="1"/>
      <name val="Calibri"/>
      <family val="2"/>
      <scheme val="minor"/>
    </font>
    <font>
      <sz val="14"/>
      <color theme="1"/>
      <name val="Calibri"/>
      <family val="2"/>
      <scheme val="minor"/>
    </font>
    <font>
      <b/>
      <sz val="14"/>
      <color theme="1"/>
      <name val="Calibri"/>
      <family val="2"/>
      <scheme val="minor"/>
    </font>
    <font>
      <b/>
      <u/>
      <sz val="10"/>
      <color theme="1"/>
      <name val="Calibri"/>
      <family val="2"/>
      <scheme val="minor"/>
    </font>
    <font>
      <sz val="10"/>
      <color theme="1"/>
      <name val="Calibri"/>
      <family val="2"/>
      <scheme val="minor"/>
    </font>
    <font>
      <b/>
      <sz val="11"/>
      <name val="Times New Roman"/>
      <family val="1"/>
    </font>
    <font>
      <b/>
      <sz val="12"/>
      <color theme="1"/>
      <name val="Calibri"/>
      <family val="2"/>
      <scheme val="minor"/>
    </font>
    <font>
      <b/>
      <u/>
      <sz val="12"/>
      <color theme="1"/>
      <name val="Calibri"/>
      <family val="2"/>
      <scheme val="minor"/>
    </font>
    <font>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4"/>
      <color rgb="FF000000"/>
      <name val="Times New Roman"/>
      <family val="1"/>
    </font>
    <font>
      <sz val="9"/>
      <name val="Calibri"/>
      <family val="2"/>
    </font>
    <font>
      <b/>
      <sz val="9"/>
      <name val="Calibri"/>
      <family val="2"/>
    </font>
    <font>
      <sz val="9"/>
      <color theme="1"/>
      <name val="Calibri"/>
      <family val="2"/>
      <scheme val="minor"/>
    </font>
    <font>
      <b/>
      <sz val="8"/>
      <name val="Calibri"/>
      <family val="2"/>
    </font>
    <font>
      <b/>
      <sz val="10"/>
      <name val="Calibri"/>
      <family val="2"/>
    </font>
    <font>
      <b/>
      <u/>
      <sz val="9"/>
      <name val="Calibri"/>
      <family val="2"/>
    </font>
    <font>
      <sz val="9"/>
      <color rgb="FF000000"/>
      <name val="Calibri"/>
      <family val="2"/>
    </font>
    <font>
      <sz val="8"/>
      <name val="Calibri"/>
      <family val="2"/>
    </font>
    <font>
      <sz val="11"/>
      <name val="Calibri"/>
      <family val="2"/>
    </font>
    <font>
      <b/>
      <sz val="9.5"/>
      <color theme="1"/>
      <name val="Calibri"/>
      <family val="2"/>
      <scheme val="minor"/>
    </font>
    <font>
      <i/>
      <sz val="9"/>
      <name val="Calibri"/>
      <family val="2"/>
    </font>
    <font>
      <b/>
      <sz val="11"/>
      <name val="Calibri"/>
      <family val="2"/>
      <scheme val="minor"/>
    </font>
    <font>
      <sz val="8"/>
      <color theme="1"/>
      <name val="Calibri"/>
      <family val="2"/>
      <scheme val="minor"/>
    </font>
    <font>
      <b/>
      <sz val="14"/>
      <name val="Times New Roman"/>
      <family val="1"/>
    </font>
    <font>
      <b/>
      <sz val="18"/>
      <name val="Times New Roman"/>
      <family val="1"/>
    </font>
    <font>
      <sz val="11"/>
      <name val="Times New Roman"/>
      <family val="1"/>
    </font>
    <font>
      <sz val="14"/>
      <name val="Times New Roman"/>
      <family val="1"/>
    </font>
    <font>
      <sz val="9"/>
      <name val="Times New Roman"/>
      <family val="1"/>
    </font>
    <font>
      <i/>
      <sz val="9"/>
      <name val="Times New Roman"/>
      <family val="1"/>
    </font>
    <font>
      <b/>
      <sz val="9"/>
      <name val="Times New Roman"/>
      <family val="1"/>
    </font>
    <font>
      <b/>
      <sz val="14"/>
      <color theme="1"/>
      <name val="Times New Roman"/>
      <family val="1"/>
    </font>
    <font>
      <i/>
      <sz val="8"/>
      <name val="Times New Roman"/>
      <family val="1"/>
    </font>
    <font>
      <b/>
      <sz val="8"/>
      <name val="Times New Roman"/>
      <family val="1"/>
    </font>
    <font>
      <sz val="12"/>
      <name val="Times New Roman"/>
      <family val="1"/>
    </font>
    <font>
      <u/>
      <sz val="11"/>
      <name val="Times New Roman"/>
      <family val="1"/>
    </font>
    <font>
      <u/>
      <sz val="9"/>
      <name val="Times New Roman"/>
      <family val="1"/>
    </font>
    <font>
      <sz val="10"/>
      <name val="Times New Roman"/>
      <family val="1"/>
    </font>
    <font>
      <sz val="8.5"/>
      <name val="Times New Roman"/>
      <family val="1"/>
    </font>
    <font>
      <b/>
      <sz val="11"/>
      <color theme="1"/>
      <name val="Times New Roman"/>
      <family val="1"/>
    </font>
    <font>
      <b/>
      <sz val="10"/>
      <color theme="1"/>
      <name val="Times New Roman"/>
      <family val="1"/>
    </font>
    <font>
      <b/>
      <sz val="12"/>
      <name val="Times New Roman"/>
      <family val="1"/>
    </font>
    <font>
      <u/>
      <sz val="10"/>
      <name val="Times New Roman"/>
      <family val="1"/>
    </font>
    <font>
      <b/>
      <sz val="28"/>
      <color theme="1"/>
      <name val="Times New Roman"/>
      <family val="1"/>
    </font>
    <font>
      <b/>
      <sz val="8"/>
      <color theme="1"/>
      <name val="Times New Roman"/>
      <family val="1"/>
    </font>
    <font>
      <b/>
      <sz val="18"/>
      <color theme="1"/>
      <name val="Times New Roman"/>
      <family val="1"/>
    </font>
    <font>
      <b/>
      <sz val="12"/>
      <color theme="1"/>
      <name val="Times New Roman"/>
      <family val="1"/>
    </font>
    <font>
      <sz val="12"/>
      <color theme="1"/>
      <name val="Times New Roman"/>
      <family val="1"/>
    </font>
    <font>
      <b/>
      <sz val="48"/>
      <color theme="1"/>
      <name val="Times New Roman"/>
      <family val="1"/>
    </font>
    <font>
      <i/>
      <sz val="11"/>
      <name val="Times New Roman"/>
      <family val="1"/>
    </font>
    <font>
      <b/>
      <sz val="10"/>
      <name val="Times New Roman"/>
      <family val="1"/>
    </font>
    <font>
      <b/>
      <sz val="72"/>
      <color theme="1"/>
      <name val="Calibri"/>
      <family val="2"/>
      <scheme val="minor"/>
    </font>
    <font>
      <i/>
      <sz val="11"/>
      <color theme="1"/>
      <name val="Times New Roman"/>
      <family val="1"/>
    </font>
    <font>
      <b/>
      <i/>
      <sz val="9"/>
      <name val="Times New Roman"/>
      <family val="1"/>
    </font>
    <font>
      <sz val="11"/>
      <color theme="1"/>
      <name val="Calibri"/>
      <family val="2"/>
      <scheme val="minor"/>
    </font>
    <font>
      <sz val="11"/>
      <color rgb="FF000000"/>
      <name val="Calibri"/>
      <family val="2"/>
    </font>
    <font>
      <sz val="10"/>
      <color rgb="FF000000"/>
      <name val="Calibri"/>
    </font>
  </fonts>
  <fills count="5">
    <fill>
      <patternFill patternType="none"/>
    </fill>
    <fill>
      <patternFill patternType="gray125"/>
    </fill>
    <fill>
      <patternFill patternType="solid">
        <fgColor theme="4" tint="0.39994506668294322"/>
        <bgColor indexed="64"/>
      </patternFill>
    </fill>
    <fill>
      <patternFill patternType="solid">
        <fgColor rgb="FFFFFF00"/>
        <bgColor indexed="64"/>
      </patternFill>
    </fill>
    <fill>
      <patternFill patternType="solid">
        <fgColor theme="0" tint="-0.14996795556505021"/>
        <bgColor indexed="64"/>
      </patternFill>
    </fill>
  </fills>
  <borders count="86">
    <border>
      <left/>
      <right/>
      <top/>
      <bottom/>
      <diagonal/>
    </border>
    <border>
      <left/>
      <right/>
      <top/>
      <bottom style="thin">
        <color auto="1"/>
      </bottom>
      <diagonal/>
    </border>
    <border>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style="thin">
        <color auto="1"/>
      </left>
      <right/>
      <top style="thin">
        <color auto="1"/>
      </top>
      <bottom style="thin">
        <color rgb="FF000000"/>
      </bottom>
      <diagonal/>
    </border>
    <border>
      <left/>
      <right/>
      <top style="thin">
        <color auto="1"/>
      </top>
      <bottom style="thin">
        <color rgb="FF000000"/>
      </bottom>
      <diagonal/>
    </border>
    <border>
      <left style="thin">
        <color auto="1"/>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style="thin">
        <color rgb="FF000000"/>
      </top>
      <bottom/>
      <diagonal/>
    </border>
    <border>
      <left style="thin">
        <color auto="1"/>
      </left>
      <right/>
      <top/>
      <bottom/>
      <diagonal/>
    </border>
    <border>
      <left/>
      <right style="thin">
        <color rgb="FF000000"/>
      </right>
      <top/>
      <bottom/>
      <diagonal/>
    </border>
    <border>
      <left style="thin">
        <color rgb="FF000000"/>
      </left>
      <right/>
      <top/>
      <bottom/>
      <diagonal/>
    </border>
    <border>
      <left style="thin">
        <color auto="1"/>
      </left>
      <right/>
      <top style="thin">
        <color auto="1"/>
      </top>
      <bottom/>
      <diagonal/>
    </border>
    <border>
      <left style="thin">
        <color auto="1"/>
      </left>
      <right/>
      <top/>
      <bottom style="thin">
        <color auto="1"/>
      </bottom>
      <diagonal/>
    </border>
    <border>
      <left style="thin">
        <color auto="1"/>
      </left>
      <right style="thin">
        <color auto="1"/>
      </right>
      <top style="thin">
        <color auto="1"/>
      </top>
      <bottom/>
      <diagonal/>
    </border>
    <border>
      <left/>
      <right style="thin">
        <color auto="1"/>
      </right>
      <top style="thin">
        <color auto="1"/>
      </top>
      <bottom/>
      <diagonal/>
    </border>
    <border>
      <left/>
      <right style="thin">
        <color auto="1"/>
      </right>
      <top/>
      <bottom style="thin">
        <color auto="1"/>
      </bottom>
      <diagonal/>
    </border>
    <border>
      <left style="thin">
        <color auto="1"/>
      </left>
      <right/>
      <top/>
      <bottom style="thin">
        <color rgb="FF000000"/>
      </bottom>
      <diagonal/>
    </border>
    <border>
      <left/>
      <right/>
      <top/>
      <bottom style="thin">
        <color rgb="FF000000"/>
      </bottom>
      <diagonal/>
    </border>
    <border>
      <left style="thin">
        <color auto="1"/>
      </left>
      <right/>
      <top style="thin">
        <color rgb="FF000000"/>
      </top>
      <bottom style="thin">
        <color rgb="FF000000"/>
      </bottom>
      <diagonal/>
    </border>
    <border>
      <left/>
      <right/>
      <top style="thin">
        <color rgb="FF000000"/>
      </top>
      <bottom style="thin">
        <color rgb="FF000000"/>
      </bottom>
      <diagonal/>
    </border>
    <border>
      <left style="thin">
        <color auto="1"/>
      </left>
      <right style="thin">
        <color auto="1"/>
      </right>
      <top/>
      <bottom style="thin">
        <color auto="1"/>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style="thin">
        <color rgb="FF000000"/>
      </right>
      <top style="thin">
        <color auto="1"/>
      </top>
      <bottom style="thin">
        <color auto="1"/>
      </bottom>
      <diagonal/>
    </border>
    <border>
      <left style="thin">
        <color rgb="FF000000"/>
      </left>
      <right/>
      <top style="thin">
        <color auto="1"/>
      </top>
      <bottom style="thin">
        <color auto="1"/>
      </bottom>
      <diagonal/>
    </border>
    <border>
      <left/>
      <right style="thin">
        <color auto="1"/>
      </right>
      <top style="thin">
        <color rgb="FF000000"/>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right style="thin">
        <color auto="1"/>
      </right>
      <top style="thin">
        <color rgb="FF000000"/>
      </top>
      <bottom/>
      <diagonal/>
    </border>
    <border>
      <left/>
      <right style="thin">
        <color auto="1"/>
      </right>
      <top/>
      <bottom/>
      <diagonal/>
    </border>
    <border>
      <left/>
      <right style="thin">
        <color auto="1"/>
      </right>
      <top/>
      <bottom style="thin">
        <color rgb="FF000000"/>
      </bottom>
      <diagonal/>
    </border>
    <border>
      <left style="thin">
        <color rgb="FF000000"/>
      </left>
      <right/>
      <top style="thin">
        <color auto="1"/>
      </top>
      <bottom/>
      <diagonal/>
    </border>
    <border>
      <left/>
      <right style="thin">
        <color auto="1"/>
      </right>
      <top style="thin">
        <color auto="1"/>
      </top>
      <bottom style="thin">
        <color rgb="FF000000"/>
      </bottom>
      <diagonal/>
    </border>
    <border>
      <left style="thin">
        <color rgb="FF000000"/>
      </left>
      <right style="thin">
        <color auto="1"/>
      </right>
      <top style="thin">
        <color rgb="FF000000"/>
      </top>
      <bottom style="thin">
        <color rgb="FF000000"/>
      </bottom>
      <diagonal/>
    </border>
    <border>
      <left style="thin">
        <color auto="1"/>
      </left>
      <right/>
      <top style="thin">
        <color rgb="FF000000"/>
      </top>
      <bottom style="thin">
        <color auto="1"/>
      </bottom>
      <diagonal/>
    </border>
    <border>
      <left/>
      <right/>
      <top style="thin">
        <color rgb="FF000000"/>
      </top>
      <bottom style="thin">
        <color auto="1"/>
      </bottom>
      <diagonal/>
    </border>
    <border>
      <left/>
      <right style="thin">
        <color rgb="FF000000"/>
      </right>
      <top style="thin">
        <color auto="1"/>
      </top>
      <bottom style="thin">
        <color rgb="FF000000"/>
      </bottom>
      <diagonal/>
    </border>
    <border>
      <left style="thin">
        <color rgb="FF000000"/>
      </left>
      <right/>
      <top style="thin">
        <color auto="1"/>
      </top>
      <bottom style="thin">
        <color rgb="FF000000"/>
      </bottom>
      <diagonal/>
    </border>
    <border>
      <left/>
      <right style="thin">
        <color auto="1"/>
      </right>
      <top style="thin">
        <color rgb="FF000000"/>
      </top>
      <bottom style="thin">
        <color auto="1"/>
      </bottom>
      <diagonal/>
    </border>
    <border>
      <left style="medium">
        <color auto="1"/>
      </left>
      <right/>
      <top style="medium">
        <color auto="1"/>
      </top>
      <bottom/>
      <diagonal/>
    </border>
    <border>
      <left/>
      <right/>
      <top style="medium">
        <color auto="1"/>
      </top>
      <bottom/>
      <diagonal/>
    </border>
    <border>
      <left/>
      <right/>
      <top style="medium">
        <color auto="1"/>
      </top>
      <bottom style="thin">
        <color auto="1"/>
      </bottom>
      <diagonal/>
    </border>
    <border>
      <left style="medium">
        <color auto="1"/>
      </left>
      <right/>
      <top/>
      <bottom/>
      <diagonal/>
    </border>
    <border>
      <left style="medium">
        <color auto="1"/>
      </left>
      <right/>
      <top/>
      <bottom style="medium">
        <color auto="1"/>
      </bottom>
      <diagonal/>
    </border>
    <border>
      <left/>
      <right/>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style="medium">
        <color auto="1"/>
      </left>
      <right/>
      <top/>
      <bottom style="thin">
        <color auto="1"/>
      </bottom>
      <diagonal/>
    </border>
    <border>
      <left style="medium">
        <color auto="1"/>
      </left>
      <right/>
      <top style="thin">
        <color auto="1"/>
      </top>
      <bottom/>
      <diagonal/>
    </border>
    <border>
      <left style="medium">
        <color auto="1"/>
      </left>
      <right/>
      <top style="medium">
        <color auto="1"/>
      </top>
      <bottom style="thin">
        <color auto="1"/>
      </bottom>
      <diagonal/>
    </border>
    <border>
      <left/>
      <right style="thin">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thin">
        <color auto="1"/>
      </right>
      <top/>
      <bottom/>
      <diagonal/>
    </border>
    <border>
      <left/>
      <right style="medium">
        <color auto="1"/>
      </right>
      <top style="medium">
        <color auto="1"/>
      </top>
      <bottom style="thin">
        <color auto="1"/>
      </bottom>
      <diagonal/>
    </border>
    <border>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bottom style="medium">
        <color auto="1"/>
      </bottom>
      <diagonal/>
    </border>
    <border>
      <left/>
      <right style="medium">
        <color auto="1"/>
      </right>
      <top style="medium">
        <color auto="1"/>
      </top>
      <bottom style="medium">
        <color auto="1"/>
      </bottom>
      <diagonal/>
    </border>
    <border>
      <left/>
      <right style="medium">
        <color auto="1"/>
      </right>
      <top/>
      <bottom/>
      <diagonal/>
    </border>
    <border>
      <left/>
      <right style="medium">
        <color auto="1"/>
      </right>
      <top style="thin">
        <color auto="1"/>
      </top>
      <bottom/>
      <diagonal/>
    </border>
    <border>
      <left style="thin">
        <color auto="1"/>
      </left>
      <right style="medium">
        <color auto="1"/>
      </right>
      <top/>
      <bottom/>
      <diagonal/>
    </border>
    <border>
      <left style="thin">
        <color auto="1"/>
      </left>
      <right style="medium">
        <color auto="1"/>
      </right>
      <top/>
      <bottom style="thin">
        <color auto="1"/>
      </bottom>
      <diagonal/>
    </border>
    <border>
      <left style="thin">
        <color auto="1"/>
      </left>
      <right style="medium">
        <color auto="1"/>
      </right>
      <top style="thin">
        <color auto="1"/>
      </top>
      <bottom style="thin">
        <color auto="1"/>
      </bottom>
      <diagonal/>
    </border>
    <border>
      <left style="medium">
        <color auto="1"/>
      </left>
      <right style="medium">
        <color auto="1"/>
      </right>
      <top style="medium">
        <color auto="1"/>
      </top>
      <bottom/>
      <diagonal/>
    </border>
    <border>
      <left style="medium">
        <color auto="1"/>
      </left>
      <right style="thin">
        <color auto="1"/>
      </right>
      <top style="medium">
        <color auto="1"/>
      </top>
      <bottom style="thin">
        <color auto="1"/>
      </bottom>
      <diagonal/>
    </border>
    <border>
      <left style="medium">
        <color auto="1"/>
      </left>
      <right style="medium">
        <color auto="1"/>
      </right>
      <top/>
      <bottom/>
      <diagonal/>
    </border>
    <border>
      <left style="medium">
        <color auto="1"/>
      </left>
      <right style="thin">
        <color auto="1"/>
      </right>
      <top style="thin">
        <color auto="1"/>
      </top>
      <bottom style="thin">
        <color auto="1"/>
      </bottom>
      <diagonal/>
    </border>
    <border>
      <left style="medium">
        <color auto="1"/>
      </left>
      <right style="medium">
        <color auto="1"/>
      </right>
      <top/>
      <bottom style="medium">
        <color auto="1"/>
      </bottom>
      <diagonal/>
    </border>
    <border>
      <left style="medium">
        <color auto="1"/>
      </left>
      <right style="thin">
        <color auto="1"/>
      </right>
      <top style="thin">
        <color auto="1"/>
      </top>
      <bottom style="medium">
        <color auto="1"/>
      </bottom>
      <diagonal/>
    </border>
    <border>
      <left/>
      <right style="thin">
        <color auto="1"/>
      </right>
      <top style="thin">
        <color auto="1"/>
      </top>
      <bottom style="medium">
        <color auto="1"/>
      </bottom>
      <diagonal/>
    </border>
    <border>
      <left style="medium">
        <color auto="1"/>
      </left>
      <right style="medium">
        <color auto="1"/>
      </right>
      <top/>
      <bottom style="thin">
        <color auto="1"/>
      </bottom>
      <diagonal/>
    </border>
    <border>
      <left style="medium">
        <color auto="1"/>
      </left>
      <right style="medium">
        <color auto="1"/>
      </right>
      <top style="thin">
        <color auto="1"/>
      </top>
      <bottom style="medium">
        <color auto="1"/>
      </bottom>
      <diagonal/>
    </border>
    <border>
      <left/>
      <right style="medium">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top/>
      <bottom style="medium">
        <color auto="1"/>
      </bottom>
      <diagonal/>
    </border>
  </borders>
  <cellStyleXfs count="2">
    <xf numFmtId="0" fontId="0" fillId="0" borderId="0"/>
    <xf numFmtId="165" fontId="61" fillId="0" borderId="0" applyFont="0" applyFill="0" applyBorder="0" applyAlignment="0" applyProtection="0"/>
  </cellStyleXfs>
  <cellXfs count="628">
    <xf numFmtId="0" fontId="0" fillId="0" borderId="0" xfId="0"/>
    <xf numFmtId="0" fontId="1" fillId="0" borderId="0" xfId="0" applyFont="1"/>
    <xf numFmtId="0" fontId="0" fillId="0" borderId="0" xfId="0" applyAlignment="1">
      <alignment horizontal="right"/>
    </xf>
    <xf numFmtId="0" fontId="4" fillId="0" borderId="0" xfId="0" applyFont="1"/>
    <xf numFmtId="0" fontId="5" fillId="0" borderId="0" xfId="0" applyFont="1"/>
    <xf numFmtId="0" fontId="5" fillId="0" borderId="0" xfId="0" applyFont="1" applyAlignment="1">
      <alignment horizontal="center"/>
    </xf>
    <xf numFmtId="0" fontId="6" fillId="0" borderId="1" xfId="0" applyFont="1" applyBorder="1" applyAlignment="1" applyProtection="1">
      <alignment horizontal="left" vertical="center" shrinkToFit="1"/>
      <protection locked="0"/>
    </xf>
    <xf numFmtId="0" fontId="6" fillId="0" borderId="1" xfId="0" applyFont="1" applyBorder="1" applyAlignment="1" applyProtection="1">
      <alignment vertical="center" shrinkToFit="1"/>
      <protection locked="0"/>
    </xf>
    <xf numFmtId="0" fontId="6" fillId="0" borderId="0" xfId="0" applyFont="1" applyAlignment="1" applyProtection="1">
      <alignment vertical="center"/>
      <protection locked="0"/>
    </xf>
    <xf numFmtId="0" fontId="5" fillId="0" borderId="0" xfId="0" applyFont="1" applyAlignment="1">
      <alignment horizontal="right"/>
    </xf>
    <xf numFmtId="167" fontId="6" fillId="0" borderId="1" xfId="0" applyNumberFormat="1" applyFont="1" applyBorder="1" applyAlignment="1" applyProtection="1">
      <alignment horizontal="left" vertical="center"/>
      <protection locked="0"/>
    </xf>
    <xf numFmtId="167" fontId="6" fillId="0" borderId="2" xfId="0" applyNumberFormat="1" applyFont="1" applyBorder="1" applyAlignment="1" applyProtection="1">
      <alignment horizontal="left" vertical="center"/>
      <protection locked="0"/>
    </xf>
    <xf numFmtId="0" fontId="3" fillId="0" borderId="3" xfId="0" applyFont="1" applyBorder="1" applyAlignment="1">
      <alignment horizontal="center" vertical="center" wrapText="1"/>
    </xf>
    <xf numFmtId="0" fontId="3" fillId="0" borderId="3" xfId="0" applyFont="1" applyBorder="1" applyAlignment="1" applyProtection="1">
      <alignment horizontal="center" vertical="center" shrinkToFit="1"/>
      <protection locked="0"/>
    </xf>
    <xf numFmtId="0" fontId="7" fillId="0" borderId="0" xfId="0" applyFont="1" applyAlignment="1">
      <alignment horizontal="center"/>
    </xf>
    <xf numFmtId="0" fontId="8" fillId="0" borderId="0" xfId="0" applyFont="1"/>
    <xf numFmtId="0" fontId="9" fillId="0" borderId="0" xfId="0" applyFont="1" applyAlignment="1">
      <alignment vertical="center"/>
    </xf>
    <xf numFmtId="168" fontId="10" fillId="0" borderId="1" xfId="1" applyNumberFormat="1" applyFont="1" applyBorder="1" applyAlignment="1" applyProtection="1">
      <protection locked="0"/>
    </xf>
    <xf numFmtId="0" fontId="0" fillId="0" borderId="0" xfId="0" applyAlignment="1">
      <alignment horizontal="left" vertical="center"/>
    </xf>
    <xf numFmtId="0" fontId="0" fillId="0" borderId="0" xfId="0" applyAlignment="1">
      <alignment horizontal="left"/>
    </xf>
    <xf numFmtId="0" fontId="7" fillId="0" borderId="0" xfId="0" applyFont="1"/>
    <xf numFmtId="44" fontId="8" fillId="0" borderId="6" xfId="1" applyNumberFormat="1" applyFont="1" applyBorder="1" applyAlignment="1" applyProtection="1">
      <alignment horizontal="left"/>
      <protection locked="0"/>
    </xf>
    <xf numFmtId="0" fontId="11" fillId="0" borderId="0" xfId="0" applyFont="1" applyAlignment="1">
      <alignment horizontal="center"/>
    </xf>
    <xf numFmtId="0" fontId="12" fillId="0" borderId="0" xfId="0" applyFont="1"/>
    <xf numFmtId="0" fontId="12" fillId="0" borderId="1" xfId="0" applyFont="1" applyBorder="1" applyAlignment="1" applyProtection="1">
      <alignment horizontal="center" vertical="center"/>
      <protection locked="0"/>
    </xf>
    <xf numFmtId="0" fontId="0" fillId="0" borderId="0" xfId="0" applyAlignment="1">
      <alignment horizontal="center" vertical="center"/>
    </xf>
    <xf numFmtId="168" fontId="10" fillId="0" borderId="1" xfId="1" applyNumberFormat="1" applyFont="1" applyBorder="1" applyAlignment="1" applyProtection="1">
      <alignment vertical="center"/>
      <protection locked="0"/>
    </xf>
    <xf numFmtId="0" fontId="6" fillId="0" borderId="0" xfId="0" applyFont="1" applyAlignment="1">
      <alignment horizontal="left"/>
    </xf>
    <xf numFmtId="169" fontId="6" fillId="0" borderId="1" xfId="0" applyNumberFormat="1" applyFont="1" applyBorder="1" applyAlignment="1" applyProtection="1">
      <alignment horizontal="left" vertical="center"/>
      <protection locked="0"/>
    </xf>
    <xf numFmtId="0" fontId="5" fillId="0" borderId="0" xfId="0" applyFont="1" applyAlignment="1">
      <alignment horizontal="right" shrinkToFit="1"/>
    </xf>
    <xf numFmtId="168" fontId="3" fillId="0" borderId="3" xfId="1" applyNumberFormat="1" applyFont="1" applyBorder="1" applyAlignment="1" applyProtection="1">
      <alignment horizontal="center" vertical="center" shrinkToFit="1"/>
      <protection locked="0"/>
    </xf>
    <xf numFmtId="0" fontId="11" fillId="0" borderId="0" xfId="0" applyFont="1"/>
    <xf numFmtId="164" fontId="10" fillId="0" borderId="1" xfId="0" applyNumberFormat="1" applyFont="1" applyBorder="1" applyAlignment="1" applyProtection="1">
      <alignment vertical="center"/>
      <protection locked="0"/>
    </xf>
    <xf numFmtId="44" fontId="12" fillId="0" borderId="0" xfId="1" applyNumberFormat="1" applyFont="1" applyBorder="1" applyAlignment="1" applyProtection="1">
      <alignment horizontal="left"/>
      <protection locked="0"/>
    </xf>
    <xf numFmtId="0" fontId="6" fillId="0" borderId="0" xfId="0" applyFont="1"/>
    <xf numFmtId="0" fontId="16" fillId="0" borderId="0" xfId="0" applyFont="1"/>
    <xf numFmtId="0" fontId="0" fillId="0" borderId="0" xfId="0" applyAlignment="1">
      <alignment wrapText="1"/>
    </xf>
    <xf numFmtId="0" fontId="18" fillId="0" borderId="3" xfId="0" applyFont="1" applyBorder="1" applyAlignment="1">
      <alignment horizontal="center" vertical="top" wrapText="1"/>
    </xf>
    <xf numFmtId="0" fontId="18" fillId="0" borderId="13" xfId="0" applyFont="1" applyBorder="1" applyAlignment="1">
      <alignment horizontal="left" vertical="top" wrapText="1"/>
    </xf>
    <xf numFmtId="0" fontId="18" fillId="0" borderId="0" xfId="0" applyFont="1" applyAlignment="1">
      <alignment horizontal="left" vertical="top" wrapText="1"/>
    </xf>
    <xf numFmtId="0" fontId="18" fillId="0" borderId="0" xfId="0" applyFont="1" applyAlignment="1">
      <alignment horizontal="center" vertical="top" wrapText="1"/>
    </xf>
    <xf numFmtId="1" fontId="24" fillId="0" borderId="28" xfId="0" applyNumberFormat="1" applyFont="1" applyBorder="1" applyAlignment="1">
      <alignment horizontal="left" vertical="top" shrinkToFit="1"/>
    </xf>
    <xf numFmtId="0" fontId="0" fillId="0" borderId="0" xfId="0" applyAlignment="1">
      <alignment horizontal="left" vertical="top" wrapText="1"/>
    </xf>
    <xf numFmtId="1" fontId="24" fillId="0" borderId="28" xfId="0" applyNumberFormat="1" applyFont="1" applyBorder="1" applyAlignment="1">
      <alignment horizontal="right" vertical="top" shrinkToFit="1"/>
    </xf>
    <xf numFmtId="0" fontId="19" fillId="0" borderId="2" xfId="0" applyFont="1" applyBorder="1" applyAlignment="1">
      <alignment vertical="top"/>
    </xf>
    <xf numFmtId="0" fontId="18" fillId="0" borderId="13" xfId="0" applyFont="1" applyBorder="1" applyAlignment="1">
      <alignment vertical="top" wrapText="1"/>
    </xf>
    <xf numFmtId="0" fontId="18" fillId="0" borderId="0" xfId="0" applyFont="1" applyAlignment="1">
      <alignment vertical="top" wrapText="1"/>
    </xf>
    <xf numFmtId="0" fontId="26" fillId="0" borderId="0" xfId="0" applyFont="1" applyAlignment="1">
      <alignment vertical="center"/>
    </xf>
    <xf numFmtId="0" fontId="18" fillId="0" borderId="2" xfId="0" applyFont="1" applyBorder="1" applyAlignment="1">
      <alignment vertical="top"/>
    </xf>
    <xf numFmtId="0" fontId="19" fillId="0" borderId="3" xfId="0" applyFont="1" applyBorder="1" applyAlignment="1">
      <alignment vertical="center" wrapText="1"/>
    </xf>
    <xf numFmtId="0" fontId="26" fillId="0" borderId="0" xfId="0" applyFont="1" applyAlignment="1">
      <alignment horizontal="left" vertical="center"/>
    </xf>
    <xf numFmtId="0" fontId="18" fillId="0" borderId="0" xfId="0" applyFont="1" applyAlignment="1">
      <alignment horizontal="left" vertical="center"/>
    </xf>
    <xf numFmtId="1" fontId="24" fillId="0" borderId="28" xfId="0" applyNumberFormat="1" applyFont="1" applyBorder="1" applyAlignment="1">
      <alignment horizontal="right" vertical="top" indent="1" shrinkToFit="1"/>
    </xf>
    <xf numFmtId="0" fontId="18" fillId="0" borderId="0" xfId="0" applyFont="1" applyAlignment="1">
      <alignment vertical="center" wrapText="1"/>
    </xf>
    <xf numFmtId="1" fontId="24" fillId="0" borderId="39" xfId="0" applyNumberFormat="1" applyFont="1" applyBorder="1" applyAlignment="1">
      <alignment horizontal="right" vertical="top" indent="1" shrinkToFit="1"/>
    </xf>
    <xf numFmtId="165" fontId="18" fillId="0" borderId="0" xfId="1" applyFont="1" applyFill="1" applyBorder="1" applyAlignment="1">
      <alignment vertical="center" wrapText="1"/>
    </xf>
    <xf numFmtId="0" fontId="0" fillId="0" borderId="0" xfId="0" applyAlignment="1">
      <alignment vertical="top" wrapText="1"/>
    </xf>
    <xf numFmtId="0" fontId="20" fillId="0" borderId="0" xfId="0" applyFont="1"/>
    <xf numFmtId="0" fontId="30" fillId="0" borderId="0" xfId="0" applyFont="1"/>
    <xf numFmtId="0" fontId="0" fillId="0" borderId="0" xfId="0" applyAlignment="1">
      <alignment vertical="center"/>
    </xf>
    <xf numFmtId="0" fontId="32" fillId="0" borderId="0" xfId="0" applyFont="1" applyAlignment="1">
      <alignment horizontal="center"/>
    </xf>
    <xf numFmtId="0" fontId="33" fillId="0" borderId="0" xfId="0" applyFont="1" applyAlignment="1">
      <alignment horizontal="left" vertical="center" shrinkToFit="1"/>
    </xf>
    <xf numFmtId="0" fontId="33" fillId="0" borderId="0" xfId="0" applyFont="1" applyAlignment="1">
      <alignment vertical="center"/>
    </xf>
    <xf numFmtId="0" fontId="33" fillId="0" borderId="0" xfId="0" applyFont="1" applyAlignment="1">
      <alignment horizontal="right" vertical="center"/>
    </xf>
    <xf numFmtId="0" fontId="33" fillId="0" borderId="0" xfId="0" applyFont="1" applyAlignment="1">
      <alignment horizontal="center" vertical="center"/>
    </xf>
    <xf numFmtId="0" fontId="9" fillId="0" borderId="0" xfId="0" applyFont="1" applyAlignment="1">
      <alignment horizontal="left" vertical="center" shrinkToFit="1"/>
    </xf>
    <xf numFmtId="0" fontId="9" fillId="0" borderId="46" xfId="0" applyFont="1" applyBorder="1" applyAlignment="1">
      <alignment horizontal="center" vertical="center" shrinkToFit="1"/>
    </xf>
    <xf numFmtId="173" fontId="9" fillId="0" borderId="0" xfId="0" applyNumberFormat="1" applyFont="1" applyAlignment="1">
      <alignment horizontal="center" vertical="center" shrinkToFit="1"/>
    </xf>
    <xf numFmtId="0" fontId="33" fillId="0" borderId="0" xfId="0" applyFont="1" applyAlignment="1">
      <alignment vertical="center" shrinkToFit="1"/>
    </xf>
    <xf numFmtId="0" fontId="35" fillId="0" borderId="0" xfId="0" applyFont="1" applyAlignment="1">
      <alignment horizontal="center" vertical="center" shrinkToFit="1"/>
    </xf>
    <xf numFmtId="0" fontId="35" fillId="0" borderId="0" xfId="0" applyFont="1" applyAlignment="1">
      <alignment shrinkToFit="1"/>
    </xf>
    <xf numFmtId="0" fontId="9" fillId="0" borderId="0" xfId="0" applyFont="1" applyAlignment="1">
      <alignment horizontal="center" vertical="center" shrinkToFit="1"/>
    </xf>
    <xf numFmtId="0" fontId="33" fillId="0" borderId="0" xfId="0" applyFont="1" applyAlignment="1">
      <alignment horizontal="right" vertical="center" shrinkToFit="1"/>
    </xf>
    <xf numFmtId="0" fontId="33" fillId="0" borderId="48" xfId="0" applyFont="1" applyBorder="1" applyAlignment="1">
      <alignment vertical="center" shrinkToFit="1"/>
    </xf>
    <xf numFmtId="0" fontId="33" fillId="0" borderId="0" xfId="0" applyFont="1" applyAlignment="1">
      <alignment horizontal="center" vertical="center" shrinkToFit="1"/>
    </xf>
    <xf numFmtId="0" fontId="41" fillId="0" borderId="0" xfId="0" applyFont="1" applyAlignment="1">
      <alignment horizontal="left" vertical="center" shrinkToFit="1"/>
    </xf>
    <xf numFmtId="0" fontId="9" fillId="0" borderId="48" xfId="0" applyFont="1" applyBorder="1" applyAlignment="1">
      <alignment vertical="center" shrinkToFit="1"/>
    </xf>
    <xf numFmtId="0" fontId="9" fillId="0" borderId="0" xfId="0" applyFont="1" applyAlignment="1">
      <alignment vertical="center" shrinkToFit="1"/>
    </xf>
    <xf numFmtId="0" fontId="33" fillId="0" borderId="48" xfId="0" applyFont="1" applyBorder="1" applyAlignment="1">
      <alignment vertical="center"/>
    </xf>
    <xf numFmtId="0" fontId="33" fillId="0" borderId="48" xfId="0" applyFont="1" applyBorder="1"/>
    <xf numFmtId="0" fontId="33" fillId="0" borderId="0" xfId="0" applyFont="1"/>
    <xf numFmtId="0" fontId="33" fillId="0" borderId="0" xfId="0" applyFont="1" applyAlignment="1">
      <alignment shrinkToFit="1"/>
    </xf>
    <xf numFmtId="0" fontId="9" fillId="0" borderId="48" xfId="0" applyFont="1" applyBorder="1" applyAlignment="1">
      <alignment horizontal="center"/>
    </xf>
    <xf numFmtId="0" fontId="9" fillId="0" borderId="0" xfId="0" applyFont="1" applyAlignment="1">
      <alignment horizontal="center"/>
    </xf>
    <xf numFmtId="0" fontId="42" fillId="0" borderId="46" xfId="0" applyFont="1" applyBorder="1" applyAlignment="1">
      <alignment vertical="center"/>
    </xf>
    <xf numFmtId="0" fontId="9" fillId="0" borderId="48" xfId="0" applyFont="1" applyBorder="1" applyAlignment="1">
      <alignment vertical="center"/>
    </xf>
    <xf numFmtId="0" fontId="42" fillId="0" borderId="0" xfId="0" applyFont="1" applyAlignment="1">
      <alignment horizontal="center" vertical="center"/>
    </xf>
    <xf numFmtId="0" fontId="42" fillId="0" borderId="0" xfId="0" applyFont="1" applyAlignment="1">
      <alignment vertical="center"/>
    </xf>
    <xf numFmtId="0" fontId="9" fillId="0" borderId="48" xfId="0" applyFont="1" applyBorder="1"/>
    <xf numFmtId="0" fontId="9" fillId="0" borderId="0" xfId="0" applyFont="1"/>
    <xf numFmtId="0" fontId="33" fillId="0" borderId="0" xfId="0" applyFont="1" applyAlignment="1">
      <alignment horizontal="center"/>
    </xf>
    <xf numFmtId="0" fontId="37" fillId="0" borderId="48" xfId="0" applyFont="1" applyBorder="1"/>
    <xf numFmtId="0" fontId="37" fillId="0" borderId="0" xfId="0" applyFont="1"/>
    <xf numFmtId="0" fontId="35" fillId="0" borderId="0" xfId="0" applyFont="1"/>
    <xf numFmtId="166" fontId="9" fillId="0" borderId="0" xfId="0" applyNumberFormat="1" applyFont="1" applyAlignment="1">
      <alignment vertical="center"/>
    </xf>
    <xf numFmtId="0" fontId="35" fillId="0" borderId="50" xfId="0" applyFont="1" applyBorder="1" applyAlignment="1">
      <alignment vertical="center"/>
    </xf>
    <xf numFmtId="0" fontId="41" fillId="0" borderId="0" xfId="0" applyFont="1" applyAlignment="1">
      <alignment vertical="center" shrinkToFit="1"/>
    </xf>
    <xf numFmtId="0" fontId="0" fillId="0" borderId="0" xfId="0" applyAlignment="1">
      <alignment shrinkToFit="1"/>
    </xf>
    <xf numFmtId="0" fontId="44" fillId="0" borderId="3" xfId="0" applyFont="1" applyBorder="1" applyAlignment="1">
      <alignment horizontal="center" shrinkToFit="1"/>
    </xf>
    <xf numFmtId="0" fontId="33" fillId="0" borderId="3" xfId="0" applyFont="1" applyBorder="1" applyAlignment="1">
      <alignment horizontal="center" vertical="center" shrinkToFit="1"/>
    </xf>
    <xf numFmtId="0" fontId="35" fillId="0" borderId="3" xfId="0" applyFont="1" applyBorder="1" applyAlignment="1">
      <alignment horizontal="center" vertical="center" shrinkToFit="1"/>
    </xf>
    <xf numFmtId="0" fontId="33" fillId="0" borderId="0" xfId="0" applyFont="1" applyAlignment="1">
      <alignment horizontal="left"/>
    </xf>
    <xf numFmtId="168" fontId="48" fillId="0" borderId="1" xfId="0" applyNumberFormat="1" applyFont="1" applyBorder="1" applyAlignment="1">
      <alignment horizontal="left" vertical="center" shrinkToFit="1"/>
    </xf>
    <xf numFmtId="0" fontId="9" fillId="0" borderId="2" xfId="0" applyFont="1" applyBorder="1" applyAlignment="1">
      <alignment vertical="center"/>
    </xf>
    <xf numFmtId="0" fontId="49" fillId="0" borderId="0" xfId="0" applyFont="1" applyAlignment="1">
      <alignment horizontal="center"/>
    </xf>
    <xf numFmtId="175" fontId="31" fillId="0" borderId="59" xfId="0" applyNumberFormat="1" applyFont="1" applyBorder="1" applyAlignment="1">
      <alignment vertical="center" shrinkToFit="1"/>
    </xf>
    <xf numFmtId="0" fontId="31" fillId="0" borderId="59" xfId="0" applyFont="1" applyBorder="1" applyAlignment="1">
      <alignment horizontal="center" vertical="center" shrinkToFit="1"/>
    </xf>
    <xf numFmtId="0" fontId="37" fillId="0" borderId="64" xfId="0" applyFont="1" applyBorder="1" applyAlignment="1">
      <alignment horizontal="center" vertical="center" shrinkToFit="1"/>
    </xf>
    <xf numFmtId="0" fontId="9" fillId="0" borderId="64" xfId="0" applyFont="1" applyBorder="1" applyAlignment="1">
      <alignment horizontal="center" vertical="center" shrinkToFit="1"/>
    </xf>
    <xf numFmtId="0" fontId="33" fillId="0" borderId="64" xfId="0" applyFont="1" applyBorder="1" applyAlignment="1">
      <alignment horizontal="left" vertical="center" shrinkToFit="1"/>
    </xf>
    <xf numFmtId="0" fontId="33" fillId="0" borderId="64" xfId="0" applyFont="1" applyBorder="1" applyAlignment="1">
      <alignment horizontal="center" vertical="center" shrinkToFit="1"/>
    </xf>
    <xf numFmtId="0" fontId="41" fillId="0" borderId="60" xfId="0" applyFont="1" applyBorder="1" applyAlignment="1">
      <alignment vertical="center" shrinkToFit="1"/>
    </xf>
    <xf numFmtId="0" fontId="0" fillId="0" borderId="45" xfId="0" applyBorder="1"/>
    <xf numFmtId="0" fontId="33" fillId="0" borderId="64" xfId="0" applyFont="1" applyBorder="1" applyAlignment="1">
      <alignment vertical="center"/>
    </xf>
    <xf numFmtId="0" fontId="0" fillId="0" borderId="48" xfId="0" applyBorder="1"/>
    <xf numFmtId="168" fontId="44" fillId="0" borderId="68" xfId="1" applyNumberFormat="1" applyFont="1" applyBorder="1" applyAlignment="1">
      <alignment horizontal="center" shrinkToFit="1"/>
    </xf>
    <xf numFmtId="168" fontId="0" fillId="0" borderId="68" xfId="1" applyNumberFormat="1" applyFont="1" applyBorder="1" applyAlignment="1" applyProtection="1">
      <alignment horizontal="left" vertical="center" shrinkToFit="1"/>
    </xf>
    <xf numFmtId="0" fontId="47" fillId="4" borderId="77" xfId="0" applyFont="1" applyFill="1" applyBorder="1" applyAlignment="1">
      <alignment horizontal="center" vertical="center" wrapText="1"/>
    </xf>
    <xf numFmtId="9" fontId="46" fillId="0" borderId="75" xfId="0" applyNumberFormat="1" applyFont="1" applyBorder="1" applyAlignment="1">
      <alignment horizontal="center" vertical="center"/>
    </xf>
    <xf numFmtId="9" fontId="53" fillId="0" borderId="75" xfId="0" applyNumberFormat="1" applyFont="1" applyBorder="1" applyAlignment="1">
      <alignment horizontal="center" vertical="center"/>
    </xf>
    <xf numFmtId="0" fontId="0" fillId="0" borderId="49" xfId="0" applyBorder="1"/>
    <xf numFmtId="0" fontId="8" fillId="0" borderId="50" xfId="0" applyFont="1" applyBorder="1"/>
    <xf numFmtId="168" fontId="8" fillId="0" borderId="0" xfId="0" applyNumberFormat="1" applyFont="1"/>
    <xf numFmtId="0" fontId="33" fillId="0" borderId="64" xfId="0" applyFont="1" applyBorder="1"/>
    <xf numFmtId="168" fontId="0" fillId="0" borderId="0" xfId="0" applyNumberFormat="1"/>
    <xf numFmtId="0" fontId="42" fillId="0" borderId="64" xfId="0" applyFont="1" applyBorder="1" applyAlignment="1">
      <alignment horizontal="center" vertical="center"/>
    </xf>
    <xf numFmtId="168" fontId="0" fillId="0" borderId="0" xfId="0" applyNumberFormat="1" applyAlignment="1">
      <alignment vertical="center"/>
    </xf>
    <xf numFmtId="0" fontId="35" fillId="0" borderId="64" xfId="0" applyFont="1" applyBorder="1"/>
    <xf numFmtId="0" fontId="9" fillId="0" borderId="0" xfId="0" applyFont="1" applyAlignment="1" applyProtection="1">
      <alignment vertical="center"/>
      <protection locked="0"/>
    </xf>
    <xf numFmtId="0" fontId="9" fillId="0" borderId="64" xfId="0" applyFont="1" applyBorder="1" applyAlignment="1" applyProtection="1">
      <alignment vertical="center"/>
      <protection locked="0"/>
    </xf>
    <xf numFmtId="0" fontId="0" fillId="0" borderId="78" xfId="0" applyBorder="1"/>
    <xf numFmtId="0" fontId="0" fillId="0" borderId="64" xfId="0" applyBorder="1"/>
    <xf numFmtId="9" fontId="53" fillId="0" borderId="83" xfId="0" applyNumberFormat="1" applyFont="1" applyBorder="1" applyAlignment="1">
      <alignment horizontal="center" vertical="center"/>
    </xf>
    <xf numFmtId="9" fontId="53" fillId="0" borderId="84" xfId="0" applyNumberFormat="1" applyFont="1" applyBorder="1" applyAlignment="1">
      <alignment horizontal="center" vertical="center"/>
    </xf>
    <xf numFmtId="0" fontId="0" fillId="0" borderId="62" xfId="0" applyBorder="1"/>
    <xf numFmtId="0" fontId="33" fillId="0" borderId="48" xfId="0" applyFont="1" applyBorder="1" applyAlignment="1">
      <alignment horizontal="center" shrinkToFit="1"/>
    </xf>
    <xf numFmtId="0" fontId="56" fillId="0" borderId="0" xfId="0" applyFont="1" applyAlignment="1">
      <alignment horizontal="center" vertical="center"/>
    </xf>
    <xf numFmtId="0" fontId="56" fillId="0" borderId="64" xfId="0" applyFont="1" applyBorder="1" applyAlignment="1">
      <alignment horizontal="center" vertical="center"/>
    </xf>
    <xf numFmtId="18" fontId="0" fillId="0" borderId="0" xfId="0" applyNumberFormat="1"/>
    <xf numFmtId="0" fontId="31" fillId="0" borderId="0" xfId="0" applyFont="1" applyAlignment="1">
      <alignment horizontal="center"/>
    </xf>
    <xf numFmtId="0" fontId="33" fillId="0" borderId="0" xfId="0" applyFont="1" applyAlignment="1">
      <alignment horizontal="left" vertical="center" shrinkToFit="1"/>
    </xf>
    <xf numFmtId="166" fontId="9" fillId="0" borderId="1" xfId="1" applyNumberFormat="1" applyFont="1" applyBorder="1" applyAlignment="1" applyProtection="1">
      <alignment horizontal="center" vertical="center"/>
    </xf>
    <xf numFmtId="0" fontId="9" fillId="0" borderId="1" xfId="0" applyFont="1" applyBorder="1" applyAlignment="1">
      <alignment horizontal="center" vertical="center"/>
    </xf>
    <xf numFmtId="0" fontId="9" fillId="0" borderId="45" xfId="0" applyFont="1" applyBorder="1" applyAlignment="1">
      <alignment horizontal="left" vertical="center" shrinkToFit="1"/>
    </xf>
    <xf numFmtId="0" fontId="9" fillId="0" borderId="46" xfId="0" applyFont="1" applyBorder="1" applyAlignment="1">
      <alignment horizontal="left" vertical="center" shrinkToFit="1"/>
    </xf>
    <xf numFmtId="172" fontId="31" fillId="0" borderId="47" xfId="0" applyNumberFormat="1" applyFont="1" applyBorder="1" applyAlignment="1">
      <alignment horizontal="center" vertical="center" shrinkToFit="1"/>
    </xf>
    <xf numFmtId="0" fontId="9" fillId="0" borderId="46" xfId="0" applyFont="1" applyBorder="1" applyAlignment="1">
      <alignment horizontal="right" vertical="center" shrinkToFit="1"/>
    </xf>
    <xf numFmtId="0" fontId="9" fillId="0" borderId="48" xfId="0" applyFont="1" applyBorder="1" applyAlignment="1">
      <alignment horizontal="left" vertical="center" shrinkToFit="1"/>
    </xf>
    <xf numFmtId="0" fontId="9" fillId="0" borderId="0" xfId="0" applyFont="1" applyAlignment="1">
      <alignment horizontal="left" vertical="center" shrinkToFit="1"/>
    </xf>
    <xf numFmtId="0" fontId="34" fillId="0" borderId="1" xfId="0" applyFont="1" applyBorder="1" applyAlignment="1" applyProtection="1">
      <alignment horizontal="center" vertical="center" shrinkToFit="1"/>
      <protection locked="0"/>
    </xf>
    <xf numFmtId="0" fontId="46" fillId="0" borderId="0" xfId="0" applyFont="1" applyAlignment="1">
      <alignment horizontal="right" shrinkToFit="1"/>
    </xf>
    <xf numFmtId="0" fontId="31" fillId="0" borderId="1" xfId="0" applyFont="1" applyBorder="1" applyAlignment="1">
      <alignment horizontal="center" shrinkToFit="1"/>
    </xf>
    <xf numFmtId="0" fontId="31" fillId="0" borderId="60" xfId="0" applyFont="1" applyBorder="1" applyAlignment="1">
      <alignment horizontal="center" shrinkToFit="1"/>
    </xf>
    <xf numFmtId="0" fontId="9" fillId="0" borderId="1" xfId="0" applyFont="1" applyBorder="1" applyAlignment="1">
      <alignment horizontal="center" vertical="center" shrinkToFit="1"/>
    </xf>
    <xf numFmtId="0" fontId="33" fillId="0" borderId="0" xfId="0" applyFont="1" applyAlignment="1">
      <alignment horizontal="right" vertical="center" shrinkToFit="1"/>
    </xf>
    <xf numFmtId="170" fontId="31" fillId="0" borderId="2" xfId="0" applyNumberFormat="1" applyFont="1" applyBorder="1" applyAlignment="1">
      <alignment horizontal="center" vertical="center" shrinkToFit="1"/>
    </xf>
    <xf numFmtId="170" fontId="31" fillId="0" borderId="61" xfId="0" applyNumberFormat="1" applyFont="1" applyBorder="1" applyAlignment="1">
      <alignment horizontal="center" vertical="center" shrinkToFit="1"/>
    </xf>
    <xf numFmtId="0" fontId="35" fillId="0" borderId="49" xfId="0" applyFont="1" applyBorder="1" applyAlignment="1">
      <alignment horizontal="center" vertical="center"/>
    </xf>
    <xf numFmtId="0" fontId="35" fillId="0" borderId="50" xfId="0" applyFont="1" applyBorder="1" applyAlignment="1">
      <alignment horizontal="center" vertical="center"/>
    </xf>
    <xf numFmtId="0" fontId="35" fillId="0" borderId="62" xfId="0" applyFont="1" applyBorder="1" applyAlignment="1">
      <alignment horizontal="center" vertical="center"/>
    </xf>
    <xf numFmtId="0" fontId="9" fillId="2" borderId="51" xfId="0" applyFont="1" applyFill="1" applyBorder="1" applyAlignment="1">
      <alignment horizontal="left" vertical="center"/>
    </xf>
    <xf numFmtId="0" fontId="9" fillId="2" borderId="52" xfId="0" applyFont="1" applyFill="1" applyBorder="1" applyAlignment="1">
      <alignment horizontal="left" vertical="center"/>
    </xf>
    <xf numFmtId="0" fontId="9" fillId="2" borderId="63" xfId="0" applyFont="1" applyFill="1" applyBorder="1" applyAlignment="1">
      <alignment horizontal="left" vertical="center"/>
    </xf>
    <xf numFmtId="0" fontId="9" fillId="0" borderId="45" xfId="0" applyFont="1" applyBorder="1" applyAlignment="1">
      <alignment horizontal="center" vertical="center" shrinkToFit="1"/>
    </xf>
    <xf numFmtId="0" fontId="9" fillId="0" borderId="46" xfId="0" applyFont="1" applyBorder="1" applyAlignment="1">
      <alignment horizontal="center" vertical="center" shrinkToFit="1"/>
    </xf>
    <xf numFmtId="0" fontId="31" fillId="0" borderId="47" xfId="0" applyFont="1" applyBorder="1" applyAlignment="1">
      <alignment horizontal="center" vertical="center" shrinkToFit="1"/>
    </xf>
    <xf numFmtId="0" fontId="36" fillId="0" borderId="48" xfId="0" applyFont="1" applyBorder="1" applyAlignment="1">
      <alignment horizontal="center" vertical="center" shrinkToFit="1"/>
    </xf>
    <xf numFmtId="0" fontId="36" fillId="0" borderId="0" xfId="0" applyFont="1" applyAlignment="1">
      <alignment horizontal="center" vertical="center" shrinkToFit="1"/>
    </xf>
    <xf numFmtId="0" fontId="37" fillId="0" borderId="0" xfId="0" applyFont="1" applyAlignment="1">
      <alignment horizontal="center" vertical="center" shrinkToFit="1"/>
    </xf>
    <xf numFmtId="172" fontId="31" fillId="0" borderId="53" xfId="0" applyNumberFormat="1" applyFont="1" applyBorder="1" applyAlignment="1">
      <alignment horizontal="center" vertical="center" shrinkToFit="1"/>
    </xf>
    <xf numFmtId="172" fontId="31" fillId="0" borderId="1" xfId="0" applyNumberFormat="1" applyFont="1" applyBorder="1" applyAlignment="1">
      <alignment horizontal="center" vertical="center" shrinkToFit="1"/>
    </xf>
    <xf numFmtId="0" fontId="38" fillId="0" borderId="1" xfId="0" applyFont="1" applyBorder="1" applyAlignment="1">
      <alignment horizontal="center" vertical="center" shrinkToFit="1"/>
    </xf>
    <xf numFmtId="0" fontId="31" fillId="0" borderId="1" xfId="0" applyFont="1" applyBorder="1" applyAlignment="1">
      <alignment horizontal="center" vertical="center" shrinkToFit="1"/>
    </xf>
    <xf numFmtId="0" fontId="31" fillId="0" borderId="60" xfId="0" applyFont="1" applyBorder="1" applyAlignment="1">
      <alignment horizontal="center" vertical="center" shrinkToFit="1"/>
    </xf>
    <xf numFmtId="0" fontId="35" fillId="0" borderId="54" xfId="0" applyFont="1" applyBorder="1" applyAlignment="1">
      <alignment horizontal="center" vertical="center" shrinkToFit="1"/>
    </xf>
    <xf numFmtId="0" fontId="35" fillId="0" borderId="6" xfId="0" applyFont="1" applyBorder="1" applyAlignment="1">
      <alignment horizontal="center" vertical="center" shrinkToFit="1"/>
    </xf>
    <xf numFmtId="0" fontId="35" fillId="0" borderId="0" xfId="0" applyFont="1" applyAlignment="1">
      <alignment horizontal="center" vertical="center" shrinkToFit="1"/>
    </xf>
    <xf numFmtId="0" fontId="35" fillId="0" borderId="65" xfId="0" applyFont="1" applyBorder="1" applyAlignment="1">
      <alignment horizontal="center" vertical="center" shrinkToFit="1"/>
    </xf>
    <xf numFmtId="0" fontId="9" fillId="0" borderId="48" xfId="0" applyFont="1" applyBorder="1" applyAlignment="1">
      <alignment horizontal="center" vertical="center" shrinkToFit="1"/>
    </xf>
    <xf numFmtId="0" fontId="9" fillId="0" borderId="0" xfId="0" applyFont="1" applyAlignment="1">
      <alignment horizontal="center" vertical="center" shrinkToFit="1"/>
    </xf>
    <xf numFmtId="0" fontId="39" fillId="0" borderId="48" xfId="0" applyFont="1" applyBorder="1" applyAlignment="1">
      <alignment horizontal="center" vertical="center" shrinkToFit="1"/>
    </xf>
    <xf numFmtId="0" fontId="39" fillId="0" borderId="0" xfId="0" applyFont="1" applyAlignment="1">
      <alignment horizontal="center" vertical="center" shrinkToFit="1"/>
    </xf>
    <xf numFmtId="0" fontId="40" fillId="0" borderId="6" xfId="0" applyFont="1" applyBorder="1" applyAlignment="1">
      <alignment horizontal="center" vertical="center" shrinkToFit="1"/>
    </xf>
    <xf numFmtId="0" fontId="40" fillId="0" borderId="65" xfId="0" applyFont="1" applyBorder="1" applyAlignment="1">
      <alignment horizontal="center" vertical="center" shrinkToFit="1"/>
    </xf>
    <xf numFmtId="0" fontId="31" fillId="0" borderId="1" xfId="0" applyFont="1" applyBorder="1" applyAlignment="1" applyProtection="1">
      <alignment horizontal="center" vertical="center" shrinkToFit="1"/>
      <protection locked="0"/>
    </xf>
    <xf numFmtId="0" fontId="31" fillId="0" borderId="60" xfId="0" applyFont="1" applyBorder="1" applyAlignment="1" applyProtection="1">
      <alignment horizontal="center" vertical="center" shrinkToFit="1"/>
      <protection locked="0"/>
    </xf>
    <xf numFmtId="0" fontId="33" fillId="0" borderId="48" xfId="0" applyFont="1" applyBorder="1" applyAlignment="1">
      <alignment horizontal="right" vertical="center" shrinkToFit="1"/>
    </xf>
    <xf numFmtId="0" fontId="33" fillId="0" borderId="0" xfId="0" applyFont="1" applyAlignment="1">
      <alignment horizontal="center" vertical="center" shrinkToFit="1"/>
    </xf>
    <xf numFmtId="0" fontId="9" fillId="0" borderId="60" xfId="0" applyFont="1" applyBorder="1" applyAlignment="1">
      <alignment horizontal="center" vertical="center" shrinkToFit="1"/>
    </xf>
    <xf numFmtId="0" fontId="9" fillId="0" borderId="1" xfId="0" applyFont="1" applyBorder="1" applyAlignment="1" applyProtection="1">
      <alignment horizontal="center" vertical="center" shrinkToFit="1"/>
      <protection locked="0"/>
    </xf>
    <xf numFmtId="0" fontId="9" fillId="0" borderId="60" xfId="0" applyFont="1" applyBorder="1" applyAlignment="1" applyProtection="1">
      <alignment horizontal="center" vertical="center" shrinkToFit="1"/>
      <protection locked="0"/>
    </xf>
    <xf numFmtId="0" fontId="41" fillId="0" borderId="0" xfId="0" applyFont="1" applyAlignment="1">
      <alignment horizontal="left" vertical="center" shrinkToFit="1"/>
    </xf>
    <xf numFmtId="0" fontId="9" fillId="0" borderId="1" xfId="0" applyFont="1" applyBorder="1" applyAlignment="1">
      <alignment horizontal="left" vertical="center" shrinkToFit="1"/>
    </xf>
    <xf numFmtId="0" fontId="9" fillId="0" borderId="0" xfId="0" applyFont="1" applyAlignment="1">
      <alignment horizontal="right" vertical="center" shrinkToFit="1"/>
    </xf>
    <xf numFmtId="174" fontId="9" fillId="0" borderId="1" xfId="0" applyNumberFormat="1" applyFont="1" applyBorder="1" applyAlignment="1">
      <alignment horizontal="center" vertical="center" shrinkToFit="1"/>
    </xf>
    <xf numFmtId="174" fontId="9" fillId="0" borderId="60" xfId="0" applyNumberFormat="1" applyFont="1" applyBorder="1" applyAlignment="1">
      <alignment horizontal="center" vertical="center" shrinkToFit="1"/>
    </xf>
    <xf numFmtId="0" fontId="47" fillId="0" borderId="0" xfId="0" applyFont="1" applyAlignment="1">
      <alignment horizontal="center" vertical="center" shrinkToFit="1"/>
    </xf>
    <xf numFmtId="0" fontId="37" fillId="0" borderId="55" xfId="0" applyFont="1" applyBorder="1" applyAlignment="1">
      <alignment horizontal="center" vertical="center" wrapText="1" shrinkToFit="1"/>
    </xf>
    <xf numFmtId="0" fontId="37" fillId="0" borderId="47" xfId="0" applyFont="1" applyBorder="1" applyAlignment="1">
      <alignment horizontal="center" vertical="center" wrapText="1" shrinkToFit="1"/>
    </xf>
    <xf numFmtId="0" fontId="37" fillId="0" borderId="56" xfId="0" applyFont="1" applyBorder="1" applyAlignment="1">
      <alignment horizontal="center" vertical="center" wrapText="1" shrinkToFit="1"/>
    </xf>
    <xf numFmtId="0" fontId="37" fillId="0" borderId="53" xfId="0" applyFont="1" applyBorder="1" applyAlignment="1">
      <alignment horizontal="center" vertical="center" wrapText="1" shrinkToFit="1"/>
    </xf>
    <xf numFmtId="0" fontId="37" fillId="0" borderId="1" xfId="0" applyFont="1" applyBorder="1" applyAlignment="1">
      <alignment horizontal="center" vertical="center" wrapText="1" shrinkToFit="1"/>
    </xf>
    <xf numFmtId="0" fontId="37" fillId="0" borderId="20" xfId="0" applyFont="1" applyBorder="1" applyAlignment="1">
      <alignment horizontal="center" vertical="center" wrapText="1" shrinkToFit="1"/>
    </xf>
    <xf numFmtId="0" fontId="33" fillId="0" borderId="57" xfId="0" applyFont="1" applyBorder="1" applyAlignment="1">
      <alignment horizontal="center" shrinkToFit="1"/>
    </xf>
    <xf numFmtId="0" fontId="33" fillId="0" borderId="2" xfId="0" applyFont="1" applyBorder="1" applyAlignment="1">
      <alignment horizontal="center" shrinkToFit="1"/>
    </xf>
    <xf numFmtId="0" fontId="33" fillId="0" borderId="5" xfId="0" applyFont="1" applyBorder="1" applyAlignment="1">
      <alignment horizontal="center" shrinkToFit="1"/>
    </xf>
    <xf numFmtId="0" fontId="44" fillId="0" borderId="4" xfId="0" applyFont="1" applyBorder="1" applyAlignment="1">
      <alignment horizontal="center" shrinkToFit="1"/>
    </xf>
    <xf numFmtId="0" fontId="44" fillId="0" borderId="5" xfId="0" applyFont="1" applyBorder="1" applyAlignment="1">
      <alignment horizontal="center" shrinkToFit="1"/>
    </xf>
    <xf numFmtId="0" fontId="44" fillId="0" borderId="2" xfId="0" applyFont="1" applyBorder="1" applyAlignment="1">
      <alignment horizontal="center" shrinkToFit="1"/>
    </xf>
    <xf numFmtId="0" fontId="35" fillId="0" borderId="4" xfId="0" applyFont="1" applyBorder="1" applyAlignment="1">
      <alignment horizontal="center" shrinkToFit="1"/>
    </xf>
    <xf numFmtId="0" fontId="35" fillId="0" borderId="5" xfId="0" applyFont="1" applyBorder="1" applyAlignment="1">
      <alignment horizontal="center" shrinkToFit="1"/>
    </xf>
    <xf numFmtId="0" fontId="33" fillId="0" borderId="4" xfId="0" applyFont="1" applyBorder="1" applyAlignment="1">
      <alignment horizontal="center" vertical="center" shrinkToFit="1"/>
    </xf>
    <xf numFmtId="0" fontId="33" fillId="0" borderId="5" xfId="0" applyFont="1" applyBorder="1" applyAlignment="1">
      <alignment horizontal="center" vertical="center" shrinkToFit="1"/>
    </xf>
    <xf numFmtId="0" fontId="35" fillId="0" borderId="4" xfId="0" applyFont="1" applyBorder="1" applyAlignment="1">
      <alignment horizontal="center" vertical="center" shrinkToFit="1"/>
    </xf>
    <xf numFmtId="0" fontId="35" fillId="0" borderId="2" xfId="0" applyFont="1" applyBorder="1" applyAlignment="1">
      <alignment horizontal="center" vertical="center" shrinkToFit="1"/>
    </xf>
    <xf numFmtId="0" fontId="35" fillId="0" borderId="5" xfId="0" applyFont="1" applyBorder="1" applyAlignment="1">
      <alignment horizontal="center" vertical="center" shrinkToFit="1"/>
    </xf>
    <xf numFmtId="0" fontId="9" fillId="0" borderId="53" xfId="0" applyFont="1" applyBorder="1" applyAlignment="1">
      <alignment horizontal="center" shrinkToFit="1"/>
    </xf>
    <xf numFmtId="0" fontId="9" fillId="0" borderId="1" xfId="0" applyFont="1" applyBorder="1" applyAlignment="1">
      <alignment horizontal="center" shrinkToFit="1"/>
    </xf>
    <xf numFmtId="174" fontId="9" fillId="0" borderId="1" xfId="0" applyNumberFormat="1" applyFont="1" applyBorder="1" applyAlignment="1">
      <alignment horizontal="center" shrinkToFit="1"/>
    </xf>
    <xf numFmtId="168" fontId="38" fillId="0" borderId="1" xfId="1" applyNumberFormat="1" applyFont="1" applyBorder="1" applyAlignment="1" applyProtection="1">
      <alignment horizontal="left" vertical="center" shrinkToFit="1"/>
    </xf>
    <xf numFmtId="168" fontId="38" fillId="0" borderId="60" xfId="1" applyNumberFormat="1" applyFont="1" applyBorder="1" applyAlignment="1" applyProtection="1">
      <alignment horizontal="left" vertical="center" shrinkToFit="1"/>
    </xf>
    <xf numFmtId="0" fontId="42" fillId="0" borderId="45" xfId="0" applyFont="1" applyBorder="1" applyAlignment="1">
      <alignment horizontal="center" vertical="center"/>
    </xf>
    <xf numFmtId="0" fontId="42" fillId="0" borderId="46" xfId="0" applyFont="1" applyBorder="1" applyAlignment="1">
      <alignment horizontal="center" vertical="center"/>
    </xf>
    <xf numFmtId="0" fontId="43" fillId="0" borderId="46" xfId="0" applyFont="1" applyBorder="1" applyAlignment="1">
      <alignment horizontal="right" vertical="center"/>
    </xf>
    <xf numFmtId="168" fontId="9" fillId="0" borderId="1" xfId="1" applyNumberFormat="1" applyFont="1" applyBorder="1" applyAlignment="1" applyProtection="1">
      <alignment horizontal="left" vertical="center" shrinkToFit="1"/>
    </xf>
    <xf numFmtId="0" fontId="33" fillId="0" borderId="0" xfId="1" applyNumberFormat="1" applyFont="1" applyBorder="1" applyAlignment="1" applyProtection="1">
      <alignment horizontal="left" vertical="center" shrinkToFit="1"/>
    </xf>
    <xf numFmtId="168" fontId="48" fillId="0" borderId="1" xfId="1" applyNumberFormat="1" applyFont="1" applyBorder="1" applyAlignment="1" applyProtection="1">
      <alignment horizontal="left" vertical="center" wrapText="1"/>
    </xf>
    <xf numFmtId="168" fontId="48" fillId="0" borderId="60" xfId="1" applyNumberFormat="1" applyFont="1" applyBorder="1" applyAlignment="1" applyProtection="1">
      <alignment horizontal="left" vertical="center" wrapText="1"/>
    </xf>
    <xf numFmtId="0" fontId="33" fillId="0" borderId="0" xfId="0" applyFont="1" applyAlignment="1">
      <alignment horizontal="left" vertical="center"/>
    </xf>
    <xf numFmtId="0" fontId="42" fillId="0" borderId="48" xfId="0" applyFont="1" applyBorder="1" applyAlignment="1">
      <alignment horizontal="center" vertical="center"/>
    </xf>
    <xf numFmtId="0" fontId="42" fillId="0" borderId="0" xfId="0" applyFont="1" applyAlignment="1">
      <alignment horizontal="center" vertical="center"/>
    </xf>
    <xf numFmtId="168" fontId="9" fillId="0" borderId="1" xfId="0" applyNumberFormat="1" applyFont="1" applyBorder="1" applyAlignment="1">
      <alignment horizontal="left" vertical="center" shrinkToFit="1"/>
    </xf>
    <xf numFmtId="0" fontId="44" fillId="0" borderId="0" xfId="0" applyFont="1" applyAlignment="1">
      <alignment horizontal="left" vertical="center" shrinkToFit="1"/>
    </xf>
    <xf numFmtId="0" fontId="9" fillId="2" borderId="51" xfId="0" applyFont="1" applyFill="1" applyBorder="1" applyAlignment="1">
      <alignment horizontal="left"/>
    </xf>
    <xf numFmtId="0" fontId="9" fillId="2" borderId="52" xfId="0" applyFont="1" applyFill="1" applyBorder="1" applyAlignment="1">
      <alignment horizontal="left"/>
    </xf>
    <xf numFmtId="0" fontId="9" fillId="2" borderId="63" xfId="0" applyFont="1" applyFill="1" applyBorder="1" applyAlignment="1">
      <alignment horizontal="left"/>
    </xf>
    <xf numFmtId="0" fontId="45" fillId="0" borderId="0" xfId="0" applyFont="1" applyAlignment="1">
      <alignment horizontal="left" vertical="center" shrinkToFit="1"/>
    </xf>
    <xf numFmtId="0" fontId="35" fillId="0" borderId="0" xfId="0" applyFont="1" applyAlignment="1">
      <alignment horizontal="left" vertical="center" shrinkToFit="1"/>
    </xf>
    <xf numFmtId="0" fontId="9" fillId="0" borderId="2" xfId="0" applyFont="1" applyBorder="1" applyAlignment="1" applyProtection="1">
      <alignment horizontal="center" vertical="center" shrinkToFit="1"/>
      <protection locked="0"/>
    </xf>
    <xf numFmtId="0" fontId="56" fillId="0" borderId="0" xfId="0" applyFont="1" applyAlignment="1">
      <alignment horizontal="center"/>
    </xf>
    <xf numFmtId="0" fontId="33" fillId="0" borderId="0" xfId="0" applyFont="1" applyAlignment="1">
      <alignment horizontal="center"/>
    </xf>
    <xf numFmtId="0" fontId="33" fillId="0" borderId="48" xfId="0" applyFont="1" applyBorder="1" applyAlignment="1">
      <alignment horizontal="center" wrapText="1"/>
    </xf>
    <xf numFmtId="0" fontId="33" fillId="0" borderId="0" xfId="0" applyFont="1" applyAlignment="1">
      <alignment horizontal="center" wrapText="1"/>
    </xf>
    <xf numFmtId="0" fontId="9" fillId="0" borderId="1" xfId="0" applyFont="1" applyBorder="1" applyAlignment="1">
      <alignment horizontal="center"/>
    </xf>
    <xf numFmtId="0" fontId="33" fillId="0" borderId="48" xfId="0" applyFont="1" applyBorder="1" applyAlignment="1">
      <alignment horizontal="center"/>
    </xf>
    <xf numFmtId="0" fontId="33" fillId="0" borderId="50" xfId="0" applyFont="1" applyBorder="1" applyAlignment="1">
      <alignment horizontal="center"/>
    </xf>
    <xf numFmtId="0" fontId="33" fillId="0" borderId="62" xfId="0" applyFont="1" applyBorder="1" applyAlignment="1">
      <alignment horizontal="center"/>
    </xf>
    <xf numFmtId="0" fontId="29" fillId="0" borderId="48" xfId="0" applyFont="1" applyBorder="1" applyAlignment="1">
      <alignment horizontal="center"/>
    </xf>
    <xf numFmtId="0" fontId="29" fillId="0" borderId="0" xfId="0" applyFont="1" applyAlignment="1">
      <alignment horizontal="center"/>
    </xf>
    <xf numFmtId="165" fontId="33" fillId="0" borderId="3" xfId="1" applyFont="1" applyBorder="1" applyAlignment="1">
      <alignment horizontal="center" shrinkToFit="1"/>
    </xf>
    <xf numFmtId="0" fontId="33" fillId="0" borderId="3" xfId="0" applyFont="1" applyBorder="1" applyAlignment="1">
      <alignment horizontal="center" shrinkToFit="1"/>
    </xf>
    <xf numFmtId="0" fontId="44" fillId="0" borderId="3" xfId="0" applyFont="1" applyBorder="1" applyAlignment="1">
      <alignment horizontal="center" vertical="top" shrinkToFit="1"/>
    </xf>
    <xf numFmtId="0" fontId="44" fillId="0" borderId="68" xfId="0" applyFont="1" applyBorder="1" applyAlignment="1">
      <alignment horizontal="center" vertical="top" shrinkToFit="1"/>
    </xf>
    <xf numFmtId="0" fontId="9" fillId="0" borderId="51" xfId="0" applyFont="1" applyBorder="1" applyAlignment="1">
      <alignment horizontal="center" shrinkToFit="1"/>
    </xf>
    <xf numFmtId="0" fontId="9" fillId="0" borderId="52" xfId="0" applyFont="1" applyBorder="1" applyAlignment="1">
      <alignment horizontal="center" shrinkToFit="1"/>
    </xf>
    <xf numFmtId="0" fontId="9" fillId="0" borderId="63" xfId="0" applyFont="1" applyBorder="1" applyAlignment="1">
      <alignment horizontal="center" shrinkToFit="1"/>
    </xf>
    <xf numFmtId="0" fontId="57" fillId="0" borderId="51" xfId="0" applyFont="1" applyBorder="1" applyAlignment="1">
      <alignment horizontal="center" vertical="top" wrapText="1"/>
    </xf>
    <xf numFmtId="0" fontId="57" fillId="0" borderId="52" xfId="0" applyFont="1" applyBorder="1" applyAlignment="1">
      <alignment horizontal="center" vertical="top" wrapText="1"/>
    </xf>
    <xf numFmtId="0" fontId="57" fillId="0" borderId="63" xfId="0" applyFont="1" applyBorder="1" applyAlignment="1">
      <alignment horizontal="center" vertical="top" wrapText="1"/>
    </xf>
    <xf numFmtId="0" fontId="33" fillId="0" borderId="25" xfId="0" applyFont="1" applyBorder="1" applyAlignment="1">
      <alignment horizontal="center" shrinkToFit="1"/>
    </xf>
    <xf numFmtId="0" fontId="57" fillId="0" borderId="16" xfId="0" applyFont="1" applyBorder="1" applyAlignment="1">
      <alignment horizontal="center" shrinkToFit="1"/>
    </xf>
    <xf numFmtId="0" fontId="57" fillId="0" borderId="6" xfId="0" applyFont="1" applyBorder="1" applyAlignment="1">
      <alignment horizontal="center" shrinkToFit="1"/>
    </xf>
    <xf numFmtId="0" fontId="57" fillId="0" borderId="16" xfId="0" applyFont="1" applyBorder="1" applyAlignment="1" applyProtection="1">
      <alignment horizontal="center" shrinkToFit="1"/>
      <protection locked="0"/>
    </xf>
    <xf numFmtId="0" fontId="57" fillId="0" borderId="6" xfId="0" applyFont="1" applyBorder="1" applyAlignment="1" applyProtection="1">
      <alignment horizontal="center" shrinkToFit="1"/>
      <protection locked="0"/>
    </xf>
    <xf numFmtId="0" fontId="57" fillId="0" borderId="65" xfId="0" applyFont="1" applyBorder="1" applyAlignment="1" applyProtection="1">
      <alignment horizontal="center" shrinkToFit="1"/>
      <protection locked="0"/>
    </xf>
    <xf numFmtId="0" fontId="36" fillId="0" borderId="50" xfId="0" applyFont="1" applyBorder="1" applyAlignment="1">
      <alignment horizontal="center" shrinkToFit="1"/>
    </xf>
    <xf numFmtId="0" fontId="36" fillId="0" borderId="85" xfId="0" applyFont="1" applyBorder="1" applyAlignment="1" applyProtection="1">
      <alignment horizontal="center"/>
      <protection locked="0"/>
    </xf>
    <xf numFmtId="0" fontId="36" fillId="0" borderId="50" xfId="0" applyFont="1" applyBorder="1" applyAlignment="1" applyProtection="1">
      <alignment horizontal="center"/>
      <protection locked="0"/>
    </xf>
    <xf numFmtId="0" fontId="36" fillId="0" borderId="62" xfId="0" applyFont="1" applyBorder="1" applyAlignment="1" applyProtection="1">
      <alignment horizontal="center"/>
      <protection locked="0"/>
    </xf>
    <xf numFmtId="0" fontId="37" fillId="0" borderId="58" xfId="0" applyFont="1" applyBorder="1" applyAlignment="1">
      <alignment horizontal="center" vertical="center" wrapText="1" shrinkToFit="1"/>
    </xf>
    <xf numFmtId="0" fontId="37" fillId="0" borderId="25" xfId="0" applyFont="1" applyBorder="1" applyAlignment="1">
      <alignment horizontal="center" vertical="center" wrapText="1" shrinkToFit="1"/>
    </xf>
    <xf numFmtId="0" fontId="41" fillId="0" borderId="0" xfId="0" applyFont="1" applyAlignment="1">
      <alignment horizontal="center" vertical="center" shrinkToFit="1"/>
    </xf>
    <xf numFmtId="0" fontId="41" fillId="0" borderId="64" xfId="0" applyFont="1" applyBorder="1" applyAlignment="1">
      <alignment horizontal="left" vertical="center" shrinkToFit="1"/>
    </xf>
    <xf numFmtId="0" fontId="37" fillId="0" borderId="66" xfId="0" applyFont="1" applyBorder="1" applyAlignment="1">
      <alignment horizontal="center" vertical="center" wrapText="1" shrinkToFit="1"/>
    </xf>
    <xf numFmtId="0" fontId="37" fillId="0" borderId="67" xfId="0" applyFont="1" applyBorder="1" applyAlignment="1">
      <alignment horizontal="center" vertical="center" wrapText="1" shrinkToFit="1"/>
    </xf>
    <xf numFmtId="0" fontId="41" fillId="0" borderId="0" xfId="0" applyFont="1" applyAlignment="1">
      <alignment horizontal="right" vertical="center" shrinkToFit="1"/>
    </xf>
    <xf numFmtId="0" fontId="3" fillId="3" borderId="46" xfId="0" applyFont="1" applyFill="1" applyBorder="1" applyAlignment="1">
      <alignment horizontal="center"/>
    </xf>
    <xf numFmtId="0" fontId="3" fillId="3" borderId="0" xfId="0" applyFont="1" applyFill="1" applyAlignment="1">
      <alignment horizontal="center"/>
    </xf>
    <xf numFmtId="0" fontId="3" fillId="3" borderId="50" xfId="0" applyFont="1" applyFill="1" applyBorder="1" applyAlignment="1">
      <alignment horizontal="center"/>
    </xf>
    <xf numFmtId="0" fontId="52" fillId="0" borderId="80" xfId="0" applyFont="1" applyBorder="1" applyAlignment="1">
      <alignment horizontal="center" vertical="center"/>
    </xf>
    <xf numFmtId="0" fontId="52" fillId="0" borderId="66" xfId="0" applyFont="1" applyBorder="1" applyAlignment="1">
      <alignment horizontal="center" vertical="center"/>
    </xf>
    <xf numFmtId="0" fontId="52" fillId="0" borderId="82" xfId="0" applyFont="1" applyBorder="1" applyAlignment="1">
      <alignment horizontal="center" vertical="center"/>
    </xf>
    <xf numFmtId="4" fontId="54" fillId="0" borderId="66" xfId="0" applyNumberFormat="1" applyFont="1" applyBorder="1" applyAlignment="1">
      <alignment horizontal="center" vertical="center" wrapText="1" shrinkToFit="1"/>
    </xf>
    <xf numFmtId="4" fontId="54" fillId="0" borderId="67" xfId="0" applyNumberFormat="1" applyFont="1" applyBorder="1" applyAlignment="1">
      <alignment horizontal="center" vertical="center" wrapText="1" shrinkToFit="1"/>
    </xf>
    <xf numFmtId="0" fontId="47" fillId="4" borderId="69" xfId="0" applyFont="1" applyFill="1" applyBorder="1" applyAlignment="1">
      <alignment horizontal="center" vertical="center" wrapText="1"/>
    </xf>
    <xf numFmtId="0" fontId="47" fillId="4" borderId="71" xfId="0" applyFont="1" applyFill="1" applyBorder="1" applyAlignment="1">
      <alignment horizontal="center" vertical="center" wrapText="1"/>
    </xf>
    <xf numFmtId="0" fontId="47" fillId="4" borderId="73" xfId="0" applyFont="1" applyFill="1" applyBorder="1" applyAlignment="1">
      <alignment horizontal="center" vertical="center" wrapText="1"/>
    </xf>
    <xf numFmtId="0" fontId="55" fillId="0" borderId="69" xfId="0" applyFont="1" applyBorder="1" applyAlignment="1">
      <alignment horizontal="center" vertical="center"/>
    </xf>
    <xf numFmtId="0" fontId="55" fillId="0" borderId="71" xfId="0" applyFont="1" applyBorder="1" applyAlignment="1">
      <alignment horizontal="center" vertical="center"/>
    </xf>
    <xf numFmtId="0" fontId="55" fillId="0" borderId="73" xfId="0" applyFont="1" applyBorder="1" applyAlignment="1">
      <alignment horizontal="center" vertical="center"/>
    </xf>
    <xf numFmtId="0" fontId="40" fillId="0" borderId="46" xfId="0" applyFont="1" applyBorder="1" applyAlignment="1">
      <alignment horizontal="center" vertical="center" wrapText="1"/>
    </xf>
    <xf numFmtId="0" fontId="40" fillId="0" borderId="1" xfId="0" applyFont="1" applyBorder="1" applyAlignment="1">
      <alignment horizontal="center" vertical="center" wrapText="1"/>
    </xf>
    <xf numFmtId="0" fontId="33" fillId="0" borderId="72" xfId="0" applyFont="1" applyBorder="1" applyAlignment="1">
      <alignment horizontal="center" vertical="center"/>
    </xf>
    <xf numFmtId="0" fontId="33" fillId="0" borderId="3" xfId="0" applyFont="1" applyBorder="1" applyAlignment="1">
      <alignment horizontal="center" vertical="center"/>
    </xf>
    <xf numFmtId="0" fontId="33" fillId="0" borderId="74" xfId="0" applyFont="1" applyBorder="1" applyAlignment="1">
      <alignment horizontal="center" vertical="center"/>
    </xf>
    <xf numFmtId="0" fontId="33" fillId="0" borderId="83" xfId="0" applyFont="1" applyBorder="1" applyAlignment="1">
      <alignment horizontal="center" vertical="center"/>
    </xf>
    <xf numFmtId="0" fontId="37" fillId="0" borderId="13" xfId="0" applyFont="1" applyBorder="1" applyAlignment="1">
      <alignment horizontal="center" vertical="center" wrapText="1" shrinkToFit="1"/>
    </xf>
    <xf numFmtId="0" fontId="37" fillId="0" borderId="0" xfId="0" applyFont="1" applyAlignment="1">
      <alignment horizontal="center" vertical="center" wrapText="1" shrinkToFit="1"/>
    </xf>
    <xf numFmtId="0" fontId="37" fillId="0" borderId="35" xfId="0" applyFont="1" applyBorder="1" applyAlignment="1">
      <alignment horizontal="center" vertical="center" wrapText="1" shrinkToFit="1"/>
    </xf>
    <xf numFmtId="0" fontId="37" fillId="0" borderId="17" xfId="0" applyFont="1" applyBorder="1" applyAlignment="1">
      <alignment horizontal="center" vertical="center" wrapText="1" shrinkToFit="1"/>
    </xf>
    <xf numFmtId="0" fontId="33" fillId="0" borderId="45" xfId="0" applyFont="1" applyBorder="1" applyAlignment="1">
      <alignment horizontal="left" vertical="top" wrapText="1" shrinkToFit="1"/>
    </xf>
    <xf numFmtId="0" fontId="33" fillId="0" borderId="46" xfId="0" applyFont="1" applyBorder="1" applyAlignment="1">
      <alignment horizontal="left" vertical="top" wrapText="1" shrinkToFit="1"/>
    </xf>
    <xf numFmtId="0" fontId="33" fillId="0" borderId="78" xfId="0" applyFont="1" applyBorder="1" applyAlignment="1">
      <alignment horizontal="left" vertical="top" wrapText="1" shrinkToFit="1"/>
    </xf>
    <xf numFmtId="0" fontId="33" fillId="0" borderId="48" xfId="0" applyFont="1" applyBorder="1" applyAlignment="1">
      <alignment horizontal="left" vertical="top" wrapText="1" shrinkToFit="1"/>
    </xf>
    <xf numFmtId="0" fontId="33" fillId="0" borderId="0" xfId="0" applyFont="1" applyAlignment="1">
      <alignment horizontal="left" vertical="top" wrapText="1" shrinkToFit="1"/>
    </xf>
    <xf numFmtId="0" fontId="33" fillId="0" borderId="64" xfId="0" applyFont="1" applyBorder="1" applyAlignment="1">
      <alignment horizontal="left" vertical="top" wrapText="1" shrinkToFit="1"/>
    </xf>
    <xf numFmtId="0" fontId="50" fillId="3" borderId="45" xfId="0" applyFont="1" applyFill="1" applyBorder="1" applyAlignment="1">
      <alignment horizontal="center" vertical="center"/>
    </xf>
    <xf numFmtId="0" fontId="50" fillId="3" borderId="46" xfId="0" applyFont="1" applyFill="1" applyBorder="1" applyAlignment="1">
      <alignment horizontal="center" vertical="center"/>
    </xf>
    <xf numFmtId="0" fontId="50" fillId="3" borderId="78" xfId="0" applyFont="1" applyFill="1" applyBorder="1" applyAlignment="1">
      <alignment horizontal="center" vertical="center"/>
    </xf>
    <xf numFmtId="0" fontId="50" fillId="3" borderId="48" xfId="0" applyFont="1" applyFill="1" applyBorder="1" applyAlignment="1">
      <alignment horizontal="center" vertical="center"/>
    </xf>
    <xf numFmtId="0" fontId="50" fillId="3" borderId="0" xfId="0" applyFont="1" applyFill="1" applyAlignment="1">
      <alignment horizontal="center" vertical="center"/>
    </xf>
    <xf numFmtId="0" fontId="50" fillId="3" borderId="64" xfId="0" applyFont="1" applyFill="1" applyBorder="1" applyAlignment="1">
      <alignment horizontal="center" vertical="center"/>
    </xf>
    <xf numFmtId="0" fontId="50" fillId="3" borderId="49" xfId="0" applyFont="1" applyFill="1" applyBorder="1" applyAlignment="1">
      <alignment horizontal="center" vertical="center"/>
    </xf>
    <xf numFmtId="0" fontId="50" fillId="3" borderId="50" xfId="0" applyFont="1" applyFill="1" applyBorder="1" applyAlignment="1">
      <alignment horizontal="center" vertical="center"/>
    </xf>
    <xf numFmtId="0" fontId="50" fillId="3" borderId="62" xfId="0" applyFont="1" applyFill="1" applyBorder="1" applyAlignment="1">
      <alignment horizontal="center" vertical="center"/>
    </xf>
    <xf numFmtId="0" fontId="0" fillId="0" borderId="48" xfId="0" applyBorder="1" applyAlignment="1">
      <alignment horizontal="center"/>
    </xf>
    <xf numFmtId="0" fontId="58" fillId="0" borderId="69" xfId="0" applyFont="1" applyBorder="1" applyAlignment="1">
      <alignment horizontal="center" vertical="center"/>
    </xf>
    <xf numFmtId="0" fontId="58" fillId="0" borderId="71" xfId="0" applyFont="1" applyBorder="1" applyAlignment="1">
      <alignment horizontal="center" vertical="center"/>
    </xf>
    <xf numFmtId="0" fontId="58" fillId="0" borderId="73" xfId="0" applyFont="1" applyBorder="1" applyAlignment="1">
      <alignment horizontal="center" vertical="center"/>
    </xf>
    <xf numFmtId="0" fontId="51" fillId="4" borderId="69" xfId="0" applyFont="1" applyFill="1" applyBorder="1" applyAlignment="1">
      <alignment horizontal="center" vertical="center" shrinkToFit="1"/>
    </xf>
    <xf numFmtId="0" fontId="51" fillId="4" borderId="71" xfId="0" applyFont="1" applyFill="1" applyBorder="1" applyAlignment="1">
      <alignment horizontal="center" vertical="center" shrinkToFit="1"/>
    </xf>
    <xf numFmtId="0" fontId="51" fillId="4" borderId="73" xfId="0" applyFont="1" applyFill="1" applyBorder="1" applyAlignment="1">
      <alignment horizontal="center" vertical="center" shrinkToFit="1"/>
    </xf>
    <xf numFmtId="0" fontId="53" fillId="4" borderId="71" xfId="0" applyFont="1" applyFill="1" applyBorder="1" applyAlignment="1">
      <alignment horizontal="center" vertical="center" wrapText="1"/>
    </xf>
    <xf numFmtId="0" fontId="53" fillId="4" borderId="76" xfId="0" applyFont="1" applyFill="1" applyBorder="1" applyAlignment="1">
      <alignment horizontal="center" vertical="center" wrapText="1"/>
    </xf>
    <xf numFmtId="0" fontId="52" fillId="0" borderId="70" xfId="0" applyFont="1" applyBorder="1" applyAlignment="1">
      <alignment horizontal="center" vertical="center"/>
    </xf>
    <xf numFmtId="0" fontId="52" fillId="0" borderId="72" xfId="0" applyFont="1" applyBorder="1" applyAlignment="1">
      <alignment horizontal="center" vertical="center"/>
    </xf>
    <xf numFmtId="0" fontId="52" fillId="0" borderId="74" xfId="0" applyFont="1" applyBorder="1" applyAlignment="1">
      <alignment horizontal="center" vertical="center"/>
    </xf>
    <xf numFmtId="0" fontId="54" fillId="0" borderId="35" xfId="0" applyFont="1" applyBorder="1" applyAlignment="1">
      <alignment horizontal="center" vertical="center" wrapText="1" shrinkToFit="1"/>
    </xf>
    <xf numFmtId="0" fontId="54" fillId="0" borderId="20" xfId="0" applyFont="1" applyBorder="1" applyAlignment="1">
      <alignment horizontal="center" vertical="center" wrapText="1" shrinkToFit="1"/>
    </xf>
    <xf numFmtId="0" fontId="52" fillId="0" borderId="56" xfId="0" applyFont="1" applyBorder="1" applyAlignment="1">
      <alignment horizontal="center" vertical="center"/>
    </xf>
    <xf numFmtId="0" fontId="52" fillId="0" borderId="5" xfId="0" applyFont="1" applyBorder="1" applyAlignment="1">
      <alignment horizontal="center" vertical="center"/>
    </xf>
    <xf numFmtId="0" fontId="52" fillId="0" borderId="75" xfId="0" applyFont="1" applyBorder="1" applyAlignment="1">
      <alignment horizontal="center" vertical="center"/>
    </xf>
    <xf numFmtId="0" fontId="54" fillId="0" borderId="58" xfId="0" applyFont="1" applyBorder="1" applyAlignment="1">
      <alignment horizontal="center" vertical="center" wrapText="1" shrinkToFit="1"/>
    </xf>
    <xf numFmtId="0" fontId="54" fillId="0" borderId="25" xfId="0" applyFont="1" applyBorder="1" applyAlignment="1">
      <alignment horizontal="center" vertical="center" wrapText="1" shrinkToFit="1"/>
    </xf>
    <xf numFmtId="0" fontId="52" fillId="0" borderId="79" xfId="0" applyFont="1" applyBorder="1" applyAlignment="1">
      <alignment horizontal="center" vertical="center"/>
    </xf>
    <xf numFmtId="0" fontId="52" fillId="0" borderId="58" xfId="0" applyFont="1" applyBorder="1" applyAlignment="1">
      <alignment horizontal="center" vertical="center"/>
    </xf>
    <xf numFmtId="0" fontId="52" fillId="0" borderId="81" xfId="0" applyFont="1" applyBorder="1" applyAlignment="1">
      <alignment horizontal="center" vertical="center"/>
    </xf>
    <xf numFmtId="0" fontId="17" fillId="0" borderId="7" xfId="0" applyFont="1" applyBorder="1" applyAlignment="1">
      <alignment horizontal="center" vertical="top" wrapText="1"/>
    </xf>
    <xf numFmtId="0" fontId="17" fillId="0" borderId="8" xfId="0" applyFont="1" applyBorder="1" applyAlignment="1">
      <alignment horizontal="center" vertical="top" wrapText="1"/>
    </xf>
    <xf numFmtId="0" fontId="17" fillId="0" borderId="6" xfId="0" applyFont="1" applyBorder="1" applyAlignment="1">
      <alignment horizontal="center" vertical="top" wrapText="1"/>
    </xf>
    <xf numFmtId="0" fontId="17" fillId="0" borderId="38" xfId="0" applyFont="1" applyBorder="1" applyAlignment="1">
      <alignment horizontal="center" vertical="top" wrapText="1"/>
    </xf>
    <xf numFmtId="0" fontId="18" fillId="0" borderId="9" xfId="0" applyFont="1" applyBorder="1" applyAlignment="1">
      <alignment horizontal="left" vertical="top" wrapText="1"/>
    </xf>
    <xf numFmtId="0" fontId="18" fillId="0" borderId="10" xfId="0" applyFont="1" applyBorder="1" applyAlignment="1">
      <alignment horizontal="left" vertical="top" wrapText="1"/>
    </xf>
    <xf numFmtId="0" fontId="18" fillId="0" borderId="11" xfId="0" applyFont="1" applyBorder="1" applyAlignment="1">
      <alignment horizontal="left" vertical="top" wrapText="1"/>
    </xf>
    <xf numFmtId="0" fontId="18" fillId="0" borderId="12" xfId="0" applyFont="1" applyBorder="1" applyAlignment="1">
      <alignment horizontal="left" vertical="top" wrapText="1"/>
    </xf>
    <xf numFmtId="0" fontId="25" fillId="0" borderId="10" xfId="0" applyFont="1" applyBorder="1" applyAlignment="1">
      <alignment horizontal="left" vertical="top"/>
    </xf>
    <xf numFmtId="0" fontId="25" fillId="0" borderId="11" xfId="0" applyFont="1" applyBorder="1" applyAlignment="1">
      <alignment horizontal="left" vertical="top"/>
    </xf>
    <xf numFmtId="0" fontId="18" fillId="0" borderId="34" xfId="0" applyFont="1" applyBorder="1" applyAlignment="1">
      <alignment horizontal="left" vertical="top" wrapText="1"/>
    </xf>
    <xf numFmtId="0" fontId="19" fillId="0" borderId="4" xfId="0" applyFont="1" applyBorder="1" applyAlignment="1">
      <alignment horizontal="center" vertical="top" wrapText="1"/>
    </xf>
    <xf numFmtId="0" fontId="19" fillId="0" borderId="2" xfId="0" applyFont="1" applyBorder="1" applyAlignment="1">
      <alignment horizontal="center" vertical="top" wrapText="1"/>
    </xf>
    <xf numFmtId="0" fontId="19" fillId="0" borderId="5" xfId="0" applyFont="1" applyBorder="1" applyAlignment="1">
      <alignment horizontal="center" vertical="top" wrapText="1"/>
    </xf>
    <xf numFmtId="0" fontId="19" fillId="0" borderId="29" xfId="0" applyFont="1" applyBorder="1" applyAlignment="1">
      <alignment horizontal="center" vertical="top" wrapText="1"/>
    </xf>
    <xf numFmtId="0" fontId="18" fillId="0" borderId="16" xfId="0" applyFont="1" applyBorder="1" applyAlignment="1">
      <alignment horizontal="left" vertical="top" wrapText="1"/>
    </xf>
    <xf numFmtId="0" fontId="18" fillId="0" borderId="6" xfId="0" applyFont="1" applyBorder="1" applyAlignment="1">
      <alignment horizontal="left" vertical="top" wrapText="1"/>
    </xf>
    <xf numFmtId="0" fontId="18" fillId="0" borderId="19" xfId="0" applyFont="1" applyBorder="1" applyAlignment="1">
      <alignment horizontal="left" vertical="top" wrapText="1"/>
    </xf>
    <xf numFmtId="0" fontId="19" fillId="0" borderId="17" xfId="0" applyFont="1" applyBorder="1" applyAlignment="1">
      <alignment horizontal="center" vertical="center" shrinkToFit="1"/>
    </xf>
    <xf numFmtId="0" fontId="19" fillId="0" borderId="1" xfId="0" applyFont="1" applyBorder="1" applyAlignment="1">
      <alignment horizontal="center" vertical="center" shrinkToFit="1"/>
    </xf>
    <xf numFmtId="0" fontId="19" fillId="0" borderId="20" xfId="0" applyFont="1" applyBorder="1" applyAlignment="1">
      <alignment horizontal="center" vertical="center" shrinkToFit="1"/>
    </xf>
    <xf numFmtId="170" fontId="19" fillId="0" borderId="17" xfId="0" applyNumberFormat="1" applyFont="1" applyBorder="1" applyAlignment="1">
      <alignment horizontal="center" vertical="center" shrinkToFit="1"/>
    </xf>
    <xf numFmtId="170" fontId="19" fillId="0" borderId="1" xfId="0" applyNumberFormat="1" applyFont="1" applyBorder="1" applyAlignment="1">
      <alignment horizontal="center" vertical="center" shrinkToFit="1"/>
    </xf>
    <xf numFmtId="170" fontId="19" fillId="0" borderId="20" xfId="0" applyNumberFormat="1" applyFont="1" applyBorder="1" applyAlignment="1">
      <alignment horizontal="center" vertical="center" shrinkToFit="1"/>
    </xf>
    <xf numFmtId="0" fontId="25" fillId="0" borderId="16" xfId="0" applyFont="1" applyBorder="1" applyAlignment="1">
      <alignment horizontal="center" vertical="top" wrapText="1"/>
    </xf>
    <xf numFmtId="0" fontId="25" fillId="0" borderId="6" xfId="0" applyFont="1" applyBorder="1" applyAlignment="1">
      <alignment horizontal="center" vertical="top" wrapText="1"/>
    </xf>
    <xf numFmtId="0" fontId="25" fillId="0" borderId="19" xfId="0" applyFont="1" applyBorder="1" applyAlignment="1">
      <alignment horizontal="center" vertical="top" wrapText="1"/>
    </xf>
    <xf numFmtId="0" fontId="25" fillId="0" borderId="17" xfId="0" applyFont="1" applyBorder="1" applyAlignment="1">
      <alignment horizontal="center" vertical="top" wrapText="1"/>
    </xf>
    <xf numFmtId="0" fontId="25" fillId="0" borderId="1" xfId="0" applyFont="1" applyBorder="1" applyAlignment="1">
      <alignment horizontal="center" vertical="top" wrapText="1"/>
    </xf>
    <xf numFmtId="0" fontId="25" fillId="0" borderId="20" xfId="0" applyFont="1" applyBorder="1" applyAlignment="1">
      <alignment horizontal="center" vertical="top" wrapText="1"/>
    </xf>
    <xf numFmtId="0" fontId="18" fillId="0" borderId="4" xfId="0" applyFont="1" applyBorder="1" applyAlignment="1">
      <alignment horizontal="center" vertical="center" wrapText="1"/>
    </xf>
    <xf numFmtId="0" fontId="18" fillId="0" borderId="2" xfId="0" applyFont="1" applyBorder="1" applyAlignment="1">
      <alignment horizontal="center" vertical="center" wrapText="1"/>
    </xf>
    <xf numFmtId="0" fontId="18" fillId="0" borderId="5" xfId="0" applyFont="1" applyBorder="1" applyAlignment="1">
      <alignment horizontal="center" vertical="center" wrapText="1"/>
    </xf>
    <xf numFmtId="0" fontId="18" fillId="0" borderId="4" xfId="0" applyFont="1" applyBorder="1" applyAlignment="1">
      <alignment horizontal="center" vertical="top" wrapText="1"/>
    </xf>
    <xf numFmtId="0" fontId="18" fillId="0" borderId="2" xfId="0" applyFont="1" applyBorder="1" applyAlignment="1">
      <alignment horizontal="center" vertical="top" wrapText="1"/>
    </xf>
    <xf numFmtId="0" fontId="18" fillId="0" borderId="5" xfId="0" applyFont="1" applyBorder="1" applyAlignment="1">
      <alignment horizontal="center" vertical="top" wrapText="1"/>
    </xf>
    <xf numFmtId="0" fontId="18" fillId="0" borderId="9" xfId="0" applyFont="1" applyBorder="1" applyAlignment="1">
      <alignment horizontal="center" vertical="top" wrapText="1"/>
    </xf>
    <xf numFmtId="0" fontId="18" fillId="0" borderId="10" xfId="0" applyFont="1" applyBorder="1" applyAlignment="1">
      <alignment horizontal="center" vertical="top" wrapText="1"/>
    </xf>
    <xf numFmtId="0" fontId="18" fillId="0" borderId="24" xfId="0" applyFont="1" applyBorder="1" applyAlignment="1">
      <alignment horizontal="center" vertical="top" wrapText="1"/>
    </xf>
    <xf numFmtId="0" fontId="18" fillId="0" borderId="31" xfId="0" applyFont="1" applyBorder="1" applyAlignment="1">
      <alignment horizontal="center" vertical="top" wrapText="1"/>
    </xf>
    <xf numFmtId="0" fontId="20" fillId="0" borderId="2" xfId="0" applyFont="1" applyBorder="1" applyAlignment="1">
      <alignment horizontal="center" vertical="top" wrapText="1"/>
    </xf>
    <xf numFmtId="0" fontId="20" fillId="0" borderId="29" xfId="0" applyFont="1" applyBorder="1" applyAlignment="1">
      <alignment horizontal="center" vertical="top" wrapText="1"/>
    </xf>
    <xf numFmtId="0" fontId="20" fillId="0" borderId="30" xfId="0" applyFont="1" applyBorder="1" applyAlignment="1">
      <alignment horizontal="center" vertical="center" wrapText="1"/>
    </xf>
    <xf numFmtId="0" fontId="20" fillId="0" borderId="2" xfId="0" applyFont="1" applyBorder="1" applyAlignment="1">
      <alignment horizontal="center" vertical="center" wrapText="1"/>
    </xf>
    <xf numFmtId="0" fontId="20" fillId="0" borderId="5" xfId="0" applyFont="1" applyBorder="1" applyAlignment="1">
      <alignment horizontal="center" vertical="center" wrapText="1"/>
    </xf>
    <xf numFmtId="0" fontId="19" fillId="0" borderId="4" xfId="0" applyFont="1" applyBorder="1" applyAlignment="1">
      <alignment horizontal="center" vertical="top" shrinkToFit="1"/>
    </xf>
    <xf numFmtId="0" fontId="19" fillId="0" borderId="2" xfId="0" applyFont="1" applyBorder="1" applyAlignment="1">
      <alignment horizontal="center" vertical="top" shrinkToFit="1"/>
    </xf>
    <xf numFmtId="0" fontId="19" fillId="0" borderId="6" xfId="0" applyFont="1" applyBorder="1" applyAlignment="1">
      <alignment horizontal="center" vertical="top" shrinkToFit="1"/>
    </xf>
    <xf numFmtId="0" fontId="19" fillId="0" borderId="19" xfId="0" applyFont="1" applyBorder="1" applyAlignment="1">
      <alignment horizontal="center" vertical="top" shrinkToFit="1"/>
    </xf>
    <xf numFmtId="171" fontId="21" fillId="0" borderId="4" xfId="0" applyNumberFormat="1" applyFont="1" applyBorder="1" applyAlignment="1">
      <alignment horizontal="center" vertical="top" shrinkToFit="1"/>
    </xf>
    <xf numFmtId="171" fontId="21" fillId="0" borderId="2" xfId="0" applyNumberFormat="1" applyFont="1" applyBorder="1" applyAlignment="1">
      <alignment horizontal="center" vertical="top" shrinkToFit="1"/>
    </xf>
    <xf numFmtId="171" fontId="21" fillId="0" borderId="5" xfId="0" applyNumberFormat="1" applyFont="1" applyBorder="1" applyAlignment="1">
      <alignment horizontal="center" vertical="top" shrinkToFit="1"/>
    </xf>
    <xf numFmtId="0" fontId="19" fillId="0" borderId="5" xfId="0" applyFont="1" applyBorder="1" applyAlignment="1">
      <alignment horizontal="center" vertical="top" shrinkToFit="1"/>
    </xf>
    <xf numFmtId="0" fontId="18" fillId="0" borderId="2" xfId="0" applyFont="1" applyBorder="1" applyAlignment="1">
      <alignment horizontal="left" vertical="top"/>
    </xf>
    <xf numFmtId="0" fontId="18" fillId="0" borderId="2" xfId="0" applyFont="1" applyBorder="1" applyAlignment="1">
      <alignment horizontal="center" vertical="top"/>
    </xf>
    <xf numFmtId="0" fontId="19" fillId="0" borderId="2" xfId="0" applyFont="1" applyBorder="1" applyAlignment="1">
      <alignment horizontal="center" vertical="top"/>
    </xf>
    <xf numFmtId="0" fontId="18" fillId="0" borderId="5" xfId="0" applyFont="1" applyBorder="1" applyAlignment="1">
      <alignment horizontal="center" vertical="top"/>
    </xf>
    <xf numFmtId="0" fontId="19" fillId="0" borderId="4" xfId="0" applyFont="1" applyBorder="1" applyAlignment="1">
      <alignment horizontal="center" vertical="center" wrapText="1"/>
    </xf>
    <xf numFmtId="0" fontId="19" fillId="0" borderId="2" xfId="0" applyFont="1" applyBorder="1" applyAlignment="1">
      <alignment horizontal="center" vertical="center" wrapText="1"/>
    </xf>
    <xf numFmtId="0" fontId="19" fillId="0" borderId="5" xfId="0" applyFont="1" applyBorder="1" applyAlignment="1">
      <alignment horizontal="center" vertical="center" wrapText="1"/>
    </xf>
    <xf numFmtId="0" fontId="18" fillId="0" borderId="13" xfId="0" applyFont="1" applyBorder="1" applyAlignment="1">
      <alignment horizontal="center" vertical="center" wrapText="1"/>
    </xf>
    <xf numFmtId="0" fontId="18" fillId="0" borderId="0" xfId="0" applyFont="1" applyAlignment="1">
      <alignment horizontal="center" vertical="center" wrapText="1"/>
    </xf>
    <xf numFmtId="0" fontId="18" fillId="0" borderId="14" xfId="0" applyFont="1" applyBorder="1" applyAlignment="1">
      <alignment horizontal="center" vertical="center" wrapText="1"/>
    </xf>
    <xf numFmtId="0" fontId="18" fillId="0" borderId="15" xfId="0" applyFont="1" applyBorder="1" applyAlignment="1">
      <alignment horizontal="left" vertical="top" wrapText="1" indent="4"/>
    </xf>
    <xf numFmtId="0" fontId="18" fillId="0" borderId="0" xfId="0" applyFont="1" applyAlignment="1">
      <alignment horizontal="left" vertical="top" wrapText="1" indent="4"/>
    </xf>
    <xf numFmtId="0" fontId="18" fillId="0" borderId="3" xfId="0" applyFont="1" applyBorder="1" applyAlignment="1">
      <alignment horizontal="center" vertical="top" wrapText="1"/>
    </xf>
    <xf numFmtId="0" fontId="25" fillId="0" borderId="3" xfId="0" applyFont="1" applyBorder="1" applyAlignment="1">
      <alignment horizontal="center" vertical="top" wrapText="1"/>
    </xf>
    <xf numFmtId="14" fontId="19" fillId="0" borderId="3" xfId="0" applyNumberFormat="1" applyFont="1" applyBorder="1" applyAlignment="1">
      <alignment horizontal="center" vertical="center" wrapText="1"/>
    </xf>
    <xf numFmtId="0" fontId="19" fillId="0" borderId="3" xfId="0" applyFont="1" applyBorder="1" applyAlignment="1">
      <alignment horizontal="center" vertical="center" wrapText="1"/>
    </xf>
    <xf numFmtId="0" fontId="18" fillId="0" borderId="3" xfId="0" applyFont="1" applyBorder="1" applyAlignment="1">
      <alignment horizontal="center" vertical="center" wrapText="1"/>
    </xf>
    <xf numFmtId="0" fontId="18" fillId="0" borderId="29" xfId="0" applyFont="1" applyBorder="1" applyAlignment="1">
      <alignment horizontal="center" vertical="center" wrapText="1"/>
    </xf>
    <xf numFmtId="0" fontId="18" fillId="0" borderId="37" xfId="0" applyFont="1" applyBorder="1" applyAlignment="1">
      <alignment horizontal="center" vertical="top" wrapText="1"/>
    </xf>
    <xf numFmtId="0" fontId="18" fillId="0" borderId="6" xfId="0" applyFont="1" applyBorder="1" applyAlignment="1">
      <alignment horizontal="center" vertical="top" wrapText="1"/>
    </xf>
    <xf numFmtId="0" fontId="18" fillId="0" borderId="19" xfId="0" applyFont="1" applyBorder="1" applyAlignment="1">
      <alignment horizontal="center" vertical="top" wrapText="1"/>
    </xf>
    <xf numFmtId="0" fontId="19" fillId="0" borderId="18" xfId="0" applyFont="1" applyBorder="1" applyAlignment="1">
      <alignment horizontal="center" vertical="center" shrinkToFit="1"/>
    </xf>
    <xf numFmtId="0" fontId="22" fillId="0" borderId="18" xfId="0" applyFont="1" applyBorder="1" applyAlignment="1">
      <alignment horizontal="center" vertical="center" shrinkToFit="1"/>
    </xf>
    <xf numFmtId="0" fontId="19" fillId="0" borderId="16" xfId="0" applyFont="1" applyBorder="1" applyAlignment="1">
      <alignment horizontal="center" vertical="center" shrinkToFit="1"/>
    </xf>
    <xf numFmtId="0" fontId="19" fillId="0" borderId="6" xfId="0" applyFont="1" applyBorder="1" applyAlignment="1">
      <alignment horizontal="center" vertical="center" shrinkToFit="1"/>
    </xf>
    <xf numFmtId="0" fontId="19" fillId="0" borderId="19" xfId="0" applyFont="1" applyBorder="1" applyAlignment="1">
      <alignment horizontal="center" vertical="center" shrinkToFit="1"/>
    </xf>
    <xf numFmtId="44" fontId="19" fillId="0" borderId="16" xfId="1" applyNumberFormat="1" applyFont="1" applyFill="1" applyBorder="1" applyAlignment="1">
      <alignment horizontal="center" vertical="center" shrinkToFit="1"/>
    </xf>
    <xf numFmtId="44" fontId="19" fillId="0" borderId="6" xfId="1" applyNumberFormat="1" applyFont="1" applyFill="1" applyBorder="1" applyAlignment="1">
      <alignment horizontal="center" vertical="center" shrinkToFit="1"/>
    </xf>
    <xf numFmtId="44" fontId="19" fillId="0" borderId="19" xfId="1" applyNumberFormat="1" applyFont="1" applyFill="1" applyBorder="1" applyAlignment="1">
      <alignment horizontal="center" vertical="center" shrinkToFit="1"/>
    </xf>
    <xf numFmtId="165" fontId="19" fillId="0" borderId="13" xfId="1" applyFont="1" applyFill="1" applyBorder="1" applyAlignment="1">
      <alignment horizontal="center" vertical="center"/>
    </xf>
    <xf numFmtId="165" fontId="19" fillId="0" borderId="0" xfId="1" applyFont="1" applyFill="1" applyBorder="1" applyAlignment="1">
      <alignment horizontal="center" vertical="center"/>
    </xf>
    <xf numFmtId="165" fontId="19" fillId="0" borderId="14" xfId="1" applyFont="1" applyFill="1" applyBorder="1" applyAlignment="1">
      <alignment horizontal="center" vertical="center"/>
    </xf>
    <xf numFmtId="0" fontId="19" fillId="0" borderId="15" xfId="0" applyFont="1" applyBorder="1" applyAlignment="1">
      <alignment horizontal="center" vertical="center" wrapText="1"/>
    </xf>
    <xf numFmtId="0" fontId="19" fillId="0" borderId="0" xfId="0" applyFont="1" applyAlignment="1">
      <alignment horizontal="center" vertical="center" wrapText="1"/>
    </xf>
    <xf numFmtId="0" fontId="19" fillId="0" borderId="35" xfId="0" applyFont="1" applyBorder="1" applyAlignment="1">
      <alignment horizontal="center" vertical="center" wrapText="1"/>
    </xf>
    <xf numFmtId="165" fontId="28" fillId="0" borderId="3" xfId="1" applyFont="1" applyFill="1" applyBorder="1" applyAlignment="1">
      <alignment horizontal="left" vertical="top" wrapText="1"/>
    </xf>
    <xf numFmtId="165" fontId="18" fillId="0" borderId="3" xfId="1" applyFont="1" applyFill="1" applyBorder="1" applyAlignment="1">
      <alignment horizontal="left" vertical="top" wrapText="1"/>
    </xf>
    <xf numFmtId="0" fontId="19" fillId="0" borderId="21" xfId="0" applyFont="1" applyBorder="1" applyAlignment="1">
      <alignment horizontal="center" vertical="top" wrapText="1"/>
    </xf>
    <xf numFmtId="0" fontId="19" fillId="0" borderId="22" xfId="0" applyFont="1" applyBorder="1" applyAlignment="1">
      <alignment horizontal="center" vertical="top" wrapText="1"/>
    </xf>
    <xf numFmtId="0" fontId="19" fillId="0" borderId="36" xfId="0" applyFont="1" applyBorder="1" applyAlignment="1">
      <alignment horizontal="center" vertical="top" wrapText="1"/>
    </xf>
    <xf numFmtId="0" fontId="18" fillId="0" borderId="23" xfId="0" applyFont="1" applyBorder="1" applyAlignment="1">
      <alignment horizontal="center" vertical="center" wrapText="1"/>
    </xf>
    <xf numFmtId="0" fontId="18" fillId="0" borderId="24" xfId="0" applyFont="1" applyBorder="1" applyAlignment="1">
      <alignment horizontal="center" vertical="center" wrapText="1"/>
    </xf>
    <xf numFmtId="0" fontId="18" fillId="0" borderId="26" xfId="0" applyFont="1" applyBorder="1" applyAlignment="1">
      <alignment horizontal="center" vertical="center" wrapText="1"/>
    </xf>
    <xf numFmtId="0" fontId="18" fillId="0" borderId="27" xfId="0" applyFont="1" applyBorder="1" applyAlignment="1">
      <alignment horizontal="center" vertical="center" wrapText="1"/>
    </xf>
    <xf numFmtId="0" fontId="18" fillId="0" borderId="31" xfId="0" applyFont="1" applyBorder="1" applyAlignment="1">
      <alignment horizontal="center" vertical="center" wrapText="1"/>
    </xf>
    <xf numFmtId="0" fontId="18" fillId="0" borderId="16" xfId="0" applyFont="1" applyBorder="1" applyAlignment="1">
      <alignment horizontal="center" vertical="top" wrapText="1"/>
    </xf>
    <xf numFmtId="0" fontId="18" fillId="0" borderId="17" xfId="0" applyFont="1" applyBorder="1" applyAlignment="1">
      <alignment horizontal="center" vertical="top" wrapText="1"/>
    </xf>
    <xf numFmtId="0" fontId="18" fillId="0" borderId="1" xfId="0" applyFont="1" applyBorder="1" applyAlignment="1">
      <alignment horizontal="center" vertical="top" wrapText="1"/>
    </xf>
    <xf numFmtId="0" fontId="18" fillId="0" borderId="20" xfId="0" applyFont="1" applyBorder="1" applyAlignment="1">
      <alignment horizontal="center" vertical="top" wrapText="1"/>
    </xf>
    <xf numFmtId="168" fontId="3" fillId="0" borderId="27" xfId="0" applyNumberFormat="1" applyFont="1" applyBorder="1" applyAlignment="1">
      <alignment horizontal="left" shrinkToFit="1"/>
    </xf>
    <xf numFmtId="168" fontId="3" fillId="0" borderId="24" xfId="0" applyNumberFormat="1" applyFont="1" applyBorder="1" applyAlignment="1">
      <alignment horizontal="left" shrinkToFit="1"/>
    </xf>
    <xf numFmtId="168" fontId="3" fillId="0" borderId="31" xfId="0" applyNumberFormat="1" applyFont="1" applyBorder="1" applyAlignment="1">
      <alignment horizontal="left" shrinkToFit="1"/>
    </xf>
    <xf numFmtId="0" fontId="0" fillId="0" borderId="23" xfId="1" applyNumberFormat="1" applyFont="1" applyBorder="1" applyAlignment="1">
      <alignment horizontal="left" shrinkToFit="1"/>
    </xf>
    <xf numFmtId="0" fontId="0" fillId="0" borderId="24" xfId="1" applyNumberFormat="1" applyFont="1" applyBorder="1" applyAlignment="1">
      <alignment horizontal="left" shrinkToFit="1"/>
    </xf>
    <xf numFmtId="0" fontId="0" fillId="0" borderId="26" xfId="1" applyNumberFormat="1" applyFont="1" applyBorder="1" applyAlignment="1">
      <alignment horizontal="left" shrinkToFit="1"/>
    </xf>
    <xf numFmtId="0" fontId="0" fillId="0" borderId="27" xfId="0" applyBorder="1" applyAlignment="1">
      <alignment horizontal="left" shrinkToFit="1"/>
    </xf>
    <xf numFmtId="0" fontId="0" fillId="0" borderId="24" xfId="0" applyBorder="1" applyAlignment="1">
      <alignment horizontal="left" shrinkToFit="1"/>
    </xf>
    <xf numFmtId="0" fontId="0" fillId="0" borderId="26" xfId="0" applyBorder="1" applyAlignment="1">
      <alignment horizontal="left" shrinkToFit="1"/>
    </xf>
    <xf numFmtId="0" fontId="0" fillId="0" borderId="10" xfId="0" applyBorder="1" applyAlignment="1">
      <alignment horizontal="left" vertical="top" wrapText="1"/>
    </xf>
    <xf numFmtId="0" fontId="0" fillId="0" borderId="11" xfId="0" applyBorder="1" applyAlignment="1">
      <alignment horizontal="left" vertical="top" wrapText="1"/>
    </xf>
    <xf numFmtId="0" fontId="0" fillId="0" borderId="0" xfId="0" applyAlignment="1">
      <alignment horizontal="left" vertical="top" wrapText="1"/>
    </xf>
    <xf numFmtId="0" fontId="0" fillId="0" borderId="14" xfId="0" applyBorder="1" applyAlignment="1">
      <alignment horizontal="left" vertical="top" wrapText="1"/>
    </xf>
    <xf numFmtId="0" fontId="18" fillId="0" borderId="15" xfId="0" applyFont="1" applyBorder="1" applyAlignment="1">
      <alignment horizontal="left" vertical="top" wrapText="1"/>
    </xf>
    <xf numFmtId="0" fontId="18" fillId="0" borderId="0" xfId="0" applyFont="1" applyAlignment="1">
      <alignment horizontal="left" vertical="top" wrapText="1"/>
    </xf>
    <xf numFmtId="0" fontId="18" fillId="0" borderId="35" xfId="0" applyFont="1" applyBorder="1" applyAlignment="1">
      <alignment horizontal="left" vertical="top" wrapText="1"/>
    </xf>
    <xf numFmtId="168" fontId="19" fillId="0" borderId="1" xfId="0" applyNumberFormat="1" applyFont="1" applyBorder="1" applyAlignment="1">
      <alignment horizontal="center" vertical="top" wrapText="1"/>
    </xf>
    <xf numFmtId="168" fontId="19" fillId="0" borderId="20" xfId="0" applyNumberFormat="1" applyFont="1" applyBorder="1" applyAlignment="1">
      <alignment horizontal="center" vertical="top" wrapText="1"/>
    </xf>
    <xf numFmtId="0" fontId="18" fillId="0" borderId="0" xfId="0" applyFont="1" applyAlignment="1">
      <alignment horizontal="center" vertical="top" wrapText="1"/>
    </xf>
    <xf numFmtId="0" fontId="0" fillId="0" borderId="0" xfId="0" applyAlignment="1">
      <alignment horizontal="center" vertical="center" shrinkToFit="1"/>
    </xf>
    <xf numFmtId="168" fontId="3" fillId="0" borderId="1" xfId="0" applyNumberFormat="1" applyFont="1" applyBorder="1" applyAlignment="1">
      <alignment horizontal="center" vertical="top" wrapText="1"/>
    </xf>
    <xf numFmtId="168" fontId="3" fillId="0" borderId="20" xfId="0" applyNumberFormat="1" applyFont="1" applyBorder="1" applyAlignment="1">
      <alignment horizontal="center" vertical="top" wrapText="1"/>
    </xf>
    <xf numFmtId="168" fontId="27" fillId="0" borderId="1" xfId="0" applyNumberFormat="1" applyFont="1" applyBorder="1" applyAlignment="1">
      <alignment horizontal="center" vertical="top"/>
    </xf>
    <xf numFmtId="168" fontId="27" fillId="0" borderId="20" xfId="0" applyNumberFormat="1" applyFont="1" applyBorder="1" applyAlignment="1">
      <alignment horizontal="center" vertical="top"/>
    </xf>
    <xf numFmtId="168" fontId="19" fillId="0" borderId="1" xfId="0" applyNumberFormat="1" applyFont="1" applyBorder="1" applyAlignment="1">
      <alignment horizontal="center" vertical="top"/>
    </xf>
    <xf numFmtId="168" fontId="19" fillId="0" borderId="20" xfId="0" applyNumberFormat="1" applyFont="1" applyBorder="1" applyAlignment="1">
      <alignment horizontal="center" vertical="top"/>
    </xf>
    <xf numFmtId="0" fontId="18" fillId="0" borderId="23" xfId="0" applyFont="1" applyBorder="1" applyAlignment="1">
      <alignment horizontal="center" vertical="top" wrapText="1"/>
    </xf>
    <xf numFmtId="0" fontId="18" fillId="0" borderId="9" xfId="0" applyFont="1" applyBorder="1" applyAlignment="1">
      <alignment horizontal="center" vertical="center"/>
    </xf>
    <xf numFmtId="0" fontId="18" fillId="0" borderId="10" xfId="0" applyFont="1" applyBorder="1" applyAlignment="1">
      <alignment horizontal="center" vertical="center"/>
    </xf>
    <xf numFmtId="0" fontId="18" fillId="0" borderId="34" xfId="0" applyFont="1" applyBorder="1" applyAlignment="1">
      <alignment horizontal="center" vertical="top" wrapText="1"/>
    </xf>
    <xf numFmtId="0" fontId="18" fillId="0" borderId="18" xfId="0" applyFont="1" applyBorder="1" applyAlignment="1">
      <alignment horizontal="center" vertical="top" wrapText="1"/>
    </xf>
    <xf numFmtId="0" fontId="18" fillId="0" borderId="23" xfId="0" applyFont="1" applyBorder="1" applyAlignment="1">
      <alignment horizontal="center" vertical="top" shrinkToFit="1"/>
    </xf>
    <xf numFmtId="0" fontId="18" fillId="0" borderId="24" xfId="0" applyFont="1" applyBorder="1" applyAlignment="1">
      <alignment horizontal="center" vertical="top" shrinkToFit="1"/>
    </xf>
    <xf numFmtId="168" fontId="19" fillId="0" borderId="24" xfId="0" applyNumberFormat="1" applyFont="1" applyBorder="1" applyAlignment="1">
      <alignment horizontal="center" vertical="center" shrinkToFit="1"/>
    </xf>
    <xf numFmtId="0" fontId="18" fillId="0" borderId="11" xfId="0" applyFont="1" applyBorder="1" applyAlignment="1">
      <alignment horizontal="center" vertical="top" wrapText="1"/>
    </xf>
    <xf numFmtId="0" fontId="18" fillId="0" borderId="12" xfId="0" applyFont="1" applyBorder="1" applyAlignment="1">
      <alignment horizontal="center" vertical="top" wrapText="1"/>
    </xf>
    <xf numFmtId="0" fontId="18" fillId="0" borderId="14" xfId="0" applyFont="1" applyBorder="1" applyAlignment="1">
      <alignment horizontal="center" vertical="top" wrapText="1"/>
    </xf>
    <xf numFmtId="0" fontId="18" fillId="0" borderId="35" xfId="0" applyFont="1" applyBorder="1" applyAlignment="1">
      <alignment horizontal="center" vertical="top" wrapText="1"/>
    </xf>
    <xf numFmtId="168" fontId="19" fillId="0" borderId="25" xfId="0" applyNumberFormat="1" applyFont="1" applyBorder="1" applyAlignment="1">
      <alignment horizontal="center" vertical="center" wrapText="1"/>
    </xf>
    <xf numFmtId="168" fontId="19" fillId="0" borderId="20" xfId="0" applyNumberFormat="1" applyFont="1" applyBorder="1" applyAlignment="1">
      <alignment horizontal="center" vertical="center" wrapText="1"/>
    </xf>
    <xf numFmtId="168" fontId="19" fillId="0" borderId="3" xfId="0" applyNumberFormat="1" applyFont="1" applyBorder="1" applyAlignment="1">
      <alignment horizontal="center" vertical="center" wrapText="1"/>
    </xf>
    <xf numFmtId="44" fontId="19" fillId="0" borderId="3" xfId="0" applyNumberFormat="1" applyFont="1" applyBorder="1" applyAlignment="1">
      <alignment horizontal="center" vertical="center" wrapText="1"/>
    </xf>
    <xf numFmtId="0" fontId="18" fillId="2" borderId="23" xfId="0" applyFont="1" applyFill="1" applyBorder="1" applyAlignment="1">
      <alignment horizontal="left" vertical="top" wrapText="1"/>
    </xf>
    <xf numFmtId="0" fontId="18" fillId="2" borderId="24" xfId="0" applyFont="1" applyFill="1" applyBorder="1" applyAlignment="1">
      <alignment horizontal="left" vertical="top" wrapText="1"/>
    </xf>
    <xf numFmtId="0" fontId="18" fillId="2" borderId="31" xfId="0" applyFont="1" applyFill="1" applyBorder="1" applyAlignment="1">
      <alignment horizontal="left" vertical="top" wrapText="1"/>
    </xf>
    <xf numFmtId="0" fontId="23" fillId="0" borderId="21" xfId="0" applyFont="1" applyBorder="1" applyAlignment="1" applyProtection="1">
      <alignment horizontal="left" vertical="top" wrapText="1"/>
      <protection locked="0"/>
    </xf>
    <xf numFmtId="0" fontId="23" fillId="0" borderId="22" xfId="0" applyFont="1" applyBorder="1" applyAlignment="1" applyProtection="1">
      <alignment horizontal="left" vertical="top" wrapText="1"/>
      <protection locked="0"/>
    </xf>
    <xf numFmtId="0" fontId="23" fillId="0" borderId="32" xfId="0" applyFont="1" applyBorder="1" applyAlignment="1" applyProtection="1">
      <alignment horizontal="left" vertical="top" wrapText="1"/>
      <protection locked="0"/>
    </xf>
    <xf numFmtId="0" fontId="23" fillId="0" borderId="33" xfId="0" applyFont="1" applyBorder="1" applyAlignment="1" applyProtection="1">
      <alignment horizontal="left" vertical="top" wrapText="1"/>
      <protection locked="0"/>
    </xf>
    <xf numFmtId="0" fontId="23" fillId="0" borderId="36" xfId="0" applyFont="1" applyBorder="1" applyAlignment="1" applyProtection="1">
      <alignment horizontal="left" vertical="top" wrapText="1"/>
      <protection locked="0"/>
    </xf>
    <xf numFmtId="0" fontId="23" fillId="0" borderId="17" xfId="0" applyFont="1" applyBorder="1" applyAlignment="1" applyProtection="1">
      <alignment horizontal="left" vertical="top" wrapText="1"/>
      <protection locked="0"/>
    </xf>
    <xf numFmtId="0" fontId="23" fillId="0" borderId="1" xfId="0" applyFont="1" applyBorder="1" applyAlignment="1" applyProtection="1">
      <alignment horizontal="left" vertical="top" wrapText="1"/>
      <protection locked="0"/>
    </xf>
    <xf numFmtId="0" fontId="23" fillId="0" borderId="20" xfId="0" applyFont="1" applyBorder="1" applyAlignment="1" applyProtection="1">
      <alignment horizontal="left" vertical="top" wrapText="1"/>
      <protection locked="0"/>
    </xf>
    <xf numFmtId="0" fontId="18" fillId="2" borderId="7" xfId="0" applyFont="1" applyFill="1" applyBorder="1" applyAlignment="1">
      <alignment horizontal="left" vertical="top" wrapText="1"/>
    </xf>
    <xf numFmtId="0" fontId="18" fillId="2" borderId="8" xfId="0" applyFont="1" applyFill="1" applyBorder="1" applyAlignment="1">
      <alignment horizontal="left" vertical="top" wrapText="1"/>
    </xf>
    <xf numFmtId="0" fontId="18" fillId="2" borderId="38" xfId="0" applyFont="1" applyFill="1" applyBorder="1" applyAlignment="1">
      <alignment horizontal="left" vertical="top" wrapText="1"/>
    </xf>
    <xf numFmtId="0" fontId="18" fillId="0" borderId="23" xfId="0" applyFont="1" applyBorder="1" applyAlignment="1">
      <alignment horizontal="left" vertical="top" wrapText="1" indent="1"/>
    </xf>
    <xf numFmtId="0" fontId="18" fillId="0" borderId="24" xfId="0" applyFont="1" applyBorder="1" applyAlignment="1">
      <alignment horizontal="left" vertical="top" wrapText="1" indent="1"/>
    </xf>
    <xf numFmtId="0" fontId="18" fillId="0" borderId="26" xfId="0" applyFont="1" applyBorder="1" applyAlignment="1">
      <alignment horizontal="left" vertical="top" wrapText="1" indent="1"/>
    </xf>
    <xf numFmtId="0" fontId="0" fillId="0" borderId="27" xfId="0" applyBorder="1" applyAlignment="1">
      <alignment horizontal="left" vertical="top" wrapText="1"/>
    </xf>
    <xf numFmtId="0" fontId="0" fillId="0" borderId="24" xfId="0" applyBorder="1" applyAlignment="1">
      <alignment horizontal="left" vertical="top" wrapText="1"/>
    </xf>
    <xf numFmtId="0" fontId="0" fillId="0" borderId="26" xfId="0" applyBorder="1" applyAlignment="1">
      <alignment horizontal="left" vertical="top" wrapText="1"/>
    </xf>
    <xf numFmtId="0" fontId="0" fillId="0" borderId="31" xfId="0" applyBorder="1" applyAlignment="1">
      <alignment horizontal="left" vertical="top" wrapText="1"/>
    </xf>
    <xf numFmtId="1" fontId="24" fillId="0" borderId="27" xfId="0" applyNumberFormat="1" applyFont="1" applyBorder="1" applyAlignment="1">
      <alignment horizontal="center" vertical="top" shrinkToFit="1"/>
    </xf>
    <xf numFmtId="1" fontId="24" fillId="0" borderId="26" xfId="0" applyNumberFormat="1" applyFont="1" applyBorder="1" applyAlignment="1">
      <alignment horizontal="center" vertical="top" shrinkToFit="1"/>
    </xf>
    <xf numFmtId="1" fontId="24" fillId="0" borderId="27" xfId="0" applyNumberFormat="1" applyFont="1" applyBorder="1" applyAlignment="1">
      <alignment horizontal="right" vertical="top" shrinkToFit="1"/>
    </xf>
    <xf numFmtId="1" fontId="24" fillId="0" borderId="26" xfId="0" applyNumberFormat="1" applyFont="1" applyBorder="1" applyAlignment="1">
      <alignment horizontal="right" vertical="top" shrinkToFit="1"/>
    </xf>
    <xf numFmtId="1" fontId="24" fillId="0" borderId="27" xfId="0" applyNumberFormat="1" applyFont="1" applyBorder="1" applyAlignment="1">
      <alignment horizontal="left" vertical="top" shrinkToFit="1"/>
    </xf>
    <xf numFmtId="1" fontId="24" fillId="0" borderId="26" xfId="0" applyNumberFormat="1" applyFont="1" applyBorder="1" applyAlignment="1">
      <alignment horizontal="left" vertical="top" shrinkToFit="1"/>
    </xf>
    <xf numFmtId="1" fontId="24" fillId="0" borderId="27" xfId="0" applyNumberFormat="1" applyFont="1" applyBorder="1" applyAlignment="1">
      <alignment horizontal="left" vertical="top" indent="1" shrinkToFit="1"/>
    </xf>
    <xf numFmtId="1" fontId="24" fillId="0" borderId="26" xfId="0" applyNumberFormat="1" applyFont="1" applyBorder="1" applyAlignment="1">
      <alignment horizontal="left" vertical="top" indent="1" shrinkToFit="1"/>
    </xf>
    <xf numFmtId="1" fontId="24" fillId="0" borderId="27" xfId="0" applyNumberFormat="1" applyFont="1" applyBorder="1" applyAlignment="1">
      <alignment horizontal="right" vertical="top" indent="1" shrinkToFit="1"/>
    </xf>
    <xf numFmtId="1" fontId="24" fillId="0" borderId="26" xfId="0" applyNumberFormat="1" applyFont="1" applyBorder="1" applyAlignment="1">
      <alignment horizontal="right" vertical="top" indent="1" shrinkToFit="1"/>
    </xf>
    <xf numFmtId="1" fontId="24" fillId="0" borderId="24" xfId="0" applyNumberFormat="1" applyFont="1" applyBorder="1" applyAlignment="1">
      <alignment horizontal="left" vertical="top" indent="1" shrinkToFit="1"/>
    </xf>
    <xf numFmtId="0" fontId="19" fillId="0" borderId="23" xfId="0" applyFont="1" applyBorder="1" applyAlignment="1">
      <alignment horizontal="left" vertical="top" wrapText="1"/>
    </xf>
    <xf numFmtId="0" fontId="19" fillId="0" borderId="24" xfId="0" applyFont="1" applyBorder="1" applyAlignment="1">
      <alignment horizontal="left" vertical="top" wrapText="1"/>
    </xf>
    <xf numFmtId="0" fontId="19" fillId="0" borderId="31" xfId="0" applyFont="1" applyBorder="1" applyAlignment="1">
      <alignment horizontal="left" vertical="top" wrapText="1"/>
    </xf>
    <xf numFmtId="0" fontId="18" fillId="0" borderId="40" xfId="0" applyFont="1" applyBorder="1" applyAlignment="1">
      <alignment horizontal="left" vertical="top" wrapText="1"/>
    </xf>
    <xf numFmtId="0" fontId="18" fillId="0" borderId="41" xfId="0" applyFont="1" applyBorder="1" applyAlignment="1">
      <alignment horizontal="left" vertical="top" wrapText="1"/>
    </xf>
    <xf numFmtId="0" fontId="18" fillId="0" borderId="44" xfId="0" applyFont="1" applyBorder="1" applyAlignment="1">
      <alignment horizontal="left" vertical="top" wrapText="1"/>
    </xf>
    <xf numFmtId="0" fontId="0" fillId="2" borderId="7" xfId="0" applyFill="1" applyBorder="1" applyAlignment="1">
      <alignment horizontal="left" vertical="top" wrapText="1"/>
    </xf>
    <xf numFmtId="0" fontId="0" fillId="2" borderId="8" xfId="0" applyFill="1" applyBorder="1" applyAlignment="1">
      <alignment horizontal="left" vertical="top" wrapText="1"/>
    </xf>
    <xf numFmtId="0" fontId="0" fillId="2" borderId="42" xfId="0" applyFill="1" applyBorder="1" applyAlignment="1">
      <alignment horizontal="left" vertical="top" wrapText="1"/>
    </xf>
    <xf numFmtId="0" fontId="0" fillId="0" borderId="43" xfId="0" applyBorder="1" applyAlignment="1">
      <alignment horizontal="left" vertical="top" wrapText="1" indent="1"/>
    </xf>
    <xf numFmtId="0" fontId="0" fillId="0" borderId="8" xfId="0" applyBorder="1" applyAlignment="1">
      <alignment horizontal="left" vertical="top" wrapText="1" indent="1"/>
    </xf>
    <xf numFmtId="0" fontId="0" fillId="0" borderId="42" xfId="0" applyBorder="1" applyAlignment="1">
      <alignment horizontal="left" vertical="top" wrapText="1" indent="1"/>
    </xf>
    <xf numFmtId="0" fontId="0" fillId="0" borderId="38" xfId="0" applyBorder="1" applyAlignment="1">
      <alignment horizontal="left" vertical="top" wrapText="1" indent="1"/>
    </xf>
    <xf numFmtId="0" fontId="18" fillId="0" borderId="23" xfId="0" applyFont="1" applyBorder="1" applyAlignment="1">
      <alignment horizontal="left" vertical="top" wrapText="1"/>
    </xf>
    <xf numFmtId="0" fontId="18" fillId="0" borderId="24" xfId="0" applyFont="1" applyBorder="1" applyAlignment="1">
      <alignment horizontal="left" vertical="top" wrapText="1"/>
    </xf>
    <xf numFmtId="0" fontId="18" fillId="0" borderId="31" xfId="0" applyFont="1" applyBorder="1" applyAlignment="1">
      <alignment horizontal="left" vertical="top" wrapText="1"/>
    </xf>
    <xf numFmtId="0" fontId="18" fillId="0" borderId="26" xfId="0" applyFont="1" applyBorder="1" applyAlignment="1">
      <alignment horizontal="left" vertical="top" wrapText="1"/>
    </xf>
    <xf numFmtId="1" fontId="24" fillId="0" borderId="24" xfId="0" applyNumberFormat="1" applyFont="1" applyBorder="1" applyAlignment="1">
      <alignment horizontal="center" vertical="top" shrinkToFit="1"/>
    </xf>
    <xf numFmtId="1" fontId="24" fillId="0" borderId="24" xfId="0" applyNumberFormat="1" applyFont="1" applyBorder="1" applyAlignment="1">
      <alignment horizontal="right" vertical="top" indent="1" shrinkToFit="1"/>
    </xf>
    <xf numFmtId="1" fontId="24" fillId="0" borderId="31" xfId="0" applyNumberFormat="1" applyFont="1" applyBorder="1" applyAlignment="1">
      <alignment horizontal="center" vertical="top" shrinkToFit="1"/>
    </xf>
    <xf numFmtId="0" fontId="0" fillId="0" borderId="23" xfId="0" applyBorder="1" applyAlignment="1">
      <alignment horizontal="left" vertical="top" wrapText="1"/>
    </xf>
    <xf numFmtId="1" fontId="24" fillId="0" borderId="27" xfId="0" applyNumberFormat="1" applyFont="1" applyBorder="1" applyAlignment="1">
      <alignment horizontal="center" vertical="center" shrinkToFit="1"/>
    </xf>
    <xf numFmtId="1" fontId="24" fillId="0" borderId="24" xfId="0" applyNumberFormat="1" applyFont="1" applyBorder="1" applyAlignment="1">
      <alignment horizontal="center" vertical="center" shrinkToFit="1"/>
    </xf>
    <xf numFmtId="1" fontId="24" fillId="0" borderId="26" xfId="0" applyNumberFormat="1" applyFont="1" applyBorder="1" applyAlignment="1">
      <alignment horizontal="center" vertical="center" shrinkToFit="1"/>
    </xf>
    <xf numFmtId="1" fontId="24" fillId="0" borderId="27" xfId="0" applyNumberFormat="1" applyFont="1" applyBorder="1" applyAlignment="1">
      <alignment horizontal="left" vertical="center" indent="1" shrinkToFit="1"/>
    </xf>
    <xf numFmtId="1" fontId="24" fillId="0" borderId="24" xfId="0" applyNumberFormat="1" applyFont="1" applyBorder="1" applyAlignment="1">
      <alignment horizontal="left" vertical="center" indent="1" shrinkToFit="1"/>
    </xf>
    <xf numFmtId="1" fontId="24" fillId="0" borderId="26" xfId="0" applyNumberFormat="1" applyFont="1" applyBorder="1" applyAlignment="1">
      <alignment horizontal="left" vertical="center" indent="1" shrinkToFit="1"/>
    </xf>
    <xf numFmtId="1" fontId="24" fillId="0" borderId="27" xfId="0" applyNumberFormat="1" applyFont="1" applyBorder="1" applyAlignment="1">
      <alignment horizontal="right" vertical="center" indent="1" shrinkToFit="1"/>
    </xf>
    <xf numFmtId="1" fontId="24" fillId="0" borderId="24" xfId="0" applyNumberFormat="1" applyFont="1" applyBorder="1" applyAlignment="1">
      <alignment horizontal="right" vertical="center" indent="1" shrinkToFit="1"/>
    </xf>
    <xf numFmtId="1" fontId="24" fillId="0" borderId="26" xfId="0" applyNumberFormat="1" applyFont="1" applyBorder="1" applyAlignment="1">
      <alignment horizontal="right" vertical="center" indent="1" shrinkToFit="1"/>
    </xf>
    <xf numFmtId="1" fontId="24" fillId="0" borderId="31" xfId="0" applyNumberFormat="1" applyFont="1" applyBorder="1" applyAlignment="1">
      <alignment horizontal="center" vertical="center" shrinkToFit="1"/>
    </xf>
    <xf numFmtId="0" fontId="0" fillId="0" borderId="16" xfId="0" applyBorder="1" applyAlignment="1">
      <alignment horizontal="left" vertical="top" wrapText="1"/>
    </xf>
    <xf numFmtId="0" fontId="0" fillId="0" borderId="6" xfId="0" applyBorder="1" applyAlignment="1">
      <alignment horizontal="left" vertical="top" wrapText="1"/>
    </xf>
    <xf numFmtId="0" fontId="0" fillId="0" borderId="19" xfId="0" applyBorder="1" applyAlignment="1">
      <alignment horizontal="left" vertical="top" wrapText="1"/>
    </xf>
    <xf numFmtId="0" fontId="0" fillId="0" borderId="13" xfId="0" applyBorder="1" applyAlignment="1">
      <alignment horizontal="left" vertical="top" wrapText="1"/>
    </xf>
    <xf numFmtId="0" fontId="0" fillId="0" borderId="35" xfId="0" applyBorder="1" applyAlignment="1">
      <alignment horizontal="left" vertical="top" wrapText="1"/>
    </xf>
    <xf numFmtId="0" fontId="0" fillId="0" borderId="17" xfId="0" applyBorder="1" applyAlignment="1">
      <alignment horizontal="left" vertical="top" wrapText="1"/>
    </xf>
    <xf numFmtId="0" fontId="0" fillId="0" borderId="1" xfId="0" applyBorder="1" applyAlignment="1">
      <alignment horizontal="left" vertical="top" wrapText="1"/>
    </xf>
    <xf numFmtId="0" fontId="0" fillId="0" borderId="20" xfId="0" applyBorder="1" applyAlignment="1">
      <alignment horizontal="left" vertical="top" wrapText="1"/>
    </xf>
    <xf numFmtId="0" fontId="18" fillId="0" borderId="13" xfId="0" applyFont="1" applyBorder="1" applyAlignment="1">
      <alignment horizontal="center" vertical="top" wrapText="1"/>
    </xf>
    <xf numFmtId="0" fontId="18" fillId="2" borderId="26" xfId="0" applyFont="1" applyFill="1" applyBorder="1" applyAlignment="1">
      <alignment horizontal="left" vertical="top" wrapText="1"/>
    </xf>
    <xf numFmtId="0" fontId="18" fillId="2" borderId="12" xfId="0" applyFont="1" applyFill="1" applyBorder="1" applyAlignment="1">
      <alignment horizontal="left" vertical="top" wrapText="1"/>
    </xf>
    <xf numFmtId="0" fontId="18" fillId="2" borderId="10" xfId="0" applyFont="1" applyFill="1" applyBorder="1" applyAlignment="1">
      <alignment horizontal="left" vertical="top" wrapText="1"/>
    </xf>
    <xf numFmtId="0" fontId="18" fillId="2" borderId="34" xfId="0" applyFont="1" applyFill="1" applyBorder="1" applyAlignment="1">
      <alignment horizontal="left" vertical="top" wrapText="1"/>
    </xf>
    <xf numFmtId="0" fontId="3" fillId="0" borderId="1" xfId="0" applyFont="1" applyBorder="1" applyAlignment="1">
      <alignment horizontal="center"/>
    </xf>
    <xf numFmtId="0" fontId="29" fillId="0" borderId="1" xfId="0" applyFont="1" applyBorder="1" applyAlignment="1">
      <alignment horizontal="center"/>
    </xf>
    <xf numFmtId="0" fontId="0" fillId="0" borderId="6" xfId="0" applyBorder="1" applyAlignment="1">
      <alignment horizontal="center"/>
    </xf>
    <xf numFmtId="0" fontId="18" fillId="0" borderId="15" xfId="0" applyFont="1" applyBorder="1" applyAlignment="1">
      <alignment horizontal="center" vertical="top" wrapText="1"/>
    </xf>
    <xf numFmtId="0" fontId="0" fillId="0" borderId="9" xfId="0" applyBorder="1" applyAlignment="1">
      <alignment horizontal="left" vertical="top" wrapText="1"/>
    </xf>
    <xf numFmtId="0" fontId="18" fillId="2" borderId="16" xfId="0" applyFont="1" applyFill="1" applyBorder="1" applyAlignment="1">
      <alignment horizontal="left" vertical="center" wrapText="1"/>
    </xf>
    <xf numFmtId="0" fontId="18" fillId="2" borderId="6" xfId="0" applyFont="1" applyFill="1" applyBorder="1" applyAlignment="1">
      <alignment horizontal="left" vertical="center" wrapText="1"/>
    </xf>
    <xf numFmtId="0" fontId="18" fillId="2" borderId="19" xfId="0" applyFont="1" applyFill="1" applyBorder="1" applyAlignment="1">
      <alignment horizontal="left" vertical="center" wrapText="1"/>
    </xf>
    <xf numFmtId="0" fontId="18" fillId="2" borderId="13" xfId="0" applyFont="1" applyFill="1" applyBorder="1" applyAlignment="1">
      <alignment horizontal="left" vertical="center" wrapText="1"/>
    </xf>
    <xf numFmtId="0" fontId="18" fillId="2" borderId="0" xfId="0" applyFont="1" applyFill="1" applyAlignment="1">
      <alignment horizontal="left" vertical="center" wrapText="1"/>
    </xf>
    <xf numFmtId="0" fontId="18" fillId="2" borderId="35" xfId="0" applyFont="1" applyFill="1" applyBorder="1" applyAlignment="1">
      <alignment horizontal="left" vertical="center" wrapText="1"/>
    </xf>
    <xf numFmtId="44" fontId="19" fillId="0" borderId="25" xfId="0" applyNumberFormat="1" applyFont="1" applyBorder="1" applyAlignment="1">
      <alignment horizontal="center" vertical="center" wrapText="1"/>
    </xf>
    <xf numFmtId="0" fontId="19" fillId="0" borderId="25" xfId="0" applyFont="1" applyBorder="1" applyAlignment="1">
      <alignment horizontal="center" vertical="top" wrapText="1"/>
    </xf>
    <xf numFmtId="168" fontId="19" fillId="0" borderId="25" xfId="0" applyNumberFormat="1" applyFont="1" applyBorder="1" applyAlignment="1">
      <alignment horizontal="center" vertical="top" wrapText="1"/>
    </xf>
    <xf numFmtId="168" fontId="19" fillId="0" borderId="3" xfId="0" applyNumberFormat="1" applyFont="1" applyBorder="1" applyAlignment="1">
      <alignment horizontal="center" vertical="top" wrapText="1"/>
    </xf>
    <xf numFmtId="0" fontId="19" fillId="0" borderId="13" xfId="0" applyFont="1" applyBorder="1" applyAlignment="1">
      <alignment horizontal="center" vertical="center" wrapText="1"/>
    </xf>
    <xf numFmtId="0" fontId="19" fillId="0" borderId="14" xfId="0" applyFont="1" applyBorder="1" applyAlignment="1">
      <alignment horizontal="center" vertical="center" wrapText="1"/>
    </xf>
    <xf numFmtId="171" fontId="19" fillId="0" borderId="13" xfId="0" applyNumberFormat="1" applyFont="1" applyBorder="1" applyAlignment="1">
      <alignment horizontal="center" vertical="center" shrinkToFit="1"/>
    </xf>
    <xf numFmtId="171" fontId="19" fillId="0" borderId="0" xfId="0" applyNumberFormat="1" applyFont="1" applyAlignment="1">
      <alignment horizontal="center" vertical="center" shrinkToFit="1"/>
    </xf>
    <xf numFmtId="171" fontId="19" fillId="0" borderId="14" xfId="0" applyNumberFormat="1" applyFont="1" applyBorder="1" applyAlignment="1">
      <alignment horizontal="center" vertical="center" shrinkToFit="1"/>
    </xf>
    <xf numFmtId="171" fontId="19" fillId="0" borderId="15" xfId="0" applyNumberFormat="1" applyFont="1" applyBorder="1" applyAlignment="1">
      <alignment horizontal="center" vertical="top" shrinkToFit="1"/>
    </xf>
    <xf numFmtId="171" fontId="19" fillId="0" borderId="0" xfId="0" applyNumberFormat="1" applyFont="1" applyAlignment="1">
      <alignment horizontal="center" vertical="top" shrinkToFit="1"/>
    </xf>
    <xf numFmtId="1" fontId="19" fillId="0" borderId="0" xfId="0" applyNumberFormat="1" applyFont="1" applyAlignment="1">
      <alignment horizontal="center" vertical="center" wrapText="1"/>
    </xf>
    <xf numFmtId="165" fontId="18" fillId="0" borderId="16" xfId="1" applyFont="1" applyFill="1" applyBorder="1" applyAlignment="1">
      <alignment horizontal="center" vertical="top" wrapText="1"/>
    </xf>
    <xf numFmtId="165" fontId="18" fillId="0" borderId="6" xfId="1" applyFont="1" applyFill="1" applyBorder="1" applyAlignment="1">
      <alignment horizontal="center" vertical="top" wrapText="1"/>
    </xf>
    <xf numFmtId="165" fontId="18" fillId="0" borderId="19" xfId="1" applyFont="1" applyFill="1" applyBorder="1" applyAlignment="1">
      <alignment horizontal="center" vertical="top" wrapText="1"/>
    </xf>
    <xf numFmtId="165" fontId="18" fillId="0" borderId="17" xfId="1" applyFont="1" applyFill="1" applyBorder="1" applyAlignment="1">
      <alignment horizontal="center" vertical="top" wrapText="1"/>
    </xf>
    <xf numFmtId="165" fontId="18" fillId="0" borderId="1" xfId="1" applyFont="1" applyFill="1" applyBorder="1" applyAlignment="1">
      <alignment horizontal="center" vertical="top" wrapText="1"/>
    </xf>
    <xf numFmtId="165" fontId="18" fillId="0" borderId="20" xfId="1" applyFont="1" applyFill="1" applyBorder="1" applyAlignment="1">
      <alignment horizontal="center" vertical="top" wrapText="1"/>
    </xf>
    <xf numFmtId="0" fontId="18" fillId="0" borderId="22" xfId="0" applyFont="1" applyBorder="1" applyAlignment="1">
      <alignment horizontal="center" vertical="top" wrapText="1"/>
    </xf>
    <xf numFmtId="0" fontId="18" fillId="0" borderId="36" xfId="0" applyFont="1" applyBorder="1" applyAlignment="1">
      <alignment horizontal="center" vertical="top" wrapText="1"/>
    </xf>
    <xf numFmtId="0" fontId="2" fillId="0" borderId="0" xfId="0" applyFont="1" applyAlignment="1">
      <alignment horizontal="center"/>
    </xf>
    <xf numFmtId="1" fontId="3" fillId="0" borderId="1" xfId="0" applyNumberFormat="1" applyFont="1" applyBorder="1" applyAlignment="1" applyProtection="1">
      <alignment horizontal="center"/>
      <protection locked="0"/>
    </xf>
    <xf numFmtId="0" fontId="3" fillId="0" borderId="1" xfId="0" applyFont="1" applyBorder="1" applyAlignment="1" applyProtection="1">
      <alignment horizontal="center"/>
      <protection locked="0"/>
    </xf>
    <xf numFmtId="166" fontId="3" fillId="0" borderId="1" xfId="0" applyNumberFormat="1" applyFont="1" applyBorder="1" applyAlignment="1" applyProtection="1">
      <alignment horizontal="center"/>
      <protection locked="0"/>
    </xf>
    <xf numFmtId="0" fontId="6" fillId="0" borderId="1" xfId="0" applyFont="1" applyBorder="1" applyAlignment="1" applyProtection="1">
      <alignment horizontal="left" vertical="center" shrinkToFit="1"/>
      <protection locked="0"/>
    </xf>
    <xf numFmtId="0" fontId="6" fillId="0" borderId="1" xfId="0" applyFont="1" applyBorder="1" applyAlignment="1">
      <alignment horizontal="center" vertical="center" shrinkToFit="1"/>
    </xf>
    <xf numFmtId="0" fontId="5" fillId="0" borderId="0" xfId="0" applyFont="1" applyAlignment="1">
      <alignment horizontal="right"/>
    </xf>
    <xf numFmtId="0" fontId="6" fillId="0" borderId="1" xfId="0" applyFont="1" applyBorder="1" applyAlignment="1" applyProtection="1">
      <alignment horizontal="center" vertical="center" shrinkToFit="1"/>
      <protection locked="0"/>
    </xf>
    <xf numFmtId="167" fontId="6" fillId="0" borderId="1" xfId="0" applyNumberFormat="1" applyFont="1" applyBorder="1" applyAlignment="1" applyProtection="1">
      <alignment horizontal="left" vertical="center"/>
      <protection locked="0"/>
    </xf>
    <xf numFmtId="0" fontId="0" fillId="0" borderId="0" xfId="0" applyAlignment="1">
      <alignment horizontal="right"/>
    </xf>
    <xf numFmtId="0" fontId="6" fillId="0" borderId="1" xfId="0" applyFont="1" applyBorder="1" applyAlignment="1" applyProtection="1">
      <alignment horizontal="left" vertical="center"/>
      <protection locked="0"/>
    </xf>
    <xf numFmtId="168" fontId="6" fillId="0" borderId="2" xfId="1" applyNumberFormat="1" applyFont="1" applyBorder="1" applyAlignment="1" applyProtection="1">
      <alignment horizontal="left" vertical="center"/>
      <protection locked="0"/>
    </xf>
    <xf numFmtId="0" fontId="5" fillId="0" borderId="0" xfId="0" applyFont="1" applyAlignment="1">
      <alignment horizontal="center"/>
    </xf>
    <xf numFmtId="167" fontId="6" fillId="0" borderId="2" xfId="0" applyNumberFormat="1" applyFont="1" applyBorder="1" applyAlignment="1" applyProtection="1">
      <alignment horizontal="left" vertical="center"/>
      <protection locked="0"/>
    </xf>
    <xf numFmtId="0" fontId="8" fillId="0" borderId="6" xfId="0" applyFont="1" applyBorder="1" applyAlignment="1">
      <alignment horizontal="center"/>
    </xf>
    <xf numFmtId="0" fontId="3" fillId="0" borderId="3" xfId="0" applyFont="1" applyBorder="1" applyAlignment="1">
      <alignment horizontal="center" vertical="center" wrapText="1"/>
    </xf>
    <xf numFmtId="0" fontId="3" fillId="0" borderId="3" xfId="0" applyFont="1" applyBorder="1" applyAlignment="1">
      <alignment horizontal="center" vertical="center" shrinkToFit="1"/>
    </xf>
    <xf numFmtId="0" fontId="3" fillId="0" borderId="4" xfId="0" quotePrefix="1" applyFont="1" applyBorder="1" applyAlignment="1" applyProtection="1">
      <alignment horizontal="center" vertical="center" shrinkToFit="1"/>
      <protection locked="0"/>
    </xf>
    <xf numFmtId="0" fontId="3" fillId="0" borderId="5" xfId="0" applyFont="1" applyBorder="1" applyAlignment="1" applyProtection="1">
      <alignment horizontal="center" vertical="center" shrinkToFit="1"/>
      <protection locked="0"/>
    </xf>
    <xf numFmtId="0" fontId="3" fillId="0" borderId="4" xfId="0" applyFont="1" applyBorder="1" applyAlignment="1" applyProtection="1">
      <alignment horizontal="center" vertical="center" shrinkToFit="1"/>
      <protection locked="0"/>
    </xf>
    <xf numFmtId="0" fontId="3" fillId="0" borderId="2" xfId="0" applyFont="1" applyBorder="1" applyAlignment="1" applyProtection="1">
      <alignment horizontal="center" vertical="center" shrinkToFit="1"/>
      <protection locked="0"/>
    </xf>
    <xf numFmtId="0" fontId="7" fillId="0" borderId="0" xfId="0" applyFont="1" applyAlignment="1">
      <alignment horizontal="left"/>
    </xf>
    <xf numFmtId="0" fontId="7"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68" fontId="10" fillId="0" borderId="1" xfId="1" applyNumberFormat="1" applyFont="1" applyBorder="1" applyAlignment="1" applyProtection="1">
      <protection locked="0"/>
    </xf>
    <xf numFmtId="0" fontId="11" fillId="0" borderId="0" xfId="0" applyFont="1" applyAlignment="1">
      <alignment horizontal="center"/>
    </xf>
    <xf numFmtId="0" fontId="14" fillId="0" borderId="1" xfId="0" applyFont="1" applyBorder="1" applyAlignment="1" applyProtection="1">
      <alignment horizontal="left" vertical="center"/>
      <protection locked="0"/>
    </xf>
    <xf numFmtId="170" fontId="14" fillId="0" borderId="1" xfId="0" applyNumberFormat="1" applyFont="1" applyBorder="1" applyAlignment="1" applyProtection="1">
      <alignment horizontal="left" vertical="center"/>
      <protection locked="0"/>
    </xf>
    <xf numFmtId="0" fontId="6" fillId="0" borderId="0" xfId="0" applyFont="1" applyAlignment="1">
      <alignment horizontal="left"/>
    </xf>
    <xf numFmtId="0" fontId="15" fillId="0" borderId="1" xfId="0" applyFont="1" applyBorder="1" applyAlignment="1" applyProtection="1">
      <alignment horizontal="center"/>
      <protection locked="0"/>
    </xf>
    <xf numFmtId="0" fontId="16" fillId="0" borderId="0" xfId="0" applyFont="1" applyAlignment="1" applyProtection="1">
      <alignment horizontal="center"/>
      <protection locked="0"/>
    </xf>
    <xf numFmtId="0" fontId="12" fillId="0" borderId="6" xfId="0" applyFont="1" applyBorder="1" applyAlignment="1" applyProtection="1">
      <alignment horizontal="center" vertical="center"/>
      <protection locked="0"/>
    </xf>
    <xf numFmtId="0" fontId="12" fillId="0" borderId="0" xfId="0" applyFont="1" applyAlignment="1" applyProtection="1">
      <alignment horizontal="center"/>
      <protection locked="0"/>
    </xf>
    <xf numFmtId="0" fontId="12" fillId="0" borderId="1" xfId="0" applyFont="1" applyBorder="1" applyAlignment="1" applyProtection="1">
      <alignment horizontal="center" vertical="center"/>
      <protection locked="0"/>
    </xf>
    <xf numFmtId="168" fontId="10" fillId="0" borderId="1" xfId="1" applyNumberFormat="1" applyFont="1" applyBorder="1" applyAlignment="1" applyProtection="1">
      <alignment vertical="center"/>
      <protection locked="0"/>
    </xf>
    <xf numFmtId="0" fontId="12" fillId="0" borderId="1" xfId="0" applyFont="1" applyBorder="1" applyAlignment="1" applyProtection="1">
      <alignment horizontal="left" wrapText="1"/>
      <protection locked="0"/>
    </xf>
    <xf numFmtId="0" fontId="4" fillId="0" borderId="0" xfId="0" applyFont="1" applyAlignment="1">
      <alignment horizontal="left"/>
    </xf>
    <xf numFmtId="0" fontId="12" fillId="0" borderId="1" xfId="0" applyFont="1" applyBorder="1" applyAlignment="1" applyProtection="1">
      <alignment horizontal="justify" vertical="top" wrapText="1"/>
      <protection locked="0"/>
    </xf>
    <xf numFmtId="0" fontId="13" fillId="0" borderId="1" xfId="0" applyFont="1" applyBorder="1" applyAlignment="1" applyProtection="1">
      <alignment horizontal="justify" vertical="top" wrapTex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noThreeD="1"/>
</file>

<file path=xl/ctrlProps/ctrlProp2.xml><?xml version="1.0" encoding="utf-8"?>
<formControlPr xmlns="http://schemas.microsoft.com/office/spreadsheetml/2009/9/main" objectType="CheckBox" noThreeD="1"/>
</file>

<file path=xl/ctrlProps/ctrlProp3.xml><?xml version="1.0" encoding="utf-8"?>
<formControlPr xmlns="http://schemas.microsoft.com/office/spreadsheetml/2009/9/main" objectType="CheckBox" noThreeD="1"/>
</file>

<file path=xl/ctrlProps/ctrlProp4.xml><?xml version="1.0" encoding="utf-8"?>
<formControlPr xmlns="http://schemas.microsoft.com/office/spreadsheetml/2009/9/main" objectType="CheckBox" noThreeD="1"/>
</file>

<file path=xl/ctrlProps/ctrlProp5.xml><?xml version="1.0" encoding="utf-8"?>
<formControlPr xmlns="http://schemas.microsoft.com/office/spreadsheetml/2009/9/main" objectType="CheckBox" checked="Checked" noThreeD="1"/>
</file>

<file path=xl/ctrlProps/ctrlProp6.xml><?xml version="1.0" encoding="utf-8"?>
<formControlPr xmlns="http://schemas.microsoft.com/office/spreadsheetml/2009/9/main" objectType="CheckBox" noThreeD="1"/>
</file>

<file path=xl/ctrlProps/ctrlProp7.xml><?xml version="1.0" encoding="utf-8"?>
<formControlPr xmlns="http://schemas.microsoft.com/office/spreadsheetml/2009/9/main" objectType="CheckBox" noThreeD="1"/>
</file>

<file path=xl/ctrlProps/ctrlProp8.xml><?xml version="1.0" encoding="utf-8"?>
<formControlPr xmlns="http://schemas.microsoft.com/office/spreadsheetml/2009/9/main" objectType="CheckBox" noThreeD="1"/>
</file>

<file path=xl/ctrlProps/ctrlProp9.xml><?xml version="1.0" encoding="utf-8"?>
<formControlPr xmlns="http://schemas.microsoft.com/office/spreadsheetml/2009/9/main" objectType="CheckBox" checked="Checked" noThreeD="1"/>
</file>

<file path=xl/ctrlProps/ctrlProp10.xml><?xml version="1.0" encoding="utf-8"?>
<formControlPr xmlns="http://schemas.microsoft.com/office/spreadsheetml/2009/9/main" objectType="CheckBox" checked="Checked" noThreeD="1"/>
</file>

<file path=xl/ctrlProps/ctrlProp11.xml><?xml version="1.0" encoding="utf-8"?>
<formControlPr xmlns="http://schemas.microsoft.com/office/spreadsheetml/2009/9/main" objectType="CheckBox" checked="Checked" noThreeD="1"/>
</file>

<file path=xl/ctrlProps/ctrlProp12.xml><?xml version="1.0" encoding="utf-8"?>
<formControlPr xmlns="http://schemas.microsoft.com/office/spreadsheetml/2009/9/main" objectType="CheckBox" checked="Checked" noThreeD="1"/>
</file>

<file path=xl/ctrlProps/ctrlProp13.xml><?xml version="1.0" encoding="utf-8"?>
<formControlPr xmlns="http://schemas.microsoft.com/office/spreadsheetml/2009/9/main" objectType="CheckBox" noThreeD="1"/>
</file>

<file path=xl/ctrlProps/ctrlProp14.xml><?xml version="1.0" encoding="utf-8"?>
<formControlPr xmlns="http://schemas.microsoft.com/office/spreadsheetml/2009/9/main" objectType="CheckBox" noThreeD="1"/>
</file>

<file path=xl/ctrlProps/ctrlProp15.xml><?xml version="1.0" encoding="utf-8"?>
<formControlPr xmlns="http://schemas.microsoft.com/office/spreadsheetml/2009/9/main" objectType="CheckBox" noThreeD="1"/>
</file>

<file path=xl/ctrlProps/ctrlProp16.xml><?xml version="1.0" encoding="utf-8"?>
<formControlPr xmlns="http://schemas.microsoft.com/office/spreadsheetml/2009/9/main" objectType="CheckBox" checked="Checked" noThreeD="1"/>
</file>

<file path=xl/ctrlProps/ctrlProp17.xml><?xml version="1.0" encoding="utf-8"?>
<formControlPr xmlns="http://schemas.microsoft.com/office/spreadsheetml/2009/9/main" objectType="CheckBox" noThreeD="1"/>
</file>

<file path=xl/ctrlProps/ctrlProp18.xml><?xml version="1.0" encoding="utf-8"?>
<formControlPr xmlns="http://schemas.microsoft.com/office/spreadsheetml/2009/9/main" objectType="CheckBox" noThreeD="1"/>
</file>

<file path=xl/ctrlProps/ctrlProp19.xml><?xml version="1.0" encoding="utf-8"?>
<formControlPr xmlns="http://schemas.microsoft.com/office/spreadsheetml/2009/9/main" objectType="CheckBox" noThreeD="1"/>
</file>

<file path=xl/ctrlProps/ctrlProp20.xml><?xml version="1.0" encoding="utf-8"?>
<formControlPr xmlns="http://schemas.microsoft.com/office/spreadsheetml/2009/9/main" objectType="CheckBox" noThreeD="1"/>
</file>

<file path=xl/ctrlProps/ctrlProp21.xml><?xml version="1.0" encoding="utf-8"?>
<formControlPr xmlns="http://schemas.microsoft.com/office/spreadsheetml/2009/9/main" objectType="CheckBox" noThreeD="1"/>
</file>

<file path=xl/ctrlProps/ctrlProp22.xml><?xml version="1.0" encoding="utf-8"?>
<formControlPr xmlns="http://schemas.microsoft.com/office/spreadsheetml/2009/9/main" objectType="CheckBox" checked="Checked" noThreeD="1"/>
</file>

<file path=xl/ctrlProps/ctrlProp23.xml><?xml version="1.0" encoding="utf-8"?>
<formControlPr xmlns="http://schemas.microsoft.com/office/spreadsheetml/2009/9/main" objectType="CheckBox" noThreeD="1"/>
</file>

<file path=xl/ctrlProps/ctrlProp24.xml><?xml version="1.0" encoding="utf-8"?>
<formControlPr xmlns="http://schemas.microsoft.com/office/spreadsheetml/2009/9/main" objectType="CheckBox" noThreeD="1"/>
</file>

<file path=xl/ctrlProps/ctrlProp25.xml><?xml version="1.0" encoding="utf-8"?>
<formControlPr xmlns="http://schemas.microsoft.com/office/spreadsheetml/2009/9/main" objectType="CheckBox" noThreeD="1"/>
</file>

<file path=xl/ctrlProps/ctrlProp26.xml><?xml version="1.0" encoding="utf-8"?>
<formControlPr xmlns="http://schemas.microsoft.com/office/spreadsheetml/2009/9/main" objectType="CheckBox" noThreeD="1"/>
</file>

<file path=xl/ctrlProps/ctrlProp27.xml><?xml version="1.0" encoding="utf-8"?>
<formControlPr xmlns="http://schemas.microsoft.com/office/spreadsheetml/2009/9/main" objectType="CheckBox" noThreeD="1"/>
</file>

<file path=xl/ctrlProps/ctrlProp28.xml><?xml version="1.0" encoding="utf-8"?>
<formControlPr xmlns="http://schemas.microsoft.com/office/spreadsheetml/2009/9/main" objectType="CheckBox" noThreeD="1"/>
</file>

<file path=xl/ctrlProps/ctrlProp29.xml><?xml version="1.0" encoding="utf-8"?>
<formControlPr xmlns="http://schemas.microsoft.com/office/spreadsheetml/2009/9/main" objectType="CheckBox" noThreeD="1"/>
</file>

<file path=xl/ctrlProps/ctrlProp30.xml><?xml version="1.0" encoding="utf-8"?>
<formControlPr xmlns="http://schemas.microsoft.com/office/spreadsheetml/2009/9/main" objectType="CheckBox" noThreeD="1"/>
</file>

<file path=xl/ctrlProps/ctrlProp31.xml><?xml version="1.0" encoding="utf-8"?>
<formControlPr xmlns="http://schemas.microsoft.com/office/spreadsheetml/2009/9/main" objectType="CheckBox" noThreeD="1"/>
</file>

<file path=xl/ctrlProps/ctrlProp32.xml><?xml version="1.0" encoding="utf-8"?>
<formControlPr xmlns="http://schemas.microsoft.com/office/spreadsheetml/2009/9/main" objectType="CheckBox" noThreeD="1"/>
</file>

<file path=xl/ctrlProps/ctrlProp33.xml><?xml version="1.0" encoding="utf-8"?>
<formControlPr xmlns="http://schemas.microsoft.com/office/spreadsheetml/2009/9/main" objectType="CheckBox" noThreeD="1"/>
</file>

<file path=xl/ctrlProps/ctrlProp34.xml><?xml version="1.0" encoding="utf-8"?>
<formControlPr xmlns="http://schemas.microsoft.com/office/spreadsheetml/2009/9/main" objectType="CheckBox" noThreeD="1"/>
</file>

<file path=xl/ctrlProps/ctrlProp35.xml><?xml version="1.0" encoding="utf-8"?>
<formControlPr xmlns="http://schemas.microsoft.com/office/spreadsheetml/2009/9/main" objectType="CheckBox" checked="Checked" noThreeD="1"/>
</file>

<file path=xl/ctrlProps/ctrlProp36.xml><?xml version="1.0" encoding="utf-8"?>
<formControlPr xmlns="http://schemas.microsoft.com/office/spreadsheetml/2009/9/main" objectType="CheckBox" noThreeD="1"/>
</file>

<file path=xl/ctrlProps/ctrlProp37.xml><?xml version="1.0" encoding="utf-8"?>
<formControlPr xmlns="http://schemas.microsoft.com/office/spreadsheetml/2009/9/main" objectType="CheckBox" noThreeD="1"/>
</file>

<file path=xl/ctrlProps/ctrlProp38.xml><?xml version="1.0" encoding="utf-8"?>
<formControlPr xmlns="http://schemas.microsoft.com/office/spreadsheetml/2009/9/main" objectType="CheckBox" noThreeD="1"/>
</file>

<file path=xl/ctrlProps/ctrlProp39.xml><?xml version="1.0" encoding="utf-8"?>
<formControlPr xmlns="http://schemas.microsoft.com/office/spreadsheetml/2009/9/main" objectType="CheckBox" checked="Checked" noThreeD="1"/>
</file>

<file path=xl/ctrlProps/ctrlProp40.xml><?xml version="1.0" encoding="utf-8"?>
<formControlPr xmlns="http://schemas.microsoft.com/office/spreadsheetml/2009/9/main" objectType="CheckBox" noThreeD="1"/>
</file>

<file path=xl/ctrlProps/ctrlProp41.xml><?xml version="1.0" encoding="utf-8"?>
<formControlPr xmlns="http://schemas.microsoft.com/office/spreadsheetml/2009/9/main" objectType="CheckBox" noThreeD="1"/>
</file>

<file path=xl/ctrlProps/ctrlProp42.xml><?xml version="1.0" encoding="utf-8"?>
<formControlPr xmlns="http://schemas.microsoft.com/office/spreadsheetml/2009/9/main" objectType="CheckBox" noThreeD="1"/>
</file>

<file path=xl/ctrlProps/ctrlProp43.xml><?xml version="1.0" encoding="utf-8"?>
<formControlPr xmlns="http://schemas.microsoft.com/office/spreadsheetml/2009/9/main" objectType="CheckBox" checked="Checked" noThreeD="1"/>
</file>

<file path=xl/ctrlProps/ctrlProp44.xml><?xml version="1.0" encoding="utf-8"?>
<formControlPr xmlns="http://schemas.microsoft.com/office/spreadsheetml/2009/9/main" objectType="CheckBox" noThreeD="1"/>
</file>

<file path=xl/ctrlProps/ctrlProp45.xml><?xml version="1.0" encoding="utf-8"?>
<formControlPr xmlns="http://schemas.microsoft.com/office/spreadsheetml/2009/9/main" objectType="CheckBox" noThreeD="1"/>
</file>

<file path=xl/ctrlProps/ctrlProp46.xml><?xml version="1.0" encoding="utf-8"?>
<formControlPr xmlns="http://schemas.microsoft.com/office/spreadsheetml/2009/9/main" objectType="CheckBox" noThreeD="1"/>
</file>

<file path=xl/ctrlProps/ctrlProp47.xml><?xml version="1.0" encoding="utf-8"?>
<formControlPr xmlns="http://schemas.microsoft.com/office/spreadsheetml/2009/9/main" objectType="CheckBox" checked="Checked" noThreeD="1"/>
</file>

<file path=xl/ctrlProps/ctrlProp48.xml><?xml version="1.0" encoding="utf-8"?>
<formControlPr xmlns="http://schemas.microsoft.com/office/spreadsheetml/2009/9/main" objectType="CheckBox" noThreeD="1"/>
</file>

<file path=xl/ctrlProps/ctrlProp49.xml><?xml version="1.0" encoding="utf-8"?>
<formControlPr xmlns="http://schemas.microsoft.com/office/spreadsheetml/2009/9/main" objectType="CheckBox" noThreeD="1"/>
</file>

<file path=xl/ctrlProps/ctrlProp50.xml><?xml version="1.0" encoding="utf-8"?>
<formControlPr xmlns="http://schemas.microsoft.com/office/spreadsheetml/2009/9/main" objectType="CheckBox" noThreeD="1"/>
</file>

<file path=xl/ctrlProps/ctrlProp51.xml><?xml version="1.0" encoding="utf-8"?>
<formControlPr xmlns="http://schemas.microsoft.com/office/spreadsheetml/2009/9/main" objectType="CheckBox" noThreeD="1"/>
</file>

<file path=xl/ctrlProps/ctrlProp52.xml><?xml version="1.0" encoding="utf-8"?>
<formControlPr xmlns="http://schemas.microsoft.com/office/spreadsheetml/2009/9/main" objectType="CheckBox" checked="Checked" noThreeD="1"/>
</file>

<file path=xl/ctrlProps/ctrlProp53.xml><?xml version="1.0" encoding="utf-8"?>
<formControlPr xmlns="http://schemas.microsoft.com/office/spreadsheetml/2009/9/main" objectType="CheckBox" checked="Checked" noThreeD="1"/>
</file>

<file path=xl/ctrlProps/ctrlProp54.xml><?xml version="1.0" encoding="utf-8"?>
<formControlPr xmlns="http://schemas.microsoft.com/office/spreadsheetml/2009/9/main" objectType="CheckBox" noThreeD="1"/>
</file>

<file path=xl/ctrlProps/ctrlProp55.xml><?xml version="1.0" encoding="utf-8"?>
<formControlPr xmlns="http://schemas.microsoft.com/office/spreadsheetml/2009/9/main" objectType="CheckBox" noThreeD="1"/>
</file>

<file path=xl/ctrlProps/ctrlProp56.xml><?xml version="1.0" encoding="utf-8"?>
<formControlPr xmlns="http://schemas.microsoft.com/office/spreadsheetml/2009/9/main" objectType="CheckBox" noThreeD="1"/>
</file>

<file path=xl/ctrlProps/ctrlProp57.xml><?xml version="1.0" encoding="utf-8"?>
<formControlPr xmlns="http://schemas.microsoft.com/office/spreadsheetml/2009/9/main" objectType="CheckBox" checked="Checked" noThreeD="1"/>
</file>

<file path=xl/ctrlProps/ctrlProp58.xml><?xml version="1.0" encoding="utf-8"?>
<formControlPr xmlns="http://schemas.microsoft.com/office/spreadsheetml/2009/9/main" objectType="CheckBox" noThreeD="1"/>
</file>

<file path=xl/ctrlProps/ctrlProp59.xml><?xml version="1.0" encoding="utf-8"?>
<formControlPr xmlns="http://schemas.microsoft.com/office/spreadsheetml/2009/9/main" objectType="CheckBox" noThreeD="1"/>
</file>

<file path=xl/ctrlProps/ctrlProp60.xml><?xml version="1.0" encoding="utf-8"?>
<formControlPr xmlns="http://schemas.microsoft.com/office/spreadsheetml/2009/9/main" objectType="CheckBox" noThreeD="1"/>
</file>

<file path=xl/ctrlProps/ctrlProp61.xml><?xml version="1.0" encoding="utf-8"?>
<formControlPr xmlns="http://schemas.microsoft.com/office/spreadsheetml/2009/9/main" objectType="CheckBox" checked="Checked" noThreeD="1"/>
</file>

<file path=xl/ctrlProps/ctrlProp62.xml><?xml version="1.0" encoding="utf-8"?>
<formControlPr xmlns="http://schemas.microsoft.com/office/spreadsheetml/2009/9/main" objectType="CheckBox" noThreeD="1"/>
</file>

<file path=xl/ctrlProps/ctrlProp63.xml><?xml version="1.0" encoding="utf-8"?>
<formControlPr xmlns="http://schemas.microsoft.com/office/spreadsheetml/2009/9/main" objectType="CheckBox" noThreeD="1"/>
</file>

<file path=xl/ctrlProps/ctrlProp64.xml><?xml version="1.0" encoding="utf-8"?>
<formControlPr xmlns="http://schemas.microsoft.com/office/spreadsheetml/2009/9/main" objectType="CheckBox" noThreeD="1"/>
</file>

<file path=xl/ctrlProps/ctrlProp65.xml><?xml version="1.0" encoding="utf-8"?>
<formControlPr xmlns="http://schemas.microsoft.com/office/spreadsheetml/2009/9/main" objectType="CheckBox" noThreeD="1"/>
</file>

<file path=xl/ctrlProps/ctrlProp66.xml><?xml version="1.0" encoding="utf-8"?>
<formControlPr xmlns="http://schemas.microsoft.com/office/spreadsheetml/2009/9/main" objectType="CheckBox" checked="Checked" noThreeD="1"/>
</file>

<file path=xl/ctrlProps/ctrlProp67.xml><?xml version="1.0" encoding="utf-8"?>
<formControlPr xmlns="http://schemas.microsoft.com/office/spreadsheetml/2009/9/main" objectType="CheckBox" noThreeD="1"/>
</file>

<file path=xl/ctrlProps/ctrlProp68.xml><?xml version="1.0" encoding="utf-8"?>
<formControlPr xmlns="http://schemas.microsoft.com/office/spreadsheetml/2009/9/main" objectType="CheckBox" noThreeD="1"/>
</file>

<file path=xl/ctrlProps/ctrlProp69.xml><?xml version="1.0" encoding="utf-8"?>
<formControlPr xmlns="http://schemas.microsoft.com/office/spreadsheetml/2009/9/main" objectType="CheckBox" noThreeD="1"/>
</file>

<file path=xl/ctrlProps/ctrlProp70.xml><?xml version="1.0" encoding="utf-8"?>
<formControlPr xmlns="http://schemas.microsoft.com/office/spreadsheetml/2009/9/main" objectType="CheckBox" noThreeD="1"/>
</file>

<file path=xl/ctrlProps/ctrlProp71.xml><?xml version="1.0" encoding="utf-8"?>
<formControlPr xmlns="http://schemas.microsoft.com/office/spreadsheetml/2009/9/main" objectType="CheckBox" noThreeD="1"/>
</file>

<file path=xl/ctrlProps/ctrlProp72.xml><?xml version="1.0" encoding="utf-8"?>
<formControlPr xmlns="http://schemas.microsoft.com/office/spreadsheetml/2009/9/main" objectType="CheckBox" noThreeD="1"/>
</file>

<file path=xl/ctrlProps/ctrlProp73.xml><?xml version="1.0" encoding="utf-8"?>
<formControlPr xmlns="http://schemas.microsoft.com/office/spreadsheetml/2009/9/main" objectType="CheckBox" checked="Checked" noThreeD="1"/>
</file>

<file path=xl/ctrlProps/ctrlProp74.xml><?xml version="1.0" encoding="utf-8"?>
<formControlPr xmlns="http://schemas.microsoft.com/office/spreadsheetml/2009/9/main" objectType="CheckBox" checked="Checked" noThreeD="1"/>
</file>

<file path=xl/ctrlProps/ctrlProp75.xml><?xml version="1.0" encoding="utf-8"?>
<formControlPr xmlns="http://schemas.microsoft.com/office/spreadsheetml/2009/9/main" objectType="CheckBox" noThreeD="1"/>
</file>

<file path=xl/ctrlProps/ctrlProp76.xml><?xml version="1.0" encoding="utf-8"?>
<formControlPr xmlns="http://schemas.microsoft.com/office/spreadsheetml/2009/9/main" objectType="CheckBox" noThreeD="1"/>
</file>

<file path=xl/ctrlProps/ctrlProp77.xml><?xml version="1.0" encoding="utf-8"?>
<formControlPr xmlns="http://schemas.microsoft.com/office/spreadsheetml/2009/9/main" objectType="CheckBox" noThreeD="1"/>
</file>

<file path=xl/ctrlProps/ctrlProp78.xml><?xml version="1.0" encoding="utf-8"?>
<formControlPr xmlns="http://schemas.microsoft.com/office/spreadsheetml/2009/9/main" objectType="CheckBox" noThreeD="1"/>
</file>

<file path=xl/ctrlProps/ctrlProp79.xml><?xml version="1.0" encoding="utf-8"?>
<formControlPr xmlns="http://schemas.microsoft.com/office/spreadsheetml/2009/9/main" objectType="CheckBox" checked="Checked" noThreeD="1"/>
</file>

<file path=xl/ctrlProps/ctrlProp80.xml><?xml version="1.0" encoding="utf-8"?>
<formControlPr xmlns="http://schemas.microsoft.com/office/spreadsheetml/2009/9/main" objectType="CheckBox" noThreeD="1"/>
</file>

<file path=xl/ctrlProps/ctrlProp81.xml><?xml version="1.0" encoding="utf-8"?>
<formControlPr xmlns="http://schemas.microsoft.com/office/spreadsheetml/2009/9/main" objectType="CheckBox" checked="Checked" noThreeD="1"/>
</file>

<file path=xl/ctrlProps/ctrlProp82.xml><?xml version="1.0" encoding="utf-8"?>
<formControlPr xmlns="http://schemas.microsoft.com/office/spreadsheetml/2009/9/main" objectType="CheckBox" noThreeD="1"/>
</file>

<file path=xl/ctrlProps/ctrlProp83.xml><?xml version="1.0" encoding="utf-8"?>
<formControlPr xmlns="http://schemas.microsoft.com/office/spreadsheetml/2009/9/main" objectType="CheckBox" noThreeD="1"/>
</file>

<file path=xl/ctrlProps/ctrlProp84.xml><?xml version="1.0" encoding="utf-8"?>
<formControlPr xmlns="http://schemas.microsoft.com/office/spreadsheetml/2009/9/main" objectType="CheckBox" noThreeD="1"/>
</file>

<file path=xl/ctrlProps/ctrlProp85.xml><?xml version="1.0" encoding="utf-8"?>
<formControlPr xmlns="http://schemas.microsoft.com/office/spreadsheetml/2009/9/main" objectType="CheckBox" checked="Checked" noThreeD="1"/>
</file>

<file path=xl/ctrlProps/ctrlProp86.xml><?xml version="1.0" encoding="utf-8"?>
<formControlPr xmlns="http://schemas.microsoft.com/office/spreadsheetml/2009/9/main" objectType="CheckBox" noThreeD="1"/>
</file>

<file path=xl/ctrlProps/ctrlProp87.xml><?xml version="1.0" encoding="utf-8"?>
<formControlPr xmlns="http://schemas.microsoft.com/office/spreadsheetml/2009/9/main" objectType="CheckBox" noThreeD="1"/>
</file>

<file path=xl/ctrlProps/ctrlProp88.xml><?xml version="1.0" encoding="utf-8"?>
<formControlPr xmlns="http://schemas.microsoft.com/office/spreadsheetml/2009/9/main" objectType="CheckBox" noThreeD="1"/>
</file>

<file path=xl/ctrlProps/ctrlProp89.xml><?xml version="1.0" encoding="utf-8"?>
<formControlPr xmlns="http://schemas.microsoft.com/office/spreadsheetml/2009/9/main" objectType="CheckBox" noThreeD="1"/>
</file>

<file path=xl/ctrlProps/ctrlProp90.xml><?xml version="1.0" encoding="utf-8"?>
<formControlPr xmlns="http://schemas.microsoft.com/office/spreadsheetml/2009/9/main" objectType="CheckBox" noThreeD="1"/>
</file>

<file path=xl/ctrlProps/ctrlProp91.xml><?xml version="1.0" encoding="utf-8"?>
<formControlPr xmlns="http://schemas.microsoft.com/office/spreadsheetml/2009/9/main" objectType="CheckBox" noThreeD="1"/>
</file>

<file path=xl/ctrlProps/ctrlProp92.xml><?xml version="1.0" encoding="utf-8"?>
<formControlPr xmlns="http://schemas.microsoft.com/office/spreadsheetml/2009/9/main" objectType="CheckBox" noThreeD="1"/>
</file>

<file path=xl/ctrlProps/ctrlProp93.xml><?xml version="1.0" encoding="utf-8"?>
<formControlPr xmlns="http://schemas.microsoft.com/office/spreadsheetml/2009/9/main" objectType="CheckBox" noThreeD="1"/>
</file>

<file path=xl/ctrlProps/ctrlProp94.xml><?xml version="1.0" encoding="utf-8"?>
<formControlPr xmlns="http://schemas.microsoft.com/office/spreadsheetml/2009/9/main" objectType="CheckBox" noThreeD="1"/>
</file>

<file path=xl/ctrlProps/ctrlProp95.xml><?xml version="1.0" encoding="utf-8"?>
<formControlPr xmlns="http://schemas.microsoft.com/office/spreadsheetml/2009/9/main" objectType="CheckBox" noThreeD="1"/>
</file>

<file path=xl/ctrlProps/ctrlProp96.xml><?xml version="1.0" encoding="utf-8"?>
<formControlPr xmlns="http://schemas.microsoft.com/office/spreadsheetml/2009/9/main" objectType="CheckBox" noThreeD="1"/>
</file>

<file path=xl/ctrlProps/ctrlProp97.xml><?xml version="1.0" encoding="utf-8"?>
<formControlPr xmlns="http://schemas.microsoft.com/office/spreadsheetml/2009/9/main" objectType="CheckBox" noThreeD="1"/>
</file>

<file path=xl/ctrlProps/ctrlProp98.xml><?xml version="1.0" encoding="utf-8"?>
<formControlPr xmlns="http://schemas.microsoft.com/office/spreadsheetml/2009/9/main" objectType="CheckBox" noThreeD="1"/>
</file>

<file path=xl/ctrlProps/ctrlProp99.xml><?xml version="1.0" encoding="utf-8"?>
<formControlPr xmlns="http://schemas.microsoft.com/office/spreadsheetml/2009/9/main" objectType="CheckBox" noThreeD="1"/>
</file>

<file path=xl/ctrlProps/ctrlProp100.xml><?xml version="1.0" encoding="utf-8"?>
<formControlPr xmlns="http://schemas.microsoft.com/office/spreadsheetml/2009/9/main" objectType="CheckBox" noThreeD="1"/>
</file>

<file path=xl/ctrlProps/ctrlProp101.xml><?xml version="1.0" encoding="utf-8"?>
<formControlPr xmlns="http://schemas.microsoft.com/office/spreadsheetml/2009/9/main" objectType="CheckBox" noThreeD="1"/>
</file>

<file path=xl/ctrlProps/ctrlProp102.xml><?xml version="1.0" encoding="utf-8"?>
<formControlPr xmlns="http://schemas.microsoft.com/office/spreadsheetml/2009/9/main" objectType="CheckBox" noThreeD="1"/>
</file>

<file path=xl/ctrlProps/ctrlProp103.xml><?xml version="1.0" encoding="utf-8"?>
<formControlPr xmlns="http://schemas.microsoft.com/office/spreadsheetml/2009/9/main" objectType="CheckBox" noThreeD="1"/>
</file>

<file path=xl/ctrlProps/ctrlProp104.xml><?xml version="1.0" encoding="utf-8"?>
<formControlPr xmlns="http://schemas.microsoft.com/office/spreadsheetml/2009/9/main" objectType="CheckBox" noThreeD="1"/>
</file>

<file path=xl/ctrlProps/ctrlProp105.xml><?xml version="1.0" encoding="utf-8"?>
<formControlPr xmlns="http://schemas.microsoft.com/office/spreadsheetml/2009/9/main" objectType="CheckBox" noThreeD="1"/>
</file>

<file path=xl/ctrlProps/ctrlProp106.xml><?xml version="1.0" encoding="utf-8"?>
<formControlPr xmlns="http://schemas.microsoft.com/office/spreadsheetml/2009/9/main" objectType="CheckBox" noThreeD="1"/>
</file>

<file path=xl/ctrlProps/ctrlProp107.xml><?xml version="1.0" encoding="utf-8"?>
<formControlPr xmlns="http://schemas.microsoft.com/office/spreadsheetml/2009/9/main" objectType="CheckBox" noThreeD="1"/>
</file>

<file path=xl/ctrlProps/ctrlProp108.xml><?xml version="1.0" encoding="utf-8"?>
<formControlPr xmlns="http://schemas.microsoft.com/office/spreadsheetml/2009/9/main" objectType="CheckBox" noThreeD="1"/>
</file>

<file path=xl/ctrlProps/ctrlProp109.xml><?xml version="1.0" encoding="utf-8"?>
<formControlPr xmlns="http://schemas.microsoft.com/office/spreadsheetml/2009/9/main" objectType="CheckBox" noThreeD="1"/>
</file>

<file path=xl/ctrlProps/ctrlProp110.xml><?xml version="1.0" encoding="utf-8"?>
<formControlPr xmlns="http://schemas.microsoft.com/office/spreadsheetml/2009/9/main" objectType="CheckBox" noThreeD="1"/>
</file>

<file path=xl/ctrlProps/ctrlProp111.xml><?xml version="1.0" encoding="utf-8"?>
<formControlPr xmlns="http://schemas.microsoft.com/office/spreadsheetml/2009/9/main" objectType="CheckBox" noThreeD="1"/>
</file>

<file path=xl/ctrlProps/ctrlProp112.xml><?xml version="1.0" encoding="utf-8"?>
<formControlPr xmlns="http://schemas.microsoft.com/office/spreadsheetml/2009/9/main" objectType="CheckBox" noThreeD="1"/>
</file>

<file path=xl/ctrlProps/ctrlProp113.xml><?xml version="1.0" encoding="utf-8"?>
<formControlPr xmlns="http://schemas.microsoft.com/office/spreadsheetml/2009/9/main" objectType="CheckBox" noThreeD="1"/>
</file>

<file path=xl/ctrlProps/ctrlProp114.xml><?xml version="1.0" encoding="utf-8"?>
<formControlPr xmlns="http://schemas.microsoft.com/office/spreadsheetml/2009/9/main" objectType="CheckBox" noThreeD="1"/>
</file>

<file path=xl/ctrlProps/ctrlProp115.xml><?xml version="1.0" encoding="utf-8"?>
<formControlPr xmlns="http://schemas.microsoft.com/office/spreadsheetml/2009/9/main" objectType="CheckBox" noThreeD="1"/>
</file>

<file path=xl/ctrlProps/ctrlProp116.xml><?xml version="1.0" encoding="utf-8"?>
<formControlPr xmlns="http://schemas.microsoft.com/office/spreadsheetml/2009/9/main" objectType="CheckBox"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239125" y="10085705"/>
          <a:ext cx="1537335" cy="186055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9</xdr:col>
          <xdr:colOff>0</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9</xdr:col>
          <xdr:colOff>0</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9</xdr:col>
          <xdr:colOff>0</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24</xdr:col>
          <xdr:colOff>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24</xdr:col>
          <xdr:colOff>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24</xdr:col>
          <xdr:colOff>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20</xdr:col>
          <xdr:colOff>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53</xdr:col>
          <xdr:colOff>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25</xdr:col>
          <xdr:colOff>0</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9</xdr:col>
          <xdr:colOff>0</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9.xml"/><Relationship Id="rId18" Type="http://schemas.openxmlformats.org/officeDocument/2006/relationships/ctrlProp" Target="../ctrlProps/ctrlProp14.xml"/><Relationship Id="rId26" Type="http://schemas.openxmlformats.org/officeDocument/2006/relationships/ctrlProp" Target="../ctrlProps/ctrlProp22.xml"/><Relationship Id="rId39" Type="http://schemas.openxmlformats.org/officeDocument/2006/relationships/ctrlProp" Target="../ctrlProps/ctrlProp35.xml"/><Relationship Id="rId21" Type="http://schemas.openxmlformats.org/officeDocument/2006/relationships/ctrlProp" Target="../ctrlProps/ctrlProp17.xml"/><Relationship Id="rId34" Type="http://schemas.openxmlformats.org/officeDocument/2006/relationships/ctrlProp" Target="../ctrlProps/ctrlProp30.xml"/><Relationship Id="rId42" Type="http://schemas.openxmlformats.org/officeDocument/2006/relationships/ctrlProp" Target="../ctrlProps/ctrlProp38.xml"/><Relationship Id="rId47" Type="http://schemas.openxmlformats.org/officeDocument/2006/relationships/ctrlProp" Target="../ctrlProps/ctrlProp43.xml"/><Relationship Id="rId50" Type="http://schemas.openxmlformats.org/officeDocument/2006/relationships/ctrlProp" Target="../ctrlProps/ctrlProp46.xml"/><Relationship Id="rId7" Type="http://schemas.openxmlformats.org/officeDocument/2006/relationships/ctrlProp" Target="../ctrlProps/ctrlProp3.xml"/><Relationship Id="rId2" Type="http://schemas.openxmlformats.org/officeDocument/2006/relationships/drawing" Target="../drawings/drawing1.xml"/><Relationship Id="rId16" Type="http://schemas.openxmlformats.org/officeDocument/2006/relationships/ctrlProp" Target="../ctrlProps/ctrlProp12.xml"/><Relationship Id="rId29" Type="http://schemas.openxmlformats.org/officeDocument/2006/relationships/ctrlProp" Target="../ctrlProps/ctrlProp25.xml"/><Relationship Id="rId11" Type="http://schemas.openxmlformats.org/officeDocument/2006/relationships/ctrlProp" Target="../ctrlProps/ctrlProp7.xml"/><Relationship Id="rId24" Type="http://schemas.openxmlformats.org/officeDocument/2006/relationships/ctrlProp" Target="../ctrlProps/ctrlProp20.xml"/><Relationship Id="rId32" Type="http://schemas.openxmlformats.org/officeDocument/2006/relationships/ctrlProp" Target="../ctrlProps/ctrlProp28.xml"/><Relationship Id="rId37" Type="http://schemas.openxmlformats.org/officeDocument/2006/relationships/ctrlProp" Target="../ctrlProps/ctrlProp33.xml"/><Relationship Id="rId40" Type="http://schemas.openxmlformats.org/officeDocument/2006/relationships/ctrlProp" Target="../ctrlProps/ctrlProp36.xml"/><Relationship Id="rId45" Type="http://schemas.openxmlformats.org/officeDocument/2006/relationships/ctrlProp" Target="../ctrlProps/ctrlProp41.xml"/><Relationship Id="rId5" Type="http://schemas.openxmlformats.org/officeDocument/2006/relationships/ctrlProp" Target="../ctrlProps/ctrlProp1.xml"/><Relationship Id="rId15" Type="http://schemas.openxmlformats.org/officeDocument/2006/relationships/ctrlProp" Target="../ctrlProps/ctrlProp11.xml"/><Relationship Id="rId23" Type="http://schemas.openxmlformats.org/officeDocument/2006/relationships/ctrlProp" Target="../ctrlProps/ctrlProp19.xml"/><Relationship Id="rId28" Type="http://schemas.openxmlformats.org/officeDocument/2006/relationships/ctrlProp" Target="../ctrlProps/ctrlProp24.xml"/><Relationship Id="rId36" Type="http://schemas.openxmlformats.org/officeDocument/2006/relationships/ctrlProp" Target="../ctrlProps/ctrlProp32.xml"/><Relationship Id="rId49" Type="http://schemas.openxmlformats.org/officeDocument/2006/relationships/ctrlProp" Target="../ctrlProps/ctrlProp45.xml"/><Relationship Id="rId10" Type="http://schemas.openxmlformats.org/officeDocument/2006/relationships/ctrlProp" Target="../ctrlProps/ctrlProp6.xml"/><Relationship Id="rId19" Type="http://schemas.openxmlformats.org/officeDocument/2006/relationships/ctrlProp" Target="../ctrlProps/ctrlProp15.xml"/><Relationship Id="rId31" Type="http://schemas.openxmlformats.org/officeDocument/2006/relationships/ctrlProp" Target="../ctrlProps/ctrlProp27.xml"/><Relationship Id="rId44" Type="http://schemas.openxmlformats.org/officeDocument/2006/relationships/ctrlProp" Target="../ctrlProps/ctrlProp40.xml"/><Relationship Id="rId4" Type="http://schemas.openxmlformats.org/officeDocument/2006/relationships/vmlDrawing" Target="../drawings/vmlDrawing2.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 Id="rId27" Type="http://schemas.openxmlformats.org/officeDocument/2006/relationships/ctrlProp" Target="../ctrlProps/ctrlProp23.xml"/><Relationship Id="rId30" Type="http://schemas.openxmlformats.org/officeDocument/2006/relationships/ctrlProp" Target="../ctrlProps/ctrlProp26.xml"/><Relationship Id="rId35" Type="http://schemas.openxmlformats.org/officeDocument/2006/relationships/ctrlProp" Target="../ctrlProps/ctrlProp31.xml"/><Relationship Id="rId43" Type="http://schemas.openxmlformats.org/officeDocument/2006/relationships/ctrlProp" Target="../ctrlProps/ctrlProp39.xml"/><Relationship Id="rId48" Type="http://schemas.openxmlformats.org/officeDocument/2006/relationships/ctrlProp" Target="../ctrlProps/ctrlProp44.xml"/><Relationship Id="rId8" Type="http://schemas.openxmlformats.org/officeDocument/2006/relationships/ctrlProp" Target="../ctrlProps/ctrlProp4.xml"/><Relationship Id="rId3" Type="http://schemas.openxmlformats.org/officeDocument/2006/relationships/vmlDrawing" Target="../drawings/vmlDrawing1.vml"/><Relationship Id="rId12" Type="http://schemas.openxmlformats.org/officeDocument/2006/relationships/ctrlProp" Target="../ctrlProps/ctrlProp8.xml"/><Relationship Id="rId17" Type="http://schemas.openxmlformats.org/officeDocument/2006/relationships/ctrlProp" Target="../ctrlProps/ctrlProp13.xml"/><Relationship Id="rId25" Type="http://schemas.openxmlformats.org/officeDocument/2006/relationships/ctrlProp" Target="../ctrlProps/ctrlProp21.xml"/><Relationship Id="rId33" Type="http://schemas.openxmlformats.org/officeDocument/2006/relationships/ctrlProp" Target="../ctrlProps/ctrlProp29.xml"/><Relationship Id="rId38" Type="http://schemas.openxmlformats.org/officeDocument/2006/relationships/ctrlProp" Target="../ctrlProps/ctrlProp34.xml"/><Relationship Id="rId46" Type="http://schemas.openxmlformats.org/officeDocument/2006/relationships/ctrlProp" Target="../ctrlProps/ctrlProp42.xml"/><Relationship Id="rId20" Type="http://schemas.openxmlformats.org/officeDocument/2006/relationships/ctrlProp" Target="../ctrlProps/ctrlProp16.xml"/><Relationship Id="rId41" Type="http://schemas.openxmlformats.org/officeDocument/2006/relationships/ctrlProp" Target="../ctrlProps/ctrlProp37.xml"/><Relationship Id="rId1" Type="http://schemas.openxmlformats.org/officeDocument/2006/relationships/printerSettings" Target="../printerSettings/printerSettings1.bin"/><Relationship Id="rId6"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5.xml"/><Relationship Id="rId18" Type="http://schemas.openxmlformats.org/officeDocument/2006/relationships/ctrlProp" Target="../ctrlProps/ctrlProp60.xml"/><Relationship Id="rId26" Type="http://schemas.openxmlformats.org/officeDocument/2006/relationships/ctrlProp" Target="../ctrlProps/ctrlProp68.xml"/><Relationship Id="rId39" Type="http://schemas.openxmlformats.org/officeDocument/2006/relationships/ctrlProp" Target="../ctrlProps/ctrlProp81.xml"/><Relationship Id="rId21" Type="http://schemas.openxmlformats.org/officeDocument/2006/relationships/ctrlProp" Target="../ctrlProps/ctrlProp63.xml"/><Relationship Id="rId34" Type="http://schemas.openxmlformats.org/officeDocument/2006/relationships/ctrlProp" Target="../ctrlProps/ctrlProp76.xml"/><Relationship Id="rId42" Type="http://schemas.openxmlformats.org/officeDocument/2006/relationships/ctrlProp" Target="../ctrlProps/ctrlProp84.xml"/><Relationship Id="rId7" Type="http://schemas.openxmlformats.org/officeDocument/2006/relationships/ctrlProp" Target="../ctrlProps/ctrlProp49.xml"/><Relationship Id="rId2" Type="http://schemas.openxmlformats.org/officeDocument/2006/relationships/drawing" Target="../drawings/drawing2.xml"/><Relationship Id="rId16" Type="http://schemas.openxmlformats.org/officeDocument/2006/relationships/ctrlProp" Target="../ctrlProps/ctrlProp58.xml"/><Relationship Id="rId29" Type="http://schemas.openxmlformats.org/officeDocument/2006/relationships/ctrlProp" Target="../ctrlProps/ctrlProp71.xml"/><Relationship Id="rId1" Type="http://schemas.openxmlformats.org/officeDocument/2006/relationships/printerSettings" Target="../printerSettings/printerSettings2.bin"/><Relationship Id="rId6" Type="http://schemas.openxmlformats.org/officeDocument/2006/relationships/ctrlProp" Target="../ctrlProps/ctrlProp48.xml"/><Relationship Id="rId11" Type="http://schemas.openxmlformats.org/officeDocument/2006/relationships/ctrlProp" Target="../ctrlProps/ctrlProp53.xml"/><Relationship Id="rId24" Type="http://schemas.openxmlformats.org/officeDocument/2006/relationships/ctrlProp" Target="../ctrlProps/ctrlProp66.xml"/><Relationship Id="rId32" Type="http://schemas.openxmlformats.org/officeDocument/2006/relationships/ctrlProp" Target="../ctrlProps/ctrlProp74.xml"/><Relationship Id="rId37" Type="http://schemas.openxmlformats.org/officeDocument/2006/relationships/ctrlProp" Target="../ctrlProps/ctrlProp79.xml"/><Relationship Id="rId40" Type="http://schemas.openxmlformats.org/officeDocument/2006/relationships/ctrlProp" Target="../ctrlProps/ctrlProp82.xml"/><Relationship Id="rId45" Type="http://schemas.openxmlformats.org/officeDocument/2006/relationships/ctrlProp" Target="../ctrlProps/ctrlProp87.xml"/><Relationship Id="rId5" Type="http://schemas.openxmlformats.org/officeDocument/2006/relationships/ctrlProp" Target="../ctrlProps/ctrlProp47.xml"/><Relationship Id="rId15" Type="http://schemas.openxmlformats.org/officeDocument/2006/relationships/ctrlProp" Target="../ctrlProps/ctrlProp57.xml"/><Relationship Id="rId23" Type="http://schemas.openxmlformats.org/officeDocument/2006/relationships/ctrlProp" Target="../ctrlProps/ctrlProp65.xml"/><Relationship Id="rId28" Type="http://schemas.openxmlformats.org/officeDocument/2006/relationships/ctrlProp" Target="../ctrlProps/ctrlProp70.xml"/><Relationship Id="rId36" Type="http://schemas.openxmlformats.org/officeDocument/2006/relationships/ctrlProp" Target="../ctrlProps/ctrlProp78.xml"/><Relationship Id="rId10" Type="http://schemas.openxmlformats.org/officeDocument/2006/relationships/ctrlProp" Target="../ctrlProps/ctrlProp52.xml"/><Relationship Id="rId19" Type="http://schemas.openxmlformats.org/officeDocument/2006/relationships/ctrlProp" Target="../ctrlProps/ctrlProp61.xml"/><Relationship Id="rId31" Type="http://schemas.openxmlformats.org/officeDocument/2006/relationships/ctrlProp" Target="../ctrlProps/ctrlProp73.xml"/><Relationship Id="rId44" Type="http://schemas.openxmlformats.org/officeDocument/2006/relationships/ctrlProp" Target="../ctrlProps/ctrlProp86.xml"/><Relationship Id="rId4" Type="http://schemas.openxmlformats.org/officeDocument/2006/relationships/vmlDrawing" Target="../drawings/vmlDrawing4.vml"/><Relationship Id="rId9" Type="http://schemas.openxmlformats.org/officeDocument/2006/relationships/ctrlProp" Target="../ctrlProps/ctrlProp51.xml"/><Relationship Id="rId14" Type="http://schemas.openxmlformats.org/officeDocument/2006/relationships/ctrlProp" Target="../ctrlProps/ctrlProp56.xml"/><Relationship Id="rId22" Type="http://schemas.openxmlformats.org/officeDocument/2006/relationships/ctrlProp" Target="../ctrlProps/ctrlProp64.xml"/><Relationship Id="rId27" Type="http://schemas.openxmlformats.org/officeDocument/2006/relationships/ctrlProp" Target="../ctrlProps/ctrlProp69.xml"/><Relationship Id="rId30" Type="http://schemas.openxmlformats.org/officeDocument/2006/relationships/ctrlProp" Target="../ctrlProps/ctrlProp72.xml"/><Relationship Id="rId35" Type="http://schemas.openxmlformats.org/officeDocument/2006/relationships/ctrlProp" Target="../ctrlProps/ctrlProp77.xml"/><Relationship Id="rId43" Type="http://schemas.openxmlformats.org/officeDocument/2006/relationships/ctrlProp" Target="../ctrlProps/ctrlProp85.xml"/><Relationship Id="rId8" Type="http://schemas.openxmlformats.org/officeDocument/2006/relationships/ctrlProp" Target="../ctrlProps/ctrlProp50.xml"/><Relationship Id="rId3" Type="http://schemas.openxmlformats.org/officeDocument/2006/relationships/vmlDrawing" Target="../drawings/vmlDrawing3.vml"/><Relationship Id="rId12" Type="http://schemas.openxmlformats.org/officeDocument/2006/relationships/ctrlProp" Target="../ctrlProps/ctrlProp54.xml"/><Relationship Id="rId17" Type="http://schemas.openxmlformats.org/officeDocument/2006/relationships/ctrlProp" Target="../ctrlProps/ctrlProp59.xml"/><Relationship Id="rId25" Type="http://schemas.openxmlformats.org/officeDocument/2006/relationships/ctrlProp" Target="../ctrlProps/ctrlProp67.xml"/><Relationship Id="rId33" Type="http://schemas.openxmlformats.org/officeDocument/2006/relationships/ctrlProp" Target="../ctrlProps/ctrlProp75.xml"/><Relationship Id="rId38" Type="http://schemas.openxmlformats.org/officeDocument/2006/relationships/ctrlProp" Target="../ctrlProps/ctrlProp80.xml"/><Relationship Id="rId20" Type="http://schemas.openxmlformats.org/officeDocument/2006/relationships/ctrlProp" Target="../ctrlProps/ctrlProp62.xml"/><Relationship Id="rId41" Type="http://schemas.openxmlformats.org/officeDocument/2006/relationships/ctrlProp" Target="../ctrlProps/ctrlProp83.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3.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zoomScaleNormal="100" zoomScalePageLayoutView="85" workbookViewId="0">
      <selection activeCell="D10" sqref="D10:P10"/>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9" ht="18.75">
      <c r="A1" s="139" t="s">
        <v>0</v>
      </c>
      <c r="B1" s="139"/>
      <c r="C1" s="139"/>
      <c r="D1" s="139"/>
      <c r="E1" s="139"/>
      <c r="F1" s="139"/>
      <c r="G1" s="139"/>
      <c r="H1" s="139"/>
      <c r="I1" s="139"/>
      <c r="J1" s="139"/>
      <c r="K1" s="139"/>
      <c r="L1" s="139"/>
      <c r="M1" s="139"/>
      <c r="N1" s="139"/>
      <c r="O1" s="139"/>
      <c r="P1" s="139"/>
      <c r="Q1" s="139"/>
      <c r="R1" s="139"/>
    </row>
    <row r="2" spans="1:19" ht="12" customHeight="1">
      <c r="A2" s="60"/>
      <c r="B2" s="60"/>
      <c r="C2" s="60"/>
      <c r="D2" s="60"/>
      <c r="E2" s="60"/>
      <c r="F2" s="60"/>
      <c r="G2" s="60"/>
      <c r="H2" s="60"/>
      <c r="I2" s="60"/>
      <c r="J2" s="60"/>
      <c r="K2" s="60"/>
      <c r="L2" s="60"/>
      <c r="M2" s="60"/>
      <c r="N2" s="60"/>
      <c r="O2" s="60"/>
      <c r="P2" s="60"/>
      <c r="Q2" s="60"/>
      <c r="R2" s="104" t="s">
        <v>1</v>
      </c>
    </row>
    <row r="3" spans="1:19" ht="12" customHeight="1">
      <c r="A3" s="140" t="s">
        <v>2</v>
      </c>
      <c r="B3" s="140"/>
      <c r="C3" s="140"/>
      <c r="D3" s="141">
        <v>100000317874</v>
      </c>
      <c r="E3" s="141"/>
      <c r="F3" s="141"/>
      <c r="G3" s="141"/>
      <c r="H3" s="141"/>
      <c r="I3" s="141"/>
      <c r="J3" s="141"/>
      <c r="K3" s="94"/>
      <c r="L3" s="94"/>
      <c r="M3" s="62"/>
      <c r="N3" s="62"/>
      <c r="O3" s="62"/>
      <c r="P3" s="63" t="s">
        <v>3</v>
      </c>
      <c r="Q3" s="142">
        <v>55756</v>
      </c>
      <c r="R3" s="142"/>
    </row>
    <row r="4" spans="1:19" ht="3" customHeight="1">
      <c r="A4" s="62"/>
      <c r="B4" s="62"/>
      <c r="C4" s="62"/>
      <c r="D4" s="62"/>
      <c r="E4" s="62"/>
      <c r="F4" s="63"/>
      <c r="G4" s="63"/>
      <c r="H4" s="64"/>
      <c r="I4" s="64"/>
      <c r="J4" s="64"/>
      <c r="K4" s="64"/>
      <c r="L4" s="64"/>
      <c r="M4" s="62"/>
      <c r="N4" s="62"/>
      <c r="O4" s="62"/>
      <c r="P4" s="63"/>
      <c r="Q4" s="63"/>
      <c r="R4" s="62"/>
    </row>
    <row r="5" spans="1:19" ht="15" customHeight="1">
      <c r="A5" s="143" t="s">
        <v>4</v>
      </c>
      <c r="B5" s="144"/>
      <c r="C5" s="144"/>
      <c r="D5" s="144"/>
      <c r="E5" s="144"/>
      <c r="F5" s="145">
        <v>45463</v>
      </c>
      <c r="G5" s="145"/>
      <c r="H5" s="145"/>
      <c r="I5" s="145"/>
      <c r="J5" s="145"/>
      <c r="K5" s="145"/>
      <c r="L5" s="146" t="s">
        <v>5</v>
      </c>
      <c r="M5" s="146"/>
      <c r="N5" s="146"/>
      <c r="O5" s="146"/>
      <c r="P5" s="146"/>
      <c r="Q5" s="146"/>
      <c r="R5" s="105">
        <v>0.69583333333333297</v>
      </c>
      <c r="S5" s="138">
        <v>0.68402777777777801</v>
      </c>
    </row>
    <row r="6" spans="1:19" ht="15" customHeight="1">
      <c r="A6" s="147" t="s">
        <v>6</v>
      </c>
      <c r="B6" s="148"/>
      <c r="C6" s="148"/>
      <c r="D6" s="148"/>
      <c r="E6" s="148"/>
      <c r="F6" s="148"/>
      <c r="G6" s="149" t="s">
        <v>351</v>
      </c>
      <c r="H6" s="149"/>
      <c r="I6" s="149"/>
      <c r="J6" s="149"/>
      <c r="K6" s="149"/>
      <c r="L6" s="149"/>
      <c r="M6" s="150" t="s">
        <v>355</v>
      </c>
      <c r="N6" s="150"/>
      <c r="O6" s="150"/>
      <c r="P6" s="150"/>
      <c r="Q6" s="151" t="s">
        <v>352</v>
      </c>
      <c r="R6" s="152"/>
    </row>
    <row r="7" spans="1:19" ht="15" customHeight="1">
      <c r="A7" s="147" t="s">
        <v>8</v>
      </c>
      <c r="B7" s="148"/>
      <c r="C7" s="148"/>
      <c r="D7" s="153" t="s">
        <v>9</v>
      </c>
      <c r="E7" s="153"/>
      <c r="F7" s="153"/>
      <c r="G7" s="153"/>
      <c r="H7" s="153"/>
      <c r="I7" s="153"/>
      <c r="J7" s="153"/>
      <c r="K7" s="153"/>
      <c r="L7" s="153"/>
      <c r="M7" s="154" t="s">
        <v>10</v>
      </c>
      <c r="N7" s="154"/>
      <c r="O7" s="154"/>
      <c r="P7" s="154"/>
      <c r="Q7" s="155">
        <v>9173292469</v>
      </c>
      <c r="R7" s="156"/>
    </row>
    <row r="8" spans="1:19" ht="6" customHeight="1">
      <c r="A8" s="157"/>
      <c r="B8" s="158"/>
      <c r="C8" s="158"/>
      <c r="D8" s="158"/>
      <c r="E8" s="158"/>
      <c r="F8" s="158"/>
      <c r="G8" s="158"/>
      <c r="H8" s="158"/>
      <c r="I8" s="158"/>
      <c r="J8" s="158"/>
      <c r="K8" s="158"/>
      <c r="L8" s="158"/>
      <c r="M8" s="95"/>
      <c r="N8" s="158"/>
      <c r="O8" s="158"/>
      <c r="P8" s="158"/>
      <c r="Q8" s="158"/>
      <c r="R8" s="159"/>
    </row>
    <row r="9" spans="1:19" ht="12" customHeight="1">
      <c r="A9" s="160" t="s">
        <v>11</v>
      </c>
      <c r="B9" s="161"/>
      <c r="C9" s="161"/>
      <c r="D9" s="161"/>
      <c r="E9" s="161"/>
      <c r="F9" s="161"/>
      <c r="G9" s="161"/>
      <c r="H9" s="161"/>
      <c r="I9" s="161"/>
      <c r="J9" s="161"/>
      <c r="K9" s="161"/>
      <c r="L9" s="161"/>
      <c r="M9" s="161"/>
      <c r="N9" s="161"/>
      <c r="O9" s="161"/>
      <c r="P9" s="161"/>
      <c r="Q9" s="161"/>
      <c r="R9" s="162"/>
    </row>
    <row r="10" spans="1:19" ht="21" customHeight="1">
      <c r="A10" s="163" t="s">
        <v>12</v>
      </c>
      <c r="B10" s="164"/>
      <c r="C10" s="164"/>
      <c r="D10" s="165" t="s">
        <v>13</v>
      </c>
      <c r="E10" s="165"/>
      <c r="F10" s="165"/>
      <c r="G10" s="165"/>
      <c r="H10" s="165"/>
      <c r="I10" s="165"/>
      <c r="J10" s="165"/>
      <c r="K10" s="165"/>
      <c r="L10" s="165"/>
      <c r="M10" s="165"/>
      <c r="N10" s="165"/>
      <c r="O10" s="165"/>
      <c r="P10" s="165"/>
      <c r="Q10" s="66"/>
      <c r="R10" s="106" t="s">
        <v>14</v>
      </c>
    </row>
    <row r="11" spans="1:19" s="57" customFormat="1" ht="11.25" customHeight="1">
      <c r="A11" s="166" t="s">
        <v>15</v>
      </c>
      <c r="B11" s="167"/>
      <c r="C11" s="167"/>
      <c r="D11" s="168" t="s">
        <v>16</v>
      </c>
      <c r="E11" s="168"/>
      <c r="F11" s="168"/>
      <c r="G11" s="168"/>
      <c r="H11" s="168"/>
      <c r="I11" s="168"/>
      <c r="J11" s="168"/>
      <c r="K11" s="168"/>
      <c r="L11" s="168"/>
      <c r="M11" s="168"/>
      <c r="N11" s="168"/>
      <c r="O11" s="168"/>
      <c r="P11" s="168"/>
      <c r="Q11" s="69"/>
      <c r="R11" s="107" t="s">
        <v>17</v>
      </c>
    </row>
    <row r="12" spans="1:19" ht="18.75" customHeight="1">
      <c r="A12" s="169">
        <v>22246</v>
      </c>
      <c r="B12" s="170"/>
      <c r="C12" s="170"/>
      <c r="D12" s="170"/>
      <c r="E12" s="67"/>
      <c r="F12" s="68"/>
      <c r="G12" s="171">
        <f ca="1">IF(DATEDIF(A12,NOW(),"y")&gt;120,"",DATEDIF(A12,NOW(),"y"))</f>
        <v>63</v>
      </c>
      <c r="H12" s="171"/>
      <c r="I12" s="171"/>
      <c r="J12" s="171"/>
      <c r="K12" s="68"/>
      <c r="L12" s="68"/>
      <c r="M12" s="172" t="s">
        <v>18</v>
      </c>
      <c r="N12" s="172"/>
      <c r="O12" s="172"/>
      <c r="P12" s="172"/>
      <c r="Q12" s="172"/>
      <c r="R12" s="173"/>
    </row>
    <row r="13" spans="1:19" ht="12" customHeight="1">
      <c r="A13" s="174" t="s">
        <v>19</v>
      </c>
      <c r="B13" s="175"/>
      <c r="C13" s="175"/>
      <c r="D13" s="175"/>
      <c r="E13" s="69"/>
      <c r="F13" s="70"/>
      <c r="G13" s="176" t="s">
        <v>20</v>
      </c>
      <c r="H13" s="176"/>
      <c r="I13" s="176"/>
      <c r="J13" s="176"/>
      <c r="K13" s="69"/>
      <c r="L13" s="70"/>
      <c r="M13" s="175" t="s">
        <v>21</v>
      </c>
      <c r="N13" s="175"/>
      <c r="O13" s="175"/>
      <c r="P13" s="175"/>
      <c r="Q13" s="175"/>
      <c r="R13" s="177"/>
    </row>
    <row r="14" spans="1:19" ht="18" customHeight="1">
      <c r="A14" s="178" t="s">
        <v>22</v>
      </c>
      <c r="B14" s="179"/>
      <c r="C14" s="179"/>
      <c r="D14" s="179"/>
      <c r="E14" s="172" t="str">
        <f>D7</f>
        <v>BAHAY LIBMANAN CAMARINES SUR</v>
      </c>
      <c r="F14" s="172"/>
      <c r="G14" s="172"/>
      <c r="H14" s="172"/>
      <c r="I14" s="172"/>
      <c r="J14" s="172"/>
      <c r="K14" s="172"/>
      <c r="L14" s="172"/>
      <c r="M14" s="172"/>
      <c r="N14" s="172"/>
      <c r="O14" s="172"/>
      <c r="P14" s="172"/>
      <c r="Q14" s="172"/>
      <c r="R14" s="173"/>
    </row>
    <row r="15" spans="1:19" s="58" customFormat="1" ht="9.75" customHeight="1">
      <c r="A15" s="180" t="s">
        <v>23</v>
      </c>
      <c r="B15" s="181"/>
      <c r="C15" s="181"/>
      <c r="D15" s="181"/>
      <c r="E15" s="182" t="s">
        <v>24</v>
      </c>
      <c r="F15" s="182"/>
      <c r="G15" s="182"/>
      <c r="H15" s="182"/>
      <c r="I15" s="182"/>
      <c r="J15" s="182"/>
      <c r="K15" s="182"/>
      <c r="L15" s="182"/>
      <c r="M15" s="182"/>
      <c r="N15" s="182"/>
      <c r="O15" s="182"/>
      <c r="P15" s="182"/>
      <c r="Q15" s="182"/>
      <c r="R15" s="183"/>
    </row>
    <row r="16" spans="1:19" ht="15.75" customHeight="1">
      <c r="A16" s="178" t="s">
        <v>25</v>
      </c>
      <c r="B16" s="179"/>
      <c r="C16" s="179"/>
      <c r="D16" s="179"/>
      <c r="E16" s="184" t="str">
        <f>E14</f>
        <v>BAHAY LIBMANAN CAMARINES SUR</v>
      </c>
      <c r="F16" s="184"/>
      <c r="G16" s="184"/>
      <c r="H16" s="184"/>
      <c r="I16" s="184"/>
      <c r="J16" s="184"/>
      <c r="K16" s="184"/>
      <c r="L16" s="184"/>
      <c r="M16" s="184"/>
      <c r="N16" s="184"/>
      <c r="O16" s="184"/>
      <c r="P16" s="184"/>
      <c r="Q16" s="184"/>
      <c r="R16" s="185"/>
    </row>
    <row r="17" spans="1:28" s="58" customFormat="1" ht="13.5" customHeight="1">
      <c r="A17" s="180" t="s">
        <v>26</v>
      </c>
      <c r="B17" s="181"/>
      <c r="C17" s="181"/>
      <c r="D17" s="181"/>
      <c r="E17" s="182" t="s">
        <v>24</v>
      </c>
      <c r="F17" s="182"/>
      <c r="G17" s="182"/>
      <c r="H17" s="182"/>
      <c r="I17" s="182"/>
      <c r="J17" s="182"/>
      <c r="K17" s="182"/>
      <c r="L17" s="182"/>
      <c r="M17" s="182"/>
      <c r="N17" s="182"/>
      <c r="O17" s="182"/>
      <c r="P17" s="182"/>
      <c r="Q17" s="182"/>
      <c r="R17" s="183"/>
    </row>
    <row r="18" spans="1:28">
      <c r="A18" s="186" t="s">
        <v>27</v>
      </c>
      <c r="B18" s="154"/>
      <c r="C18" s="154"/>
      <c r="D18" s="68"/>
      <c r="E18" s="68" t="s">
        <v>28</v>
      </c>
      <c r="F18" s="68"/>
      <c r="G18" s="68" t="s">
        <v>29</v>
      </c>
      <c r="H18" s="68"/>
      <c r="I18" s="68"/>
      <c r="J18" s="187" t="s">
        <v>30</v>
      </c>
      <c r="K18" s="187"/>
      <c r="L18" s="68"/>
      <c r="M18" s="68"/>
      <c r="N18" s="68"/>
      <c r="O18" s="68"/>
      <c r="P18" s="68" t="s">
        <v>31</v>
      </c>
      <c r="Q18" s="153"/>
      <c r="R18" s="188"/>
    </row>
    <row r="19" spans="1:28" ht="13.5" customHeight="1">
      <c r="A19" s="186" t="s">
        <v>32</v>
      </c>
      <c r="B19" s="154"/>
      <c r="C19" s="154"/>
      <c r="D19" s="153" t="s">
        <v>33</v>
      </c>
      <c r="E19" s="153"/>
      <c r="F19" s="153"/>
      <c r="G19" s="153"/>
      <c r="H19" s="68"/>
      <c r="I19" s="68"/>
      <c r="J19" s="68"/>
      <c r="K19" s="187" t="s">
        <v>34</v>
      </c>
      <c r="L19" s="187"/>
      <c r="M19" s="187"/>
      <c r="N19" s="189" t="s">
        <v>35</v>
      </c>
      <c r="O19" s="189"/>
      <c r="P19" s="189"/>
      <c r="Q19" s="189"/>
      <c r="R19" s="190"/>
    </row>
    <row r="20" spans="1:28" ht="0.95" customHeight="1">
      <c r="A20" s="73"/>
      <c r="B20" s="68"/>
      <c r="C20" s="68"/>
      <c r="D20" s="71"/>
      <c r="E20" s="71"/>
      <c r="F20" s="71" t="b">
        <v>0</v>
      </c>
      <c r="G20" s="71"/>
      <c r="H20" s="68"/>
      <c r="I20" s="68"/>
      <c r="J20" s="68"/>
      <c r="K20" s="68"/>
      <c r="L20" s="68"/>
      <c r="M20" s="72"/>
      <c r="N20" s="72"/>
      <c r="O20" s="72"/>
      <c r="P20" s="71"/>
      <c r="Q20" s="71"/>
      <c r="R20" s="108"/>
    </row>
    <row r="21" spans="1:28" ht="14.1" customHeight="1">
      <c r="A21" s="178" t="s">
        <v>36</v>
      </c>
      <c r="B21" s="179"/>
      <c r="C21" s="179"/>
      <c r="D21" s="179"/>
      <c r="E21" s="179"/>
      <c r="F21" s="187"/>
      <c r="G21" s="191" t="s">
        <v>37</v>
      </c>
      <c r="H21" s="191"/>
      <c r="I21" s="68"/>
      <c r="J21" s="191" t="s">
        <v>38</v>
      </c>
      <c r="K21" s="191"/>
      <c r="L21" s="275" t="s">
        <v>39</v>
      </c>
      <c r="M21" s="275"/>
      <c r="N21" s="96"/>
      <c r="O21" s="271"/>
      <c r="P21" s="191" t="s">
        <v>40</v>
      </c>
      <c r="Q21" s="271"/>
      <c r="R21" s="272" t="s">
        <v>41</v>
      </c>
    </row>
    <row r="22" spans="1:28" ht="10.5" customHeight="1">
      <c r="A22" s="166" t="s">
        <v>42</v>
      </c>
      <c r="B22" s="168"/>
      <c r="C22" s="168"/>
      <c r="D22" s="168"/>
      <c r="E22" s="168"/>
      <c r="F22" s="187"/>
      <c r="G22" s="191"/>
      <c r="H22" s="191"/>
      <c r="I22" s="68"/>
      <c r="J22" s="191"/>
      <c r="K22" s="191"/>
      <c r="L22" s="275"/>
      <c r="M22" s="275"/>
      <c r="N22" s="97"/>
      <c r="O22" s="271"/>
      <c r="P22" s="191"/>
      <c r="Q22" s="271"/>
      <c r="R22" s="272"/>
    </row>
    <row r="23" spans="1:28" ht="1.5" customHeight="1">
      <c r="A23" s="76"/>
      <c r="B23" s="77"/>
      <c r="C23" s="77"/>
      <c r="D23" s="77"/>
      <c r="E23" s="77"/>
      <c r="F23" s="68"/>
      <c r="G23" s="191"/>
      <c r="H23" s="191"/>
      <c r="I23" s="68"/>
      <c r="J23" s="96"/>
      <c r="K23" s="96"/>
      <c r="L23" s="96"/>
      <c r="M23" s="61"/>
      <c r="N23" s="75"/>
      <c r="O23" s="61"/>
      <c r="P23" s="61"/>
      <c r="Q23" s="61"/>
      <c r="R23" s="109"/>
    </row>
    <row r="24" spans="1:28">
      <c r="A24" s="178" t="s">
        <v>43</v>
      </c>
      <c r="B24" s="187"/>
      <c r="C24" s="187"/>
      <c r="D24" s="192" t="s">
        <v>44</v>
      </c>
      <c r="E24" s="192"/>
      <c r="F24" s="192"/>
      <c r="G24" s="192"/>
      <c r="H24" s="192"/>
      <c r="I24" s="192"/>
      <c r="J24" s="192"/>
      <c r="K24" s="193" t="s">
        <v>45</v>
      </c>
      <c r="L24" s="193"/>
      <c r="M24" s="193"/>
      <c r="N24" s="193"/>
      <c r="O24" s="193"/>
      <c r="P24" s="194">
        <f>18000</f>
        <v>18000</v>
      </c>
      <c r="Q24" s="194"/>
      <c r="R24" s="195"/>
    </row>
    <row r="25" spans="1:28" ht="1.5" customHeight="1">
      <c r="A25" s="73"/>
      <c r="B25" s="68"/>
      <c r="C25" s="68"/>
      <c r="D25" s="65"/>
      <c r="E25" s="65"/>
      <c r="F25" s="65"/>
      <c r="G25" s="65"/>
      <c r="H25" s="65"/>
      <c r="I25" s="65"/>
      <c r="J25" s="65"/>
      <c r="K25" s="65"/>
      <c r="L25" s="72"/>
      <c r="M25" s="74"/>
      <c r="N25" s="74"/>
      <c r="O25" s="74"/>
      <c r="P25" s="74"/>
      <c r="Q25" s="74"/>
      <c r="R25" s="110"/>
    </row>
    <row r="26" spans="1:28" ht="11.25" customHeight="1">
      <c r="A26" s="73"/>
      <c r="B26" s="68"/>
      <c r="C26" s="68"/>
      <c r="D26" s="68"/>
      <c r="E26" s="68"/>
      <c r="F26" s="68"/>
      <c r="G26" s="68"/>
      <c r="H26" s="68"/>
      <c r="I26" s="68"/>
      <c r="J26" s="68"/>
      <c r="K26" s="68"/>
      <c r="L26" s="68"/>
      <c r="M26" s="68"/>
      <c r="N26" s="68"/>
      <c r="O26" s="68"/>
      <c r="P26" s="196" t="s">
        <v>46</v>
      </c>
      <c r="Q26" s="196"/>
      <c r="R26" s="111" t="s">
        <v>47</v>
      </c>
      <c r="U26" s="112"/>
      <c r="V26" s="276"/>
      <c r="W26" s="276"/>
      <c r="X26" s="276"/>
      <c r="Y26" s="276"/>
      <c r="Z26" s="276"/>
      <c r="AA26" s="276"/>
      <c r="AB26" s="130"/>
    </row>
    <row r="27" spans="1:28" ht="3.75" customHeight="1">
      <c r="A27" s="78"/>
      <c r="B27" s="62"/>
      <c r="C27" s="62"/>
      <c r="D27" s="62"/>
      <c r="E27" s="62"/>
      <c r="F27" s="62"/>
      <c r="G27" s="62"/>
      <c r="H27" s="62"/>
      <c r="I27" s="62"/>
      <c r="J27" s="62"/>
      <c r="K27" s="62"/>
      <c r="L27" s="62"/>
      <c r="M27" s="62"/>
      <c r="N27" s="62"/>
      <c r="O27" s="62"/>
      <c r="P27" s="62"/>
      <c r="Q27" s="62"/>
      <c r="R27" s="113"/>
      <c r="U27" s="114"/>
      <c r="V27" s="277"/>
      <c r="W27" s="277"/>
      <c r="X27" s="277"/>
      <c r="Y27" s="277"/>
      <c r="Z27" s="277"/>
      <c r="AA27" s="277"/>
      <c r="AB27" s="131"/>
    </row>
    <row r="28" spans="1:28" ht="12" customHeight="1">
      <c r="A28" s="160" t="s">
        <v>48</v>
      </c>
      <c r="B28" s="161"/>
      <c r="C28" s="161"/>
      <c r="D28" s="161"/>
      <c r="E28" s="161"/>
      <c r="F28" s="161"/>
      <c r="G28" s="161"/>
      <c r="H28" s="161"/>
      <c r="I28" s="161"/>
      <c r="J28" s="161"/>
      <c r="K28" s="161"/>
      <c r="L28" s="161"/>
      <c r="M28" s="161"/>
      <c r="N28" s="161"/>
      <c r="O28" s="161"/>
      <c r="P28" s="161"/>
      <c r="Q28" s="161"/>
      <c r="R28" s="162"/>
      <c r="U28" s="114"/>
      <c r="V28" s="278"/>
      <c r="W28" s="278"/>
      <c r="X28" s="278"/>
      <c r="Y28" s="278"/>
      <c r="Z28" s="278"/>
      <c r="AA28" s="278"/>
      <c r="AB28" s="131"/>
    </row>
    <row r="29" spans="1:28" ht="10.5" customHeight="1">
      <c r="A29" s="197" t="s">
        <v>49</v>
      </c>
      <c r="B29" s="198"/>
      <c r="C29" s="198"/>
      <c r="D29" s="198"/>
      <c r="E29" s="198"/>
      <c r="F29" s="198"/>
      <c r="G29" s="198"/>
      <c r="H29" s="199"/>
      <c r="I29" s="296" t="s">
        <v>50</v>
      </c>
      <c r="J29" s="298"/>
      <c r="K29" s="269" t="s">
        <v>27</v>
      </c>
      <c r="L29" s="269" t="s">
        <v>51</v>
      </c>
      <c r="M29" s="296" t="s">
        <v>52</v>
      </c>
      <c r="N29" s="297"/>
      <c r="O29" s="298"/>
      <c r="P29" s="296" t="s">
        <v>53</v>
      </c>
      <c r="Q29" s="298"/>
      <c r="R29" s="273" t="s">
        <v>54</v>
      </c>
      <c r="S29" s="315" t="s">
        <v>55</v>
      </c>
      <c r="U29" s="114"/>
      <c r="V29" s="306" t="s">
        <v>56</v>
      </c>
      <c r="W29" s="307"/>
      <c r="X29" s="307"/>
      <c r="Y29" s="307"/>
      <c r="Z29" s="308"/>
      <c r="AA29" s="284" t="s">
        <v>57</v>
      </c>
      <c r="AB29" s="131"/>
    </row>
    <row r="30" spans="1:28" ht="10.5" customHeight="1">
      <c r="A30" s="200" t="s">
        <v>58</v>
      </c>
      <c r="B30" s="201"/>
      <c r="C30" s="201"/>
      <c r="D30" s="201"/>
      <c r="E30" s="201"/>
      <c r="F30" s="201"/>
      <c r="G30" s="201"/>
      <c r="H30" s="202"/>
      <c r="I30" s="299"/>
      <c r="J30" s="202"/>
      <c r="K30" s="270"/>
      <c r="L30" s="270"/>
      <c r="M30" s="299"/>
      <c r="N30" s="201"/>
      <c r="O30" s="202"/>
      <c r="P30" s="299"/>
      <c r="Q30" s="202"/>
      <c r="R30" s="274"/>
      <c r="S30" s="315"/>
      <c r="U30" s="114"/>
      <c r="V30" s="309"/>
      <c r="W30" s="310"/>
      <c r="X30" s="310"/>
      <c r="Y30" s="310"/>
      <c r="Z30" s="311"/>
      <c r="AA30" s="285"/>
      <c r="AB30" s="131"/>
    </row>
    <row r="31" spans="1:28" ht="18" customHeight="1">
      <c r="A31" s="203" t="s">
        <v>59</v>
      </c>
      <c r="B31" s="204"/>
      <c r="C31" s="204"/>
      <c r="D31" s="204"/>
      <c r="E31" s="204"/>
      <c r="F31" s="204"/>
      <c r="G31" s="204"/>
      <c r="H31" s="205"/>
      <c r="I31" s="206" t="s">
        <v>60</v>
      </c>
      <c r="J31" s="207"/>
      <c r="K31" s="98" t="s">
        <v>61</v>
      </c>
      <c r="L31" s="98" t="s">
        <v>7</v>
      </c>
      <c r="M31" s="206" t="s">
        <v>62</v>
      </c>
      <c r="N31" s="208"/>
      <c r="O31" s="207"/>
      <c r="P31" s="209" t="s">
        <v>63</v>
      </c>
      <c r="Q31" s="210"/>
      <c r="R31" s="115">
        <f>7000</f>
        <v>7000</v>
      </c>
      <c r="S31" s="19"/>
      <c r="U31" s="114"/>
      <c r="V31" s="309"/>
      <c r="W31" s="310"/>
      <c r="X31" s="310"/>
      <c r="Y31" s="310"/>
      <c r="Z31" s="311"/>
      <c r="AA31" s="285"/>
      <c r="AB31" s="131"/>
    </row>
    <row r="32" spans="1:28" ht="15.75" customHeight="1">
      <c r="A32" s="203" t="s">
        <v>64</v>
      </c>
      <c r="B32" s="204"/>
      <c r="C32" s="204"/>
      <c r="D32" s="204"/>
      <c r="E32" s="204"/>
      <c r="F32" s="204"/>
      <c r="G32" s="204"/>
      <c r="H32" s="205"/>
      <c r="I32" s="206" t="s">
        <v>61</v>
      </c>
      <c r="J32" s="207"/>
      <c r="K32" s="98" t="s">
        <v>65</v>
      </c>
      <c r="L32" s="98" t="s">
        <v>66</v>
      </c>
      <c r="M32" s="206" t="s">
        <v>67</v>
      </c>
      <c r="N32" s="208"/>
      <c r="O32" s="207"/>
      <c r="P32" s="206"/>
      <c r="Q32" s="207"/>
      <c r="R32" s="115"/>
      <c r="S32" s="19"/>
      <c r="U32" s="114"/>
      <c r="V32" s="312"/>
      <c r="W32" s="313"/>
      <c r="X32" s="313"/>
      <c r="Y32" s="313"/>
      <c r="Z32" s="314"/>
      <c r="AA32" s="286"/>
      <c r="AB32" s="131"/>
    </row>
    <row r="33" spans="1:28" ht="15.75" customHeight="1">
      <c r="A33" s="203" t="s">
        <v>68</v>
      </c>
      <c r="B33" s="204"/>
      <c r="C33" s="204"/>
      <c r="D33" s="204"/>
      <c r="E33" s="204"/>
      <c r="F33" s="204"/>
      <c r="G33" s="204"/>
      <c r="H33" s="205"/>
      <c r="I33" s="206" t="s">
        <v>61</v>
      </c>
      <c r="J33" s="207"/>
      <c r="K33" s="98" t="s">
        <v>65</v>
      </c>
      <c r="L33" s="98" t="s">
        <v>66</v>
      </c>
      <c r="M33" s="206" t="s">
        <v>67</v>
      </c>
      <c r="N33" s="208"/>
      <c r="O33" s="207"/>
      <c r="P33" s="206"/>
      <c r="Q33" s="207"/>
      <c r="R33" s="115"/>
      <c r="S33" s="19"/>
      <c r="U33" s="114"/>
      <c r="V33" s="319" t="s">
        <v>69</v>
      </c>
      <c r="W33" s="324" t="s">
        <v>70</v>
      </c>
      <c r="X33" s="329" t="s">
        <v>71</v>
      </c>
      <c r="Y33" s="334" t="s">
        <v>72</v>
      </c>
      <c r="Z33" s="279" t="s">
        <v>73</v>
      </c>
      <c r="AA33" s="287" t="str">
        <f>IF(AND(S49&gt;=4298,S49&lt;=5353),"C1",IF(AND(S49&gt;=3344,S49&lt;=4297),"C2",IF(AND(S49&lt;=3343),"C3",IF(AND(S49&gt;=5354,S49&lt;=1000000),"B",""))))</f>
        <v>C1</v>
      </c>
      <c r="AB33" s="131"/>
    </row>
    <row r="34" spans="1:28" ht="15.75" customHeight="1">
      <c r="A34" s="203" t="s">
        <v>74</v>
      </c>
      <c r="B34" s="204"/>
      <c r="C34" s="204"/>
      <c r="D34" s="204"/>
      <c r="E34" s="204"/>
      <c r="F34" s="204"/>
      <c r="G34" s="204"/>
      <c r="H34" s="205"/>
      <c r="I34" s="206" t="s">
        <v>61</v>
      </c>
      <c r="J34" s="207"/>
      <c r="K34" s="98" t="s">
        <v>65</v>
      </c>
      <c r="L34" s="98" t="s">
        <v>66</v>
      </c>
      <c r="M34" s="206" t="s">
        <v>75</v>
      </c>
      <c r="N34" s="208"/>
      <c r="O34" s="207"/>
      <c r="P34" s="206"/>
      <c r="Q34" s="207"/>
      <c r="R34" s="115"/>
      <c r="S34" s="19"/>
      <c r="U34" s="114"/>
      <c r="V34" s="320"/>
      <c r="W34" s="325"/>
      <c r="X34" s="330"/>
      <c r="Y34" s="335"/>
      <c r="Z34" s="280"/>
      <c r="AA34" s="288"/>
      <c r="AB34" s="131"/>
    </row>
    <row r="35" spans="1:28" ht="15.75" customHeight="1">
      <c r="A35" s="203"/>
      <c r="B35" s="204"/>
      <c r="C35" s="204"/>
      <c r="D35" s="204"/>
      <c r="E35" s="204"/>
      <c r="F35" s="204"/>
      <c r="G35" s="204"/>
      <c r="H35" s="205"/>
      <c r="I35" s="206"/>
      <c r="J35" s="207"/>
      <c r="K35" s="98"/>
      <c r="L35" s="98"/>
      <c r="M35" s="206"/>
      <c r="N35" s="208"/>
      <c r="O35" s="207"/>
      <c r="P35" s="206"/>
      <c r="Q35" s="207"/>
      <c r="R35" s="115"/>
      <c r="U35" s="114"/>
      <c r="V35" s="321"/>
      <c r="W35" s="326"/>
      <c r="X35" s="331"/>
      <c r="Y35" s="336"/>
      <c r="Z35" s="281"/>
      <c r="AA35" s="288"/>
      <c r="AB35" s="131"/>
    </row>
    <row r="36" spans="1:28" ht="15.75" customHeight="1">
      <c r="A36" s="203"/>
      <c r="B36" s="204"/>
      <c r="C36" s="204"/>
      <c r="D36" s="204"/>
      <c r="E36" s="204"/>
      <c r="F36" s="204"/>
      <c r="G36" s="204"/>
      <c r="H36" s="205"/>
      <c r="I36" s="206"/>
      <c r="J36" s="207"/>
      <c r="K36" s="98"/>
      <c r="L36" s="98"/>
      <c r="M36" s="206"/>
      <c r="N36" s="208"/>
      <c r="O36" s="207"/>
      <c r="P36" s="206"/>
      <c r="Q36" s="207"/>
      <c r="R36" s="115"/>
      <c r="U36" s="114"/>
      <c r="V36" s="322" t="s">
        <v>76</v>
      </c>
      <c r="W36" s="327" t="s">
        <v>77</v>
      </c>
      <c r="X36" s="332" t="s">
        <v>78</v>
      </c>
      <c r="Y36" s="332" t="s">
        <v>79</v>
      </c>
      <c r="Z36" s="282" t="s">
        <v>80</v>
      </c>
      <c r="AA36" s="288"/>
      <c r="AB36" s="131"/>
    </row>
    <row r="37" spans="1:28" ht="15.75" customHeight="1">
      <c r="A37" s="203"/>
      <c r="B37" s="204"/>
      <c r="C37" s="204"/>
      <c r="D37" s="204"/>
      <c r="E37" s="204"/>
      <c r="F37" s="204"/>
      <c r="G37" s="204"/>
      <c r="H37" s="205"/>
      <c r="I37" s="211"/>
      <c r="J37" s="212"/>
      <c r="K37" s="99"/>
      <c r="L37" s="100"/>
      <c r="M37" s="213"/>
      <c r="N37" s="214"/>
      <c r="O37" s="215"/>
      <c r="P37" s="213"/>
      <c r="Q37" s="215"/>
      <c r="R37" s="116"/>
      <c r="U37" s="114"/>
      <c r="V37" s="322"/>
      <c r="W37" s="327"/>
      <c r="X37" s="332"/>
      <c r="Y37" s="332"/>
      <c r="Z37" s="282"/>
      <c r="AA37" s="288"/>
      <c r="AB37" s="131"/>
    </row>
    <row r="38" spans="1:28" ht="15.75" customHeight="1">
      <c r="A38" s="203"/>
      <c r="B38" s="204"/>
      <c r="C38" s="204"/>
      <c r="D38" s="204"/>
      <c r="E38" s="204"/>
      <c r="F38" s="204"/>
      <c r="G38" s="204"/>
      <c r="H38" s="205"/>
      <c r="I38" s="211"/>
      <c r="J38" s="212"/>
      <c r="K38" s="99"/>
      <c r="L38" s="100"/>
      <c r="M38" s="213"/>
      <c r="N38" s="214"/>
      <c r="O38" s="215"/>
      <c r="P38" s="213"/>
      <c r="Q38" s="215"/>
      <c r="R38" s="116"/>
      <c r="U38" s="114"/>
      <c r="V38" s="323"/>
      <c r="W38" s="328"/>
      <c r="X38" s="333"/>
      <c r="Y38" s="333"/>
      <c r="Z38" s="283"/>
      <c r="AA38" s="288"/>
      <c r="AB38" s="131"/>
    </row>
    <row r="39" spans="1:28" ht="15.75" customHeight="1">
      <c r="A39" s="203"/>
      <c r="B39" s="204"/>
      <c r="C39" s="204"/>
      <c r="D39" s="204"/>
      <c r="E39" s="204"/>
      <c r="F39" s="204"/>
      <c r="G39" s="204"/>
      <c r="H39" s="205"/>
      <c r="I39" s="211"/>
      <c r="J39" s="212"/>
      <c r="K39" s="99"/>
      <c r="L39" s="100"/>
      <c r="M39" s="213"/>
      <c r="N39" s="214"/>
      <c r="O39" s="215"/>
      <c r="P39" s="213"/>
      <c r="Q39" s="215"/>
      <c r="R39" s="116"/>
      <c r="U39" s="114"/>
      <c r="V39" s="117" t="s">
        <v>81</v>
      </c>
      <c r="W39" s="118">
        <v>0</v>
      </c>
      <c r="X39" s="119">
        <v>0.5</v>
      </c>
      <c r="Y39" s="132">
        <v>0.75</v>
      </c>
      <c r="Z39" s="133">
        <v>1</v>
      </c>
      <c r="AA39" s="289"/>
      <c r="AB39" s="131"/>
    </row>
    <row r="40" spans="1:28" ht="15.75" customHeight="1">
      <c r="A40" s="203"/>
      <c r="B40" s="204"/>
      <c r="C40" s="204"/>
      <c r="D40" s="204"/>
      <c r="E40" s="204"/>
      <c r="F40" s="204"/>
      <c r="G40" s="204"/>
      <c r="H40" s="205"/>
      <c r="I40" s="211"/>
      <c r="J40" s="212"/>
      <c r="K40" s="99"/>
      <c r="L40" s="100"/>
      <c r="M40" s="213"/>
      <c r="N40" s="214"/>
      <c r="O40" s="215"/>
      <c r="P40" s="213"/>
      <c r="Q40" s="215"/>
      <c r="R40" s="116"/>
      <c r="U40" s="120"/>
      <c r="V40" s="121"/>
      <c r="W40" s="121"/>
      <c r="X40" s="121"/>
      <c r="Y40" s="121"/>
      <c r="Z40" s="121"/>
      <c r="AA40" s="121"/>
      <c r="AB40" s="134"/>
    </row>
    <row r="41" spans="1:28" ht="15.75" customHeight="1">
      <c r="A41" s="203"/>
      <c r="B41" s="204"/>
      <c r="C41" s="204"/>
      <c r="D41" s="204"/>
      <c r="E41" s="204"/>
      <c r="F41" s="204"/>
      <c r="G41" s="204"/>
      <c r="H41" s="205"/>
      <c r="I41" s="211"/>
      <c r="J41" s="212"/>
      <c r="K41" s="99"/>
      <c r="L41" s="100"/>
      <c r="M41" s="213"/>
      <c r="N41" s="214"/>
      <c r="O41" s="215"/>
      <c r="P41" s="213"/>
      <c r="Q41" s="215"/>
      <c r="R41" s="116"/>
      <c r="V41" s="15"/>
      <c r="W41" s="15"/>
      <c r="X41" s="15"/>
      <c r="Y41" s="15"/>
      <c r="Z41" s="15"/>
      <c r="AA41" s="15"/>
    </row>
    <row r="42" spans="1:28" ht="15.75" customHeight="1">
      <c r="A42" s="203"/>
      <c r="B42" s="204"/>
      <c r="C42" s="204"/>
      <c r="D42" s="204"/>
      <c r="E42" s="204"/>
      <c r="F42" s="204"/>
      <c r="G42" s="204"/>
      <c r="H42" s="205"/>
      <c r="I42" s="211"/>
      <c r="J42" s="212"/>
      <c r="K42" s="99"/>
      <c r="L42" s="100"/>
      <c r="M42" s="213"/>
      <c r="N42" s="214"/>
      <c r="O42" s="215"/>
      <c r="P42" s="213"/>
      <c r="Q42" s="215"/>
      <c r="R42" s="116"/>
      <c r="V42" s="15"/>
      <c r="W42" s="122"/>
      <c r="X42" s="15"/>
      <c r="Y42" s="15"/>
      <c r="Z42" s="15"/>
      <c r="AA42" s="15"/>
    </row>
    <row r="43" spans="1:28" ht="12.75" customHeight="1">
      <c r="A43" s="79" t="s">
        <v>82</v>
      </c>
      <c r="B43" s="80"/>
      <c r="C43" s="80"/>
      <c r="D43" s="80"/>
      <c r="E43" s="80"/>
      <c r="F43" s="80"/>
      <c r="G43" s="80"/>
      <c r="H43" s="80"/>
      <c r="I43" s="80"/>
      <c r="J43" s="80"/>
      <c r="K43" s="80"/>
      <c r="L43" s="80"/>
      <c r="M43" s="80"/>
      <c r="N43" s="80"/>
      <c r="O43" s="80"/>
      <c r="P43" s="80"/>
      <c r="Q43" s="80"/>
      <c r="R43" s="123"/>
      <c r="V43" s="15"/>
      <c r="W43" s="122"/>
      <c r="X43" s="15"/>
      <c r="Y43" s="15"/>
      <c r="Z43" s="15"/>
      <c r="AA43" s="15"/>
    </row>
    <row r="44" spans="1:28">
      <c r="A44" s="216"/>
      <c r="B44" s="217"/>
      <c r="C44" s="217"/>
      <c r="D44" s="217"/>
      <c r="E44" s="217"/>
      <c r="F44" s="217"/>
      <c r="G44" s="217"/>
      <c r="H44" s="81"/>
      <c r="I44" s="218"/>
      <c r="J44" s="218"/>
      <c r="K44" s="218"/>
      <c r="L44" s="218"/>
      <c r="M44" s="80"/>
      <c r="N44" s="80"/>
      <c r="O44" s="80"/>
      <c r="P44" s="101" t="s">
        <v>83</v>
      </c>
      <c r="Q44" s="101"/>
      <c r="R44" s="123"/>
    </row>
    <row r="45" spans="1:28" ht="14.25" customHeight="1">
      <c r="A45" s="216" t="s">
        <v>84</v>
      </c>
      <c r="B45" s="217"/>
      <c r="C45" s="217"/>
      <c r="D45" s="217"/>
      <c r="E45" s="217"/>
      <c r="F45" s="217"/>
      <c r="G45" s="217"/>
      <c r="H45" s="81"/>
      <c r="I45" s="218"/>
      <c r="J45" s="218"/>
      <c r="K45" s="218"/>
      <c r="L45" s="218"/>
      <c r="M45" s="80"/>
      <c r="N45" s="80"/>
      <c r="O45" s="80"/>
      <c r="P45" s="219">
        <f>(I44/2)+SUM(I45:L46)+SUM(R31:R42)+P24</f>
        <v>25000</v>
      </c>
      <c r="Q45" s="219"/>
      <c r="R45" s="220"/>
    </row>
    <row r="46" spans="1:28">
      <c r="A46" s="216"/>
      <c r="B46" s="217"/>
      <c r="C46" s="217"/>
      <c r="D46" s="217"/>
      <c r="E46" s="217"/>
      <c r="F46" s="217"/>
      <c r="G46" s="217"/>
      <c r="H46" s="81"/>
      <c r="I46" s="218"/>
      <c r="J46" s="218"/>
      <c r="K46" s="218"/>
      <c r="L46" s="218"/>
      <c r="M46" s="80"/>
      <c r="N46" s="80"/>
      <c r="O46" s="80"/>
      <c r="P46" s="80"/>
      <c r="Q46" s="80"/>
      <c r="R46" s="123"/>
    </row>
    <row r="47" spans="1:28" ht="3.6" customHeight="1">
      <c r="A47" s="82"/>
      <c r="B47" s="83"/>
      <c r="C47" s="83"/>
      <c r="D47" s="83"/>
      <c r="E47" s="83"/>
      <c r="F47" s="83"/>
      <c r="G47" s="83"/>
      <c r="H47" s="80"/>
      <c r="I47" s="83"/>
      <c r="J47" s="83"/>
      <c r="K47" s="83"/>
      <c r="L47" s="83"/>
      <c r="M47" s="80"/>
      <c r="N47" s="80"/>
      <c r="O47" s="80"/>
      <c r="P47" s="80"/>
      <c r="Q47" s="80"/>
      <c r="R47" s="123"/>
    </row>
    <row r="48" spans="1:28" ht="12" customHeight="1">
      <c r="A48" s="160" t="s">
        <v>85</v>
      </c>
      <c r="B48" s="161"/>
      <c r="C48" s="161"/>
      <c r="D48" s="161"/>
      <c r="E48" s="161"/>
      <c r="F48" s="161"/>
      <c r="G48" s="161"/>
      <c r="H48" s="161"/>
      <c r="I48" s="161"/>
      <c r="J48" s="161"/>
      <c r="K48" s="161"/>
      <c r="L48" s="161"/>
      <c r="M48" s="161"/>
      <c r="N48" s="161"/>
      <c r="O48" s="161"/>
      <c r="P48" s="161"/>
      <c r="Q48" s="161"/>
      <c r="R48" s="162"/>
      <c r="S48" s="124">
        <f>SUM(Q50:R59)+SUM(K50:K53)+SUM(I56:L59)+SUM(D50:E54)+SUM(D56:E59)</f>
        <v>90500</v>
      </c>
      <c r="T48" t="s">
        <v>86</v>
      </c>
    </row>
    <row r="49" spans="1:21" s="59" customFormat="1">
      <c r="A49" s="221" t="s">
        <v>87</v>
      </c>
      <c r="B49" s="222"/>
      <c r="C49" s="222"/>
      <c r="D49" s="222" t="s">
        <v>88</v>
      </c>
      <c r="E49" s="222"/>
      <c r="F49" s="84"/>
      <c r="G49" s="223" t="s">
        <v>89</v>
      </c>
      <c r="H49" s="223"/>
      <c r="I49" s="223"/>
      <c r="J49" s="223"/>
      <c r="K49" s="86" t="s">
        <v>88</v>
      </c>
      <c r="M49" s="222" t="s">
        <v>90</v>
      </c>
      <c r="N49" s="222"/>
      <c r="O49" s="222"/>
      <c r="P49" s="222"/>
      <c r="Q49" s="222"/>
      <c r="R49" s="125" t="s">
        <v>88</v>
      </c>
      <c r="S49" s="126">
        <f>P45/S51</f>
        <v>5000</v>
      </c>
      <c r="T49" s="59" t="s">
        <v>91</v>
      </c>
    </row>
    <row r="50" spans="1:21" s="59" customFormat="1" ht="14.1" customHeight="1">
      <c r="A50" s="85"/>
      <c r="B50" s="140" t="s">
        <v>92</v>
      </c>
      <c r="C50" s="140"/>
      <c r="D50" s="224">
        <v>7000</v>
      </c>
      <c r="E50" s="224"/>
      <c r="F50" s="16"/>
      <c r="G50" s="68"/>
      <c r="H50" s="140" t="s">
        <v>93</v>
      </c>
      <c r="I50" s="140"/>
      <c r="J50" s="140"/>
      <c r="K50" s="102">
        <v>3000</v>
      </c>
      <c r="M50" s="16"/>
      <c r="N50" s="225" t="s">
        <v>94</v>
      </c>
      <c r="O50" s="225"/>
      <c r="P50" s="225"/>
      <c r="Q50" s="226"/>
      <c r="R50" s="227"/>
    </row>
    <row r="51" spans="1:21" s="59" customFormat="1" ht="14.1" customHeight="1">
      <c r="A51" s="85"/>
      <c r="B51" s="140" t="s">
        <v>95</v>
      </c>
      <c r="C51" s="140"/>
      <c r="D51" s="224"/>
      <c r="E51" s="224"/>
      <c r="F51" s="16"/>
      <c r="G51" s="68"/>
      <c r="H51" s="62" t="s">
        <v>96</v>
      </c>
      <c r="I51" s="62"/>
      <c r="K51" s="102"/>
      <c r="M51" s="16"/>
      <c r="N51" s="225" t="s">
        <v>97</v>
      </c>
      <c r="O51" s="225"/>
      <c r="P51" s="225"/>
      <c r="Q51" s="226">
        <f>4500</f>
        <v>4500</v>
      </c>
      <c r="R51" s="227"/>
      <c r="S51" s="59">
        <f>COUNTA(A31:H42,D10)</f>
        <v>5</v>
      </c>
      <c r="U51" s="59" t="s">
        <v>98</v>
      </c>
    </row>
    <row r="52" spans="1:21" s="59" customFormat="1" ht="14.1" customHeight="1">
      <c r="A52" s="85"/>
      <c r="B52" s="140" t="s">
        <v>99</v>
      </c>
      <c r="C52" s="140"/>
      <c r="D52" s="224"/>
      <c r="E52" s="224"/>
      <c r="F52" s="16"/>
      <c r="G52" s="68"/>
      <c r="H52" s="62" t="s">
        <v>100</v>
      </c>
      <c r="I52" s="62"/>
      <c r="K52" s="102"/>
      <c r="M52" s="16"/>
      <c r="N52" s="225" t="s">
        <v>101</v>
      </c>
      <c r="O52" s="225"/>
      <c r="P52" s="225"/>
      <c r="Q52" s="226">
        <f>300*30</f>
        <v>9000</v>
      </c>
      <c r="R52" s="227"/>
    </row>
    <row r="53" spans="1:21" s="59" customFormat="1" ht="14.1" customHeight="1">
      <c r="A53" s="85"/>
      <c r="B53" s="140" t="s">
        <v>102</v>
      </c>
      <c r="C53" s="140"/>
      <c r="D53" s="224"/>
      <c r="E53" s="224"/>
      <c r="F53" s="62"/>
      <c r="G53" s="62"/>
      <c r="H53" s="62" t="s">
        <v>102</v>
      </c>
      <c r="I53" s="62"/>
      <c r="K53" s="103"/>
      <c r="M53" s="16"/>
      <c r="N53" s="225" t="s">
        <v>103</v>
      </c>
      <c r="O53" s="225"/>
      <c r="P53" s="225"/>
      <c r="Q53" s="226">
        <v>5000</v>
      </c>
      <c r="R53" s="227"/>
    </row>
    <row r="54" spans="1:21" s="59" customFormat="1" ht="14.1" customHeight="1">
      <c r="A54" s="78"/>
      <c r="B54" s="62"/>
      <c r="C54" s="62"/>
      <c r="D54" s="62"/>
      <c r="E54" s="62"/>
      <c r="F54" s="62"/>
      <c r="G54" s="62"/>
      <c r="H54" s="62"/>
      <c r="I54" s="16"/>
      <c r="J54" s="228"/>
      <c r="K54" s="228"/>
      <c r="L54" s="16"/>
      <c r="M54" s="16"/>
      <c r="N54" s="225" t="s">
        <v>104</v>
      </c>
      <c r="O54" s="225"/>
      <c r="P54" s="225"/>
      <c r="Q54" s="226">
        <v>58000</v>
      </c>
      <c r="R54" s="227"/>
    </row>
    <row r="55" spans="1:21" s="59" customFormat="1" ht="14.1" customHeight="1">
      <c r="A55" s="229" t="s">
        <v>105</v>
      </c>
      <c r="B55" s="230"/>
      <c r="C55" s="86"/>
      <c r="D55" s="230" t="s">
        <v>88</v>
      </c>
      <c r="E55" s="230"/>
      <c r="F55" s="87" t="s">
        <v>106</v>
      </c>
      <c r="G55" s="87"/>
      <c r="I55" s="230" t="s">
        <v>88</v>
      </c>
      <c r="J55" s="230"/>
      <c r="K55" s="230"/>
      <c r="L55" s="230"/>
      <c r="M55" s="16"/>
      <c r="N55" s="140" t="s">
        <v>107</v>
      </c>
      <c r="O55" s="140"/>
      <c r="P55" s="140"/>
      <c r="Q55" s="226"/>
      <c r="R55" s="227"/>
    </row>
    <row r="56" spans="1:21" s="59" customFormat="1" ht="14.1" customHeight="1">
      <c r="A56" s="85"/>
      <c r="B56" s="140" t="s">
        <v>92</v>
      </c>
      <c r="C56" s="140"/>
      <c r="D56" s="224"/>
      <c r="E56" s="224"/>
      <c r="F56" s="16"/>
      <c r="G56" s="140" t="s">
        <v>108</v>
      </c>
      <c r="H56" s="140"/>
      <c r="I56" s="231"/>
      <c r="J56" s="231"/>
      <c r="K56" s="231"/>
      <c r="L56" s="231"/>
      <c r="M56" s="16"/>
      <c r="N56" s="140" t="s">
        <v>109</v>
      </c>
      <c r="O56" s="140"/>
      <c r="P56" s="140"/>
      <c r="Q56" s="226"/>
      <c r="R56" s="227"/>
    </row>
    <row r="57" spans="1:21" s="59" customFormat="1" ht="14.1" customHeight="1">
      <c r="A57" s="85"/>
      <c r="B57" s="140" t="s">
        <v>99</v>
      </c>
      <c r="C57" s="140"/>
      <c r="D57" s="224"/>
      <c r="E57" s="224"/>
      <c r="F57" s="16"/>
      <c r="G57" s="140" t="s">
        <v>110</v>
      </c>
      <c r="H57" s="140"/>
      <c r="I57" s="231"/>
      <c r="J57" s="231"/>
      <c r="K57" s="231"/>
      <c r="L57" s="231"/>
      <c r="M57" s="16"/>
      <c r="N57" s="140" t="s">
        <v>111</v>
      </c>
      <c r="O57" s="140"/>
      <c r="P57" s="140"/>
      <c r="Q57" s="226"/>
      <c r="R57" s="227"/>
    </row>
    <row r="58" spans="1:21" s="59" customFormat="1" ht="14.1" customHeight="1">
      <c r="A58" s="85"/>
      <c r="B58" s="140" t="s">
        <v>112</v>
      </c>
      <c r="C58" s="140"/>
      <c r="D58" s="224"/>
      <c r="E58" s="224"/>
      <c r="F58" s="16"/>
      <c r="G58" s="140" t="s">
        <v>113</v>
      </c>
      <c r="H58" s="140"/>
      <c r="I58" s="231">
        <v>4000</v>
      </c>
      <c r="J58" s="231"/>
      <c r="K58" s="231"/>
      <c r="L58" s="231"/>
      <c r="M58" s="16"/>
      <c r="N58" s="140" t="s">
        <v>102</v>
      </c>
      <c r="O58" s="140"/>
      <c r="P58" s="140"/>
      <c r="Q58" s="226"/>
      <c r="R58" s="227"/>
    </row>
    <row r="59" spans="1:21" s="59" customFormat="1" ht="14.1" customHeight="1">
      <c r="A59" s="85"/>
      <c r="B59" s="232" t="s">
        <v>114</v>
      </c>
      <c r="C59" s="232"/>
      <c r="D59" s="224"/>
      <c r="E59" s="224"/>
      <c r="F59" s="16"/>
      <c r="G59" s="140" t="s">
        <v>115</v>
      </c>
      <c r="H59" s="140"/>
      <c r="I59" s="231"/>
      <c r="J59" s="231"/>
      <c r="K59" s="231"/>
      <c r="L59" s="231"/>
      <c r="M59" s="62"/>
      <c r="N59" s="62"/>
      <c r="O59" s="62"/>
      <c r="P59" s="62"/>
      <c r="Q59" s="226"/>
      <c r="R59" s="227"/>
    </row>
    <row r="60" spans="1:21" ht="3.75" customHeight="1">
      <c r="A60" s="88"/>
      <c r="B60" s="89"/>
      <c r="C60" s="89"/>
      <c r="D60" s="80"/>
      <c r="E60" s="80"/>
      <c r="F60" s="90"/>
      <c r="G60" s="90"/>
      <c r="H60" s="80"/>
      <c r="I60" s="80"/>
      <c r="J60" s="80"/>
      <c r="K60" s="80"/>
      <c r="L60" s="80"/>
      <c r="M60" s="80"/>
      <c r="N60" s="80"/>
      <c r="O60" s="80"/>
      <c r="P60" s="80"/>
      <c r="Q60" s="80"/>
      <c r="R60" s="123"/>
    </row>
    <row r="61" spans="1:21" ht="12" customHeight="1">
      <c r="A61" s="233" t="s">
        <v>116</v>
      </c>
      <c r="B61" s="234"/>
      <c r="C61" s="234"/>
      <c r="D61" s="234"/>
      <c r="E61" s="234"/>
      <c r="F61" s="234"/>
      <c r="G61" s="234"/>
      <c r="H61" s="234"/>
      <c r="I61" s="234"/>
      <c r="J61" s="234"/>
      <c r="K61" s="234"/>
      <c r="L61" s="234"/>
      <c r="M61" s="234"/>
      <c r="N61" s="234"/>
      <c r="O61" s="234"/>
      <c r="P61" s="234"/>
      <c r="Q61" s="234"/>
      <c r="R61" s="235"/>
    </row>
    <row r="62" spans="1:21">
      <c r="A62" s="91" t="s">
        <v>117</v>
      </c>
      <c r="B62" s="92"/>
      <c r="C62" s="92"/>
      <c r="D62" s="93"/>
      <c r="E62" s="93"/>
      <c r="F62" s="290" t="s">
        <v>118</v>
      </c>
      <c r="G62" s="290"/>
      <c r="H62" s="290"/>
      <c r="I62" s="290"/>
      <c r="J62" s="93"/>
      <c r="K62" s="93"/>
      <c r="L62" s="93"/>
      <c r="M62" s="93"/>
      <c r="N62" s="93"/>
      <c r="O62" s="93"/>
      <c r="P62" s="93"/>
      <c r="Q62" s="93"/>
      <c r="R62" s="127"/>
    </row>
    <row r="63" spans="1:21" s="59" customFormat="1" ht="12.75" customHeight="1">
      <c r="A63" s="85"/>
      <c r="B63" s="236" t="s">
        <v>119</v>
      </c>
      <c r="C63" s="236"/>
      <c r="D63" s="236"/>
      <c r="E63" s="236"/>
      <c r="F63" s="291"/>
      <c r="G63" s="291"/>
      <c r="H63" s="291"/>
      <c r="I63" s="291"/>
      <c r="J63" s="16"/>
      <c r="K63" s="237" t="s">
        <v>120</v>
      </c>
      <c r="L63" s="237"/>
      <c r="M63" s="237"/>
      <c r="N63" s="189"/>
      <c r="O63" s="189"/>
      <c r="P63" s="189"/>
      <c r="Q63" s="128"/>
      <c r="R63" s="129"/>
    </row>
    <row r="64" spans="1:21" s="59" customFormat="1" ht="12.75" customHeight="1">
      <c r="A64" s="85"/>
      <c r="B64" s="232" t="s">
        <v>121</v>
      </c>
      <c r="C64" s="232"/>
      <c r="D64" s="232"/>
      <c r="E64" s="232"/>
      <c r="F64" s="189"/>
      <c r="G64" s="189"/>
      <c r="H64" s="189"/>
      <c r="I64" s="189"/>
      <c r="J64" s="16"/>
      <c r="K64" s="232" t="s">
        <v>122</v>
      </c>
      <c r="L64" s="232"/>
      <c r="M64" s="232"/>
      <c r="N64" s="238"/>
      <c r="O64" s="238"/>
      <c r="P64" s="238"/>
      <c r="Q64" s="128"/>
      <c r="R64" s="129"/>
    </row>
    <row r="65" spans="1:23" s="59" customFormat="1" ht="12.75" customHeight="1">
      <c r="A65" s="85"/>
      <c r="B65" s="232" t="s">
        <v>123</v>
      </c>
      <c r="C65" s="232"/>
      <c r="D65" s="232"/>
      <c r="E65" s="232"/>
      <c r="F65" s="238"/>
      <c r="G65" s="238"/>
      <c r="H65" s="238"/>
      <c r="I65" s="238"/>
      <c r="J65" s="16"/>
      <c r="K65" s="232" t="s">
        <v>124</v>
      </c>
      <c r="L65" s="232"/>
      <c r="M65" s="232"/>
      <c r="N65" s="238" t="s">
        <v>353</v>
      </c>
      <c r="O65" s="238"/>
      <c r="P65" s="238"/>
      <c r="Q65" s="128"/>
      <c r="R65" s="129"/>
    </row>
    <row r="66" spans="1:23" ht="2.25" customHeight="1">
      <c r="A66" s="79"/>
      <c r="B66" s="80"/>
      <c r="C66" s="80"/>
      <c r="D66" s="80"/>
      <c r="E66" s="80"/>
      <c r="F66" s="90"/>
      <c r="G66" s="90"/>
      <c r="H66" s="90"/>
      <c r="I66" s="90"/>
      <c r="J66" s="90"/>
      <c r="K66" s="80"/>
      <c r="L66" s="80"/>
      <c r="M66" s="80"/>
      <c r="N66" s="80"/>
      <c r="O66" s="80"/>
      <c r="P66" s="80"/>
      <c r="Q66" s="80"/>
      <c r="R66" s="123"/>
    </row>
    <row r="67" spans="1:23" ht="1.5" customHeight="1">
      <c r="A67" s="79"/>
      <c r="B67" s="80"/>
      <c r="C67" s="80"/>
      <c r="D67" s="239"/>
      <c r="E67" s="239"/>
      <c r="F67" s="239"/>
      <c r="G67" s="239"/>
      <c r="H67" s="80"/>
      <c r="I67" s="80"/>
      <c r="J67" s="80"/>
      <c r="K67" s="80"/>
      <c r="L67" s="80"/>
      <c r="M67" s="136"/>
      <c r="N67" s="136"/>
      <c r="O67" s="136"/>
      <c r="P67" s="136"/>
      <c r="Q67" s="136"/>
      <c r="R67" s="137"/>
    </row>
    <row r="68" spans="1:23">
      <c r="A68" s="79" t="s">
        <v>126</v>
      </c>
      <c r="B68" s="80"/>
      <c r="C68" s="217" t="str">
        <f>G6</f>
        <v xml:space="preserve">PORTUGUEZ, HELEN </v>
      </c>
      <c r="D68" s="217"/>
      <c r="E68" s="217"/>
      <c r="F68" s="217"/>
      <c r="G68" s="217"/>
      <c r="H68" s="240" t="s">
        <v>127</v>
      </c>
      <c r="I68" s="240"/>
      <c r="J68" s="240"/>
      <c r="K68" s="240"/>
      <c r="L68" s="240"/>
      <c r="M68" s="240"/>
      <c r="N68" s="240"/>
      <c r="O68" s="240"/>
      <c r="P68" s="240"/>
      <c r="Q68" s="136"/>
      <c r="R68" s="137"/>
    </row>
    <row r="69" spans="1:23" ht="32.25" customHeight="1">
      <c r="A69" s="241" t="s">
        <v>128</v>
      </c>
      <c r="B69" s="242"/>
      <c r="C69" s="242"/>
      <c r="D69" s="242"/>
      <c r="E69" s="242"/>
      <c r="F69" s="242"/>
      <c r="G69" s="242"/>
      <c r="H69" s="242"/>
      <c r="I69" s="242"/>
      <c r="J69" s="242"/>
      <c r="K69" s="242"/>
      <c r="L69" s="242"/>
      <c r="M69" s="242"/>
      <c r="N69" s="242"/>
      <c r="O69" s="242"/>
      <c r="P69" s="242"/>
      <c r="Q69" s="136"/>
      <c r="R69" s="137"/>
    </row>
    <row r="70" spans="1:23" ht="39" customHeight="1">
      <c r="A70" s="79"/>
      <c r="B70" s="80"/>
      <c r="C70" s="80"/>
      <c r="D70" s="80"/>
      <c r="E70" s="80"/>
      <c r="F70" s="243" t="str">
        <f>C68</f>
        <v xml:space="preserve">PORTUGUEZ, HELEN </v>
      </c>
      <c r="G70" s="243"/>
      <c r="H70" s="243"/>
      <c r="I70" s="243"/>
      <c r="J70" s="243"/>
      <c r="K70" s="243"/>
      <c r="L70" s="243"/>
      <c r="M70" s="80"/>
      <c r="N70" s="80"/>
      <c r="O70" s="80"/>
      <c r="P70" s="80"/>
      <c r="Q70" s="136"/>
      <c r="R70" s="137"/>
    </row>
    <row r="71" spans="1:23">
      <c r="A71" s="244" t="s">
        <v>129</v>
      </c>
      <c r="B71" s="240"/>
      <c r="C71" s="240"/>
      <c r="D71" s="240"/>
      <c r="E71" s="240"/>
      <c r="F71" s="240"/>
      <c r="G71" s="240"/>
      <c r="H71" s="240"/>
      <c r="I71" s="240"/>
      <c r="J71" s="240"/>
      <c r="K71" s="240"/>
      <c r="L71" s="240"/>
      <c r="M71" s="240"/>
      <c r="N71" s="240"/>
      <c r="O71" s="240"/>
      <c r="P71" s="240"/>
      <c r="Q71" s="136"/>
      <c r="R71" s="137"/>
    </row>
    <row r="72" spans="1:23" ht="12" customHeight="1">
      <c r="A72" s="79"/>
      <c r="B72" s="80"/>
      <c r="C72" s="80"/>
      <c r="D72" s="80"/>
      <c r="E72" s="80"/>
      <c r="F72" s="80"/>
      <c r="G72" s="80"/>
      <c r="H72" s="80"/>
      <c r="I72" s="80"/>
      <c r="J72" s="80"/>
      <c r="K72" s="80"/>
      <c r="L72" s="101"/>
      <c r="M72" s="80"/>
      <c r="N72" s="80"/>
      <c r="O72" s="80"/>
      <c r="P72" s="80"/>
      <c r="Q72" s="245" t="s">
        <v>130</v>
      </c>
      <c r="R72" s="246"/>
    </row>
    <row r="73" spans="1:23" ht="12" customHeight="1">
      <c r="A73" s="160" t="s">
        <v>131</v>
      </c>
      <c r="B73" s="161"/>
      <c r="C73" s="161"/>
      <c r="D73" s="161"/>
      <c r="E73" s="161"/>
      <c r="F73" s="161"/>
      <c r="G73" s="161"/>
      <c r="H73" s="161"/>
      <c r="I73" s="161"/>
      <c r="J73" s="161"/>
      <c r="K73" s="161"/>
      <c r="L73" s="161"/>
      <c r="M73" s="161"/>
      <c r="N73" s="161"/>
      <c r="O73" s="161"/>
      <c r="P73" s="161"/>
      <c r="Q73" s="161"/>
      <c r="R73" s="162"/>
    </row>
    <row r="74" spans="1:23">
      <c r="A74" s="300" t="s">
        <v>359</v>
      </c>
      <c r="B74" s="301"/>
      <c r="C74" s="301"/>
      <c r="D74" s="301"/>
      <c r="E74" s="301"/>
      <c r="F74" s="301"/>
      <c r="G74" s="301"/>
      <c r="H74" s="301"/>
      <c r="I74" s="301"/>
      <c r="J74" s="301"/>
      <c r="K74" s="301"/>
      <c r="L74" s="301"/>
      <c r="M74" s="301"/>
      <c r="N74" s="301"/>
      <c r="O74" s="301"/>
      <c r="P74" s="301"/>
      <c r="Q74" s="301"/>
      <c r="R74" s="302"/>
      <c r="S74" s="316" t="str">
        <f>AA33</f>
        <v>C1</v>
      </c>
    </row>
    <row r="75" spans="1:23" ht="15" customHeight="1">
      <c r="A75" s="303"/>
      <c r="B75" s="304"/>
      <c r="C75" s="304"/>
      <c r="D75" s="304"/>
      <c r="E75" s="304"/>
      <c r="F75" s="304"/>
      <c r="G75" s="304"/>
      <c r="H75" s="304"/>
      <c r="I75" s="304"/>
      <c r="J75" s="304"/>
      <c r="K75" s="304"/>
      <c r="L75" s="304"/>
      <c r="M75" s="304"/>
      <c r="N75" s="304"/>
      <c r="O75" s="304"/>
      <c r="P75" s="304"/>
      <c r="Q75" s="304"/>
      <c r="R75" s="305"/>
      <c r="S75" s="317"/>
    </row>
    <row r="76" spans="1:23">
      <c r="A76" s="303"/>
      <c r="B76" s="304"/>
      <c r="C76" s="304"/>
      <c r="D76" s="304"/>
      <c r="E76" s="304"/>
      <c r="F76" s="304"/>
      <c r="G76" s="304"/>
      <c r="H76" s="304"/>
      <c r="I76" s="304"/>
      <c r="J76" s="304"/>
      <c r="K76" s="304"/>
      <c r="L76" s="304"/>
      <c r="M76" s="304"/>
      <c r="N76" s="304"/>
      <c r="O76" s="304"/>
      <c r="P76" s="304"/>
      <c r="Q76" s="304"/>
      <c r="R76" s="305"/>
      <c r="S76" s="317"/>
    </row>
    <row r="77" spans="1:23" ht="48" customHeight="1">
      <c r="A77" s="303"/>
      <c r="B77" s="304"/>
      <c r="C77" s="304"/>
      <c r="D77" s="304"/>
      <c r="E77" s="304"/>
      <c r="F77" s="304"/>
      <c r="G77" s="304"/>
      <c r="H77" s="304"/>
      <c r="I77" s="304"/>
      <c r="J77" s="304"/>
      <c r="K77" s="304"/>
      <c r="L77" s="304"/>
      <c r="M77" s="304"/>
      <c r="N77" s="304"/>
      <c r="O77" s="304"/>
      <c r="P77" s="304"/>
      <c r="Q77" s="304"/>
      <c r="R77" s="305"/>
      <c r="S77" s="318"/>
      <c r="T77" s="247"/>
      <c r="U77" s="248"/>
      <c r="V77" s="248"/>
      <c r="W77" s="248"/>
    </row>
    <row r="78" spans="1:23" ht="12" customHeight="1">
      <c r="A78" s="160" t="s">
        <v>132</v>
      </c>
      <c r="B78" s="161"/>
      <c r="C78" s="161"/>
      <c r="D78" s="161"/>
      <c r="E78" s="161"/>
      <c r="F78" s="161"/>
      <c r="G78" s="161"/>
      <c r="H78" s="161"/>
      <c r="I78" s="161"/>
      <c r="J78" s="161"/>
      <c r="K78" s="161"/>
      <c r="L78" s="161"/>
      <c r="M78" s="161"/>
      <c r="N78" s="161"/>
      <c r="O78" s="161"/>
      <c r="P78" s="161"/>
      <c r="Q78" s="161"/>
      <c r="R78" s="162"/>
    </row>
    <row r="79" spans="1:23" ht="15.75" customHeight="1">
      <c r="A79" s="253" t="s">
        <v>133</v>
      </c>
      <c r="B79" s="254"/>
      <c r="C79" s="254"/>
      <c r="D79" s="254"/>
      <c r="E79" s="254"/>
      <c r="F79" s="254"/>
      <c r="G79" s="254"/>
      <c r="H79" s="255"/>
      <c r="I79" s="253" t="s">
        <v>134</v>
      </c>
      <c r="J79" s="254"/>
      <c r="K79" s="254"/>
      <c r="L79" s="255"/>
      <c r="M79" s="253" t="s">
        <v>135</v>
      </c>
      <c r="N79" s="254"/>
      <c r="O79" s="255"/>
      <c r="P79" s="256" t="s">
        <v>136</v>
      </c>
      <c r="Q79" s="257"/>
      <c r="R79" s="258"/>
    </row>
    <row r="80" spans="1:23" ht="15.75" customHeight="1">
      <c r="A80" s="135">
        <v>1</v>
      </c>
      <c r="B80" s="259" t="s">
        <v>137</v>
      </c>
      <c r="C80" s="259"/>
      <c r="D80" s="259"/>
      <c r="E80" s="259"/>
      <c r="F80" s="259"/>
      <c r="G80" s="259"/>
      <c r="H80" s="259"/>
      <c r="I80" s="249">
        <v>1043.44</v>
      </c>
      <c r="J80" s="249"/>
      <c r="K80" s="249"/>
      <c r="L80" s="249"/>
      <c r="M80" s="250" t="s">
        <v>360</v>
      </c>
      <c r="N80" s="250"/>
      <c r="O80" s="250"/>
      <c r="P80" s="251" t="s">
        <v>138</v>
      </c>
      <c r="Q80" s="251"/>
      <c r="R80" s="252"/>
    </row>
    <row r="81" spans="1:18" ht="15.75" customHeight="1">
      <c r="A81" s="135">
        <v>2</v>
      </c>
      <c r="B81" s="259" t="s">
        <v>137</v>
      </c>
      <c r="C81" s="259"/>
      <c r="D81" s="259"/>
      <c r="E81" s="259"/>
      <c r="F81" s="259"/>
      <c r="G81" s="259"/>
      <c r="H81" s="259"/>
      <c r="I81" s="249">
        <v>270</v>
      </c>
      <c r="J81" s="249"/>
      <c r="K81" s="249"/>
      <c r="L81" s="249"/>
      <c r="M81" s="250" t="s">
        <v>358</v>
      </c>
      <c r="N81" s="250"/>
      <c r="O81" s="250"/>
      <c r="P81" s="251" t="s">
        <v>138</v>
      </c>
      <c r="Q81" s="251"/>
      <c r="R81" s="252"/>
    </row>
    <row r="82" spans="1:18" ht="15.75" customHeight="1">
      <c r="A82" s="135">
        <v>3</v>
      </c>
      <c r="B82" s="259"/>
      <c r="C82" s="259"/>
      <c r="D82" s="259"/>
      <c r="E82" s="259"/>
      <c r="F82" s="259"/>
      <c r="G82" s="259"/>
      <c r="H82" s="259"/>
      <c r="I82" s="249"/>
      <c r="J82" s="249"/>
      <c r="K82" s="249"/>
      <c r="L82" s="249"/>
      <c r="M82" s="250"/>
      <c r="N82" s="250"/>
      <c r="O82" s="250"/>
      <c r="P82" s="251"/>
      <c r="Q82" s="251"/>
      <c r="R82" s="252"/>
    </row>
    <row r="83" spans="1:18" ht="15.75" customHeight="1">
      <c r="A83" s="135">
        <v>4</v>
      </c>
      <c r="B83" s="250"/>
      <c r="C83" s="250"/>
      <c r="D83" s="250"/>
      <c r="E83" s="250"/>
      <c r="F83" s="250"/>
      <c r="G83" s="250"/>
      <c r="H83" s="250"/>
      <c r="I83" s="249"/>
      <c r="J83" s="249"/>
      <c r="K83" s="249"/>
      <c r="L83" s="249"/>
      <c r="M83" s="250"/>
      <c r="N83" s="250"/>
      <c r="O83" s="250"/>
      <c r="P83" s="251"/>
      <c r="Q83" s="251"/>
      <c r="R83" s="252"/>
    </row>
    <row r="84" spans="1:18" ht="15.75" customHeight="1">
      <c r="A84" s="135">
        <v>5</v>
      </c>
      <c r="B84" s="250"/>
      <c r="C84" s="250"/>
      <c r="D84" s="250"/>
      <c r="E84" s="250"/>
      <c r="F84" s="250"/>
      <c r="G84" s="250"/>
      <c r="H84" s="250"/>
      <c r="I84" s="249"/>
      <c r="J84" s="249"/>
      <c r="K84" s="249"/>
      <c r="L84" s="249"/>
      <c r="M84" s="250"/>
      <c r="N84" s="250"/>
      <c r="O84" s="250"/>
      <c r="P84" s="251"/>
      <c r="Q84" s="251"/>
      <c r="R84" s="252"/>
    </row>
    <row r="85" spans="1:18" ht="3" customHeight="1">
      <c r="A85" s="79"/>
      <c r="B85" s="80"/>
      <c r="C85" s="80"/>
      <c r="D85" s="239"/>
      <c r="E85" s="239"/>
      <c r="F85" s="239"/>
      <c r="G85" s="239"/>
      <c r="H85" s="80"/>
      <c r="I85" s="80"/>
      <c r="J85" s="80"/>
      <c r="K85" s="80"/>
      <c r="L85" s="80"/>
      <c r="M85" s="136"/>
      <c r="N85" s="136"/>
      <c r="O85" s="136"/>
      <c r="P85" s="136"/>
      <c r="Q85" s="136"/>
      <c r="R85" s="137"/>
    </row>
    <row r="86" spans="1:18">
      <c r="A86" s="292" t="s">
        <v>139</v>
      </c>
      <c r="B86" s="293"/>
      <c r="C86" s="293"/>
      <c r="D86" s="80"/>
      <c r="E86" s="80"/>
      <c r="F86" s="80"/>
      <c r="G86" s="80"/>
      <c r="H86" s="80"/>
      <c r="I86" s="80"/>
      <c r="J86" s="80"/>
      <c r="K86" s="293" t="s">
        <v>140</v>
      </c>
      <c r="L86" s="293"/>
      <c r="M86" s="293"/>
      <c r="N86" s="80"/>
      <c r="O86" s="80"/>
      <c r="P86" s="80"/>
      <c r="Q86" s="80"/>
      <c r="R86" s="123"/>
    </row>
    <row r="87" spans="1:18" ht="12" customHeight="1">
      <c r="A87" s="292"/>
      <c r="B87" s="293"/>
      <c r="C87" s="293"/>
      <c r="D87" s="260" t="s">
        <v>361</v>
      </c>
      <c r="E87" s="261"/>
      <c r="F87" s="261"/>
      <c r="G87" s="261"/>
      <c r="H87" s="261"/>
      <c r="I87" s="261"/>
      <c r="J87" s="261"/>
      <c r="K87" s="293"/>
      <c r="L87" s="293"/>
      <c r="M87" s="293"/>
      <c r="N87" s="262" t="s">
        <v>356</v>
      </c>
      <c r="O87" s="263"/>
      <c r="P87" s="263"/>
      <c r="Q87" s="263"/>
      <c r="R87" s="264"/>
    </row>
    <row r="88" spans="1:18" ht="12" customHeight="1">
      <c r="A88" s="294"/>
      <c r="B88" s="295"/>
      <c r="C88" s="295"/>
      <c r="D88" s="265" t="s">
        <v>354</v>
      </c>
      <c r="E88" s="265"/>
      <c r="F88" s="265"/>
      <c r="G88" s="265"/>
      <c r="H88" s="265"/>
      <c r="I88" s="265"/>
      <c r="J88" s="265"/>
      <c r="K88" s="295"/>
      <c r="L88" s="295"/>
      <c r="M88" s="295"/>
      <c r="N88" s="266" t="s">
        <v>357</v>
      </c>
      <c r="O88" s="267"/>
      <c r="P88" s="267"/>
      <c r="Q88" s="267"/>
      <c r="R88" s="268"/>
    </row>
  </sheetData>
  <sheetProtection selectLockedCells="1"/>
  <autoFilter ref="A5:S7" xr:uid="{00000000-0009-0000-0000-000000000000}">
    <filterColumn colId="0" showButton="0"/>
    <filterColumn colId="1" showButton="0"/>
    <filterColumn colId="2" showButton="0"/>
    <filterColumn colId="3" showButton="0"/>
    <filterColumn colId="5" showButton="0"/>
    <filterColumn colId="6" showButton="0"/>
    <filterColumn colId="7" showButton="0"/>
    <filterColumn colId="8" showButton="0"/>
    <filterColumn colId="9" showButton="0"/>
    <filterColumn colId="11" showButton="0"/>
    <filterColumn colId="12" showButton="0"/>
    <filterColumn colId="13" showButton="0"/>
    <filterColumn colId="14" showButton="0"/>
    <filterColumn colId="15" showButton="0"/>
  </autoFilter>
  <customSheetViews>
    <customSheetView guid="{BD76EEE7-8F6D-4193-AC21-C0B5C3D08FBF}" showPageBreaks="1" view="pageLayout" topLeftCell="A7">
      <selection activeCell="P31" sqref="P31:R31"/>
      <pageMargins left="0" right="0" top="0.75" bottom="0" header="9.6145833333333305E-2" footer="0.3"/>
      <pageSetup paperSize="9" scale="71" orientation="portrait"/>
      <headerFooter>
        <oddHeader>&amp;C&amp;G</oddHeader>
      </headerFooter>
    </customSheetView>
    <customSheetView guid="{0656D129-458C-4476-BED5-1C57B00455F0}" showPageBreaks="1" view="pageLayout" topLeftCell="A46">
      <selection activeCell="P31" sqref="P31:R31"/>
      <pageMargins left="0" right="0" top="0.75" bottom="0" header="9.6145833333333305E-2" footer="0.3"/>
      <pageSetup paperSize="9" scale="71" orientation="portrait"/>
      <headerFooter>
        <oddHeader>&amp;C&amp;G</oddHeader>
      </headerFooter>
    </customSheetView>
  </customSheetViews>
  <mergeCells count="247">
    <mergeCell ref="V26:AA28"/>
    <mergeCell ref="Z33:Z35"/>
    <mergeCell ref="Z36:Z38"/>
    <mergeCell ref="AA29:AA32"/>
    <mergeCell ref="AA33:AA39"/>
    <mergeCell ref="F62:I63"/>
    <mergeCell ref="A86:C88"/>
    <mergeCell ref="K86:M88"/>
    <mergeCell ref="M29:O30"/>
    <mergeCell ref="P29:Q30"/>
    <mergeCell ref="A74:R77"/>
    <mergeCell ref="I29:J30"/>
    <mergeCell ref="V29:Z32"/>
    <mergeCell ref="S29:S30"/>
    <mergeCell ref="S74:S77"/>
    <mergeCell ref="V33:V35"/>
    <mergeCell ref="V36:V38"/>
    <mergeCell ref="W33:W35"/>
    <mergeCell ref="W36:W38"/>
    <mergeCell ref="X33:X35"/>
    <mergeCell ref="X36:X38"/>
    <mergeCell ref="Y33:Y35"/>
    <mergeCell ref="Y36:Y38"/>
    <mergeCell ref="D85:G85"/>
    <mergeCell ref="D87:J87"/>
    <mergeCell ref="N87:R87"/>
    <mergeCell ref="D88:J88"/>
    <mergeCell ref="N88:R88"/>
    <mergeCell ref="F21:F22"/>
    <mergeCell ref="K29:K30"/>
    <mergeCell ref="L29:L30"/>
    <mergeCell ref="O21:O22"/>
    <mergeCell ref="P21:P22"/>
    <mergeCell ref="Q21:Q22"/>
    <mergeCell ref="R21:R22"/>
    <mergeCell ref="R29:R30"/>
    <mergeCell ref="J21:K22"/>
    <mergeCell ref="L21:M22"/>
    <mergeCell ref="G21:H22"/>
    <mergeCell ref="B82:H82"/>
    <mergeCell ref="I82:L82"/>
    <mergeCell ref="M82:O82"/>
    <mergeCell ref="P82:R82"/>
    <mergeCell ref="B83:H83"/>
    <mergeCell ref="I83:L83"/>
    <mergeCell ref="M83:O83"/>
    <mergeCell ref="P83:R83"/>
    <mergeCell ref="B84:H84"/>
    <mergeCell ref="I84:L84"/>
    <mergeCell ref="M84:O84"/>
    <mergeCell ref="P84:R84"/>
    <mergeCell ref="A79:H79"/>
    <mergeCell ref="I79:L79"/>
    <mergeCell ref="M79:O79"/>
    <mergeCell ref="P79:R79"/>
    <mergeCell ref="B80:H80"/>
    <mergeCell ref="I80:L80"/>
    <mergeCell ref="M80:O80"/>
    <mergeCell ref="P80:R80"/>
    <mergeCell ref="B81:H81"/>
    <mergeCell ref="I81:L81"/>
    <mergeCell ref="M81:O81"/>
    <mergeCell ref="P81:R81"/>
    <mergeCell ref="C68:G68"/>
    <mergeCell ref="H68:P68"/>
    <mergeCell ref="A69:P69"/>
    <mergeCell ref="F70:L70"/>
    <mergeCell ref="A71:P71"/>
    <mergeCell ref="Q72:R72"/>
    <mergeCell ref="A73:R73"/>
    <mergeCell ref="T77:W77"/>
    <mergeCell ref="A78:R78"/>
    <mergeCell ref="B64:E64"/>
    <mergeCell ref="F64:I64"/>
    <mergeCell ref="K64:M64"/>
    <mergeCell ref="N64:P64"/>
    <mergeCell ref="B65:E65"/>
    <mergeCell ref="F65:I65"/>
    <mergeCell ref="K65:M65"/>
    <mergeCell ref="N65:P65"/>
    <mergeCell ref="D67:G67"/>
    <mergeCell ref="B59:C59"/>
    <mergeCell ref="D59:E59"/>
    <mergeCell ref="G59:H59"/>
    <mergeCell ref="I59:L59"/>
    <mergeCell ref="Q59:R59"/>
    <mergeCell ref="A61:R61"/>
    <mergeCell ref="B63:E63"/>
    <mergeCell ref="K63:M63"/>
    <mergeCell ref="N63:P63"/>
    <mergeCell ref="B57:C57"/>
    <mergeCell ref="D57:E57"/>
    <mergeCell ref="G57:H57"/>
    <mergeCell ref="I57:L57"/>
    <mergeCell ref="N57:P57"/>
    <mergeCell ref="Q57:R57"/>
    <mergeCell ref="B58:C58"/>
    <mergeCell ref="D58:E58"/>
    <mergeCell ref="G58:H58"/>
    <mergeCell ref="I58:L58"/>
    <mergeCell ref="N58:P58"/>
    <mergeCell ref="Q58:R58"/>
    <mergeCell ref="J54:K54"/>
    <mergeCell ref="N54:P54"/>
    <mergeCell ref="Q54:R54"/>
    <mergeCell ref="A55:B55"/>
    <mergeCell ref="D55:E55"/>
    <mergeCell ref="I55:L55"/>
    <mergeCell ref="N55:P55"/>
    <mergeCell ref="Q55:R55"/>
    <mergeCell ref="B56:C56"/>
    <mergeCell ref="D56:E56"/>
    <mergeCell ref="G56:H56"/>
    <mergeCell ref="I56:L56"/>
    <mergeCell ref="N56:P56"/>
    <mergeCell ref="Q56:R56"/>
    <mergeCell ref="B51:C51"/>
    <mergeCell ref="D51:E51"/>
    <mergeCell ref="N51:P51"/>
    <mergeCell ref="Q51:R51"/>
    <mergeCell ref="B52:C52"/>
    <mergeCell ref="D52:E52"/>
    <mergeCell ref="N52:P52"/>
    <mergeCell ref="Q52:R52"/>
    <mergeCell ref="B53:C53"/>
    <mergeCell ref="D53:E53"/>
    <mergeCell ref="N53:P53"/>
    <mergeCell ref="Q53:R53"/>
    <mergeCell ref="A46:G46"/>
    <mergeCell ref="I46:L46"/>
    <mergeCell ref="A48:R48"/>
    <mergeCell ref="A49:C49"/>
    <mergeCell ref="D49:E49"/>
    <mergeCell ref="G49:J49"/>
    <mergeCell ref="M49:Q49"/>
    <mergeCell ref="B50:C50"/>
    <mergeCell ref="D50:E50"/>
    <mergeCell ref="H50:J50"/>
    <mergeCell ref="N50:P50"/>
    <mergeCell ref="Q50:R50"/>
    <mergeCell ref="A42:H42"/>
    <mergeCell ref="I42:J42"/>
    <mergeCell ref="M42:O42"/>
    <mergeCell ref="P42:Q42"/>
    <mergeCell ref="A44:G44"/>
    <mergeCell ref="I44:L44"/>
    <mergeCell ref="A45:G45"/>
    <mergeCell ref="I45:L45"/>
    <mergeCell ref="P45:R45"/>
    <mergeCell ref="A39:H39"/>
    <mergeCell ref="I39:J39"/>
    <mergeCell ref="M39:O39"/>
    <mergeCell ref="P39:Q39"/>
    <mergeCell ref="A40:H40"/>
    <mergeCell ref="I40:J40"/>
    <mergeCell ref="M40:O40"/>
    <mergeCell ref="P40:Q40"/>
    <mergeCell ref="A41:H41"/>
    <mergeCell ref="I41:J41"/>
    <mergeCell ref="M41:O41"/>
    <mergeCell ref="P41:Q41"/>
    <mergeCell ref="A36:H36"/>
    <mergeCell ref="I36:J36"/>
    <mergeCell ref="M36:O36"/>
    <mergeCell ref="P36:Q36"/>
    <mergeCell ref="A37:H37"/>
    <mergeCell ref="I37:J37"/>
    <mergeCell ref="M37:O37"/>
    <mergeCell ref="P37:Q37"/>
    <mergeCell ref="A38:H38"/>
    <mergeCell ref="I38:J38"/>
    <mergeCell ref="M38:O38"/>
    <mergeCell ref="P38:Q38"/>
    <mergeCell ref="A33:H33"/>
    <mergeCell ref="I33:J33"/>
    <mergeCell ref="M33:O33"/>
    <mergeCell ref="P33:Q33"/>
    <mergeCell ref="A34:H34"/>
    <mergeCell ref="I34:J34"/>
    <mergeCell ref="M34:O34"/>
    <mergeCell ref="P34:Q34"/>
    <mergeCell ref="A35:H35"/>
    <mergeCell ref="I35:J35"/>
    <mergeCell ref="M35:O35"/>
    <mergeCell ref="P35:Q35"/>
    <mergeCell ref="P26:Q26"/>
    <mergeCell ref="A28:R28"/>
    <mergeCell ref="A29:H29"/>
    <mergeCell ref="A30:H30"/>
    <mergeCell ref="A31:H31"/>
    <mergeCell ref="I31:J31"/>
    <mergeCell ref="M31:O31"/>
    <mergeCell ref="P31:Q31"/>
    <mergeCell ref="A32:H32"/>
    <mergeCell ref="I32:J32"/>
    <mergeCell ref="M32:O32"/>
    <mergeCell ref="P32:Q32"/>
    <mergeCell ref="A19:C19"/>
    <mergeCell ref="D19:G19"/>
    <mergeCell ref="K19:M19"/>
    <mergeCell ref="N19:R19"/>
    <mergeCell ref="A21:E21"/>
    <mergeCell ref="A22:E22"/>
    <mergeCell ref="G23:H23"/>
    <mergeCell ref="A24:C24"/>
    <mergeCell ref="D24:J24"/>
    <mergeCell ref="K24:O24"/>
    <mergeCell ref="P24:R24"/>
    <mergeCell ref="A15:D15"/>
    <mergeCell ref="E15:R15"/>
    <mergeCell ref="A16:D16"/>
    <mergeCell ref="E16:R16"/>
    <mergeCell ref="A17:D17"/>
    <mergeCell ref="E17:R17"/>
    <mergeCell ref="A18:C18"/>
    <mergeCell ref="J18:K18"/>
    <mergeCell ref="Q18:R18"/>
    <mergeCell ref="A11:C11"/>
    <mergeCell ref="D11:P11"/>
    <mergeCell ref="A12:D12"/>
    <mergeCell ref="G12:J12"/>
    <mergeCell ref="M12:R12"/>
    <mergeCell ref="A13:D13"/>
    <mergeCell ref="G13:J13"/>
    <mergeCell ref="M13:R13"/>
    <mergeCell ref="A14:D14"/>
    <mergeCell ref="E14:R14"/>
    <mergeCell ref="A7:C7"/>
    <mergeCell ref="D7:L7"/>
    <mergeCell ref="M7:P7"/>
    <mergeCell ref="Q7:R7"/>
    <mergeCell ref="A8:L8"/>
    <mergeCell ref="N8:R8"/>
    <mergeCell ref="A9:R9"/>
    <mergeCell ref="A10:C10"/>
    <mergeCell ref="D10:P10"/>
    <mergeCell ref="A1:R1"/>
    <mergeCell ref="A3:C3"/>
    <mergeCell ref="D3:J3"/>
    <mergeCell ref="Q3:R3"/>
    <mergeCell ref="A5:E5"/>
    <mergeCell ref="F5:K5"/>
    <mergeCell ref="L5:Q5"/>
    <mergeCell ref="A6:F6"/>
    <mergeCell ref="G6:L6"/>
    <mergeCell ref="M6:P6"/>
    <mergeCell ref="Q6:R6"/>
  </mergeCells>
  <printOptions horizontalCentered="1"/>
  <pageMargins left="0" right="0" top="0.56999999999999995" bottom="0" header="9.6145833333333305E-2" footer="0.3"/>
  <pageSetup paperSize="9" scale="68" orientation="portrait" r:id="rId1"/>
  <headerFooter>
    <oddHeader>&amp;C&amp;G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6212" r:id="rId5" name="Check Box 68">
              <controlPr defaultSiz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6" name="Check Box 81">
              <controlPr defaultSiz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7" name="Check Box 82">
              <controlPr defaultSiz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8" name="Check Box 83">
              <controlPr defaultSiz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9" name="Check Box 87">
              <controlPr defaultSiz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0" name="Check Box 88">
              <controlPr defaultSiz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1" name="Check Box 89">
              <controlPr defaultSiz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2" name="Check Box 92">
              <controlPr defaultSiz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3" name="Check Box 93">
              <controlPr defaultSiz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4" name="Check Box 94">
              <controlPr defaultSiz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5" name="Check Box 95">
              <controlPr defaultSiz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6" name="Check Box 96">
              <controlPr defaultSiz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7" name="Check Box 97">
              <controlPr defaultSiz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18" name="Check Box 98">
              <controlPr defaultSiz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3" r:id="rId19" name="Check Box 99">
              <controlPr defaultSiz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44" r:id="rId20" name="Check Box 100">
              <controlPr defaultSiz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1" name="Check Box 101">
              <controlPr defaultSiz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2" name="Check Box 102">
              <controlPr defaultSiz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3" name="Check Box 103">
              <controlPr defaultSiz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4" name="Check Box 104">
              <controlPr defaultSiz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5" name="Check Box 105">
              <controlPr defaultSiz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6" name="Check Box 106">
              <controlPr defaultSiz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7" name="Check Box 107">
              <controlPr defaultSiz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8" name="Check Box 108">
              <controlPr defaultSiz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29" name="Check Box 109">
              <controlPr defaultSiz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0" name="Check Box 110">
              <controlPr defaultSiz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1" name="Check Box 111">
              <controlPr defaultSiz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2" name="Check Box 112">
              <controlPr defaultSiz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3" name="Check Box 113">
              <controlPr defaultSiz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4" name="Check Box 114">
              <controlPr defaultSiz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5" name="Check Box 115">
              <controlPr defaultSiz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6" name="Check Box 116">
              <controlPr defaultSiz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7" name="Check Box 117">
              <controlPr defaultSiz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8" name="Check Box 118">
              <controlPr defaultSiz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39" name="Check Box 119">
              <controlPr defaultSiz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79" r:id="rId40" name="Check Box 135">
              <controlPr defaultSiz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1" name="Check Box 164">
              <controlPr defaultSiz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2" name="Check Box 165">
              <controlPr defaultSiz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3" name="Check Box 167">
              <controlPr defaultSiz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4" name="Check Box 168">
              <controlPr defaultSiz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5" name="Check Box 169">
              <controlPr defaultSiz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6" name="Check Box 170">
              <controlPr defaultSiz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7" name="Check Box 171">
              <controlPr defaultSiz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48" name="Check Box 172">
              <controlPr defaultSiz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49" name="Check Box 173">
              <controlPr defaultSiz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0" name="Check Box 174">
              <controlPr defaultSiz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zoomScaleNormal="100" zoomScalePageLayoutView="115" workbookViewId="0">
      <selection activeCell="AR25" sqref="AR25:BB25"/>
    </sheetView>
  </sheetViews>
  <sheetFormatPr defaultColWidth="9"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337" t="s">
        <v>141</v>
      </c>
      <c r="B1" s="338"/>
      <c r="C1" s="338"/>
      <c r="D1" s="338"/>
      <c r="E1" s="338"/>
      <c r="F1" s="338"/>
      <c r="G1" s="338"/>
      <c r="H1" s="338"/>
      <c r="I1" s="338"/>
      <c r="J1" s="338"/>
      <c r="K1" s="338"/>
      <c r="L1" s="338"/>
      <c r="M1" s="338"/>
      <c r="N1" s="338"/>
      <c r="O1" s="338"/>
      <c r="P1" s="338"/>
      <c r="Q1" s="338"/>
      <c r="R1" s="338"/>
      <c r="S1" s="338"/>
      <c r="T1" s="338"/>
      <c r="U1" s="338"/>
      <c r="V1" s="338"/>
      <c r="W1" s="338"/>
      <c r="X1" s="338"/>
      <c r="Y1" s="338"/>
      <c r="Z1" s="338"/>
      <c r="AA1" s="338"/>
      <c r="AB1" s="339"/>
      <c r="AC1" s="339"/>
      <c r="AD1" s="339"/>
      <c r="AE1" s="339"/>
      <c r="AF1" s="339"/>
      <c r="AG1" s="339"/>
      <c r="AH1" s="339"/>
      <c r="AI1" s="339"/>
      <c r="AJ1" s="338"/>
      <c r="AK1" s="338"/>
      <c r="AL1" s="338"/>
      <c r="AM1" s="338"/>
      <c r="AN1" s="338"/>
      <c r="AO1" s="338"/>
      <c r="AP1" s="338"/>
      <c r="AQ1" s="338"/>
      <c r="AR1" s="338"/>
      <c r="AS1" s="338"/>
      <c r="AT1" s="338"/>
      <c r="AU1" s="338"/>
      <c r="AV1" s="338"/>
      <c r="AW1" s="338"/>
      <c r="AX1" s="338"/>
      <c r="AY1" s="338"/>
      <c r="AZ1" s="338"/>
      <c r="BA1" s="338"/>
      <c r="BB1" s="340"/>
    </row>
    <row r="2" spans="1:54" ht="9.75" customHeight="1">
      <c r="A2" s="341" t="s">
        <v>142</v>
      </c>
      <c r="B2" s="342"/>
      <c r="C2" s="342"/>
      <c r="D2" s="343"/>
      <c r="E2" s="344" t="s">
        <v>143</v>
      </c>
      <c r="F2" s="342"/>
      <c r="G2" s="342"/>
      <c r="H2" s="342"/>
      <c r="I2" s="342"/>
      <c r="J2" s="342"/>
      <c r="K2" s="342"/>
      <c r="L2" s="342"/>
      <c r="M2" s="342"/>
      <c r="N2" s="342"/>
      <c r="O2" s="342"/>
      <c r="P2" s="342"/>
      <c r="Q2" s="342"/>
      <c r="R2" s="342"/>
      <c r="S2" s="342"/>
      <c r="T2" s="342"/>
      <c r="U2" s="342"/>
      <c r="V2" s="342"/>
      <c r="W2" s="342"/>
      <c r="X2" s="342"/>
      <c r="Y2" s="342"/>
      <c r="Z2" s="342"/>
      <c r="AA2" s="342"/>
      <c r="AB2" s="361" t="s">
        <v>144</v>
      </c>
      <c r="AC2" s="362"/>
      <c r="AD2" s="362"/>
      <c r="AE2" s="363"/>
      <c r="AF2" s="361" t="s">
        <v>145</v>
      </c>
      <c r="AG2" s="362"/>
      <c r="AH2" s="362"/>
      <c r="AI2" s="363"/>
      <c r="AJ2" s="345" t="s">
        <v>146</v>
      </c>
      <c r="AK2" s="345"/>
      <c r="AL2" s="345"/>
      <c r="AM2" s="345"/>
      <c r="AN2" s="345"/>
      <c r="AO2" s="345"/>
      <c r="AP2" s="345"/>
      <c r="AQ2" s="345"/>
      <c r="AR2" s="346"/>
      <c r="AS2" s="344" t="s">
        <v>147</v>
      </c>
      <c r="AT2" s="342"/>
      <c r="AU2" s="342"/>
      <c r="AV2" s="342"/>
      <c r="AW2" s="342"/>
      <c r="AX2" s="342"/>
      <c r="AY2" s="342"/>
      <c r="AZ2" s="342"/>
      <c r="BA2" s="342"/>
      <c r="BB2" s="347"/>
    </row>
    <row r="3" spans="1:54" ht="22.5" customHeight="1">
      <c r="A3" s="574">
        <f>'UNIFIED INTAKE'!F5</f>
        <v>45463</v>
      </c>
      <c r="B3" s="575"/>
      <c r="C3" s="575"/>
      <c r="D3" s="576"/>
      <c r="E3" s="577">
        <v>43976</v>
      </c>
      <c r="F3" s="578"/>
      <c r="G3" s="578"/>
      <c r="H3" s="578"/>
      <c r="I3" s="578"/>
      <c r="J3" s="578"/>
      <c r="K3" s="578"/>
      <c r="L3" s="578"/>
      <c r="M3" s="578"/>
      <c r="N3" s="578"/>
      <c r="O3" s="578"/>
      <c r="P3" s="578"/>
      <c r="Q3" s="578"/>
      <c r="R3" s="578"/>
      <c r="S3" s="578"/>
      <c r="T3" s="578"/>
      <c r="U3" s="578"/>
      <c r="V3" s="578"/>
      <c r="W3" s="578"/>
      <c r="X3" s="578"/>
      <c r="Y3" s="578"/>
      <c r="Z3" s="578"/>
      <c r="AA3" s="578"/>
      <c r="AB3" s="364"/>
      <c r="AC3" s="365"/>
      <c r="AD3" s="365"/>
      <c r="AE3" s="366"/>
      <c r="AF3" s="364"/>
      <c r="AG3" s="365"/>
      <c r="AH3" s="365"/>
      <c r="AI3" s="366"/>
      <c r="AJ3" s="579">
        <f>IF('UNIFIED INTAKE'!Q3=0,"",'UNIFIED INTAKE'!Q3)</f>
        <v>55756</v>
      </c>
      <c r="AK3" s="423"/>
      <c r="AL3" s="423"/>
      <c r="AM3" s="423"/>
      <c r="AN3" s="423"/>
      <c r="AO3" s="423"/>
      <c r="AP3" s="423"/>
      <c r="AQ3" s="423"/>
      <c r="AR3" s="573"/>
      <c r="AS3" s="422" t="s">
        <v>148</v>
      </c>
      <c r="AT3" s="423"/>
      <c r="AU3" s="423"/>
      <c r="AV3" s="423"/>
      <c r="AW3" s="423"/>
      <c r="AX3" s="423"/>
      <c r="AY3" s="423"/>
      <c r="AZ3" s="423"/>
      <c r="BA3" s="423"/>
      <c r="BB3" s="424"/>
    </row>
    <row r="4" spans="1:54" ht="15.75" customHeight="1">
      <c r="A4" s="574"/>
      <c r="B4" s="575"/>
      <c r="C4" s="575"/>
      <c r="D4" s="576"/>
      <c r="E4" s="577"/>
      <c r="F4" s="578"/>
      <c r="G4" s="578"/>
      <c r="H4" s="578"/>
      <c r="I4" s="578"/>
      <c r="J4" s="578"/>
      <c r="K4" s="578"/>
      <c r="L4" s="578"/>
      <c r="M4" s="578"/>
      <c r="N4" s="578"/>
      <c r="O4" s="578"/>
      <c r="P4" s="578"/>
      <c r="Q4" s="578"/>
      <c r="R4" s="578"/>
      <c r="S4" s="578"/>
      <c r="T4" s="578"/>
      <c r="U4" s="578"/>
      <c r="V4" s="578"/>
      <c r="W4" s="578"/>
      <c r="X4" s="578"/>
      <c r="Y4" s="578"/>
      <c r="Z4" s="578"/>
      <c r="AA4" s="578"/>
      <c r="AB4" s="348" t="s">
        <v>125</v>
      </c>
      <c r="AC4" s="349"/>
      <c r="AD4" s="349"/>
      <c r="AE4" s="350"/>
      <c r="AF4" s="348"/>
      <c r="AG4" s="349"/>
      <c r="AH4" s="349"/>
      <c r="AI4" s="351"/>
      <c r="AJ4" s="422"/>
      <c r="AK4" s="423"/>
      <c r="AL4" s="423"/>
      <c r="AM4" s="423"/>
      <c r="AN4" s="423"/>
      <c r="AO4" s="423"/>
      <c r="AP4" s="423"/>
      <c r="AQ4" s="423"/>
      <c r="AR4" s="573"/>
      <c r="AS4" s="422"/>
      <c r="AT4" s="423"/>
      <c r="AU4" s="423"/>
      <c r="AV4" s="423"/>
      <c r="AW4" s="423"/>
      <c r="AX4" s="423"/>
      <c r="AY4" s="423"/>
      <c r="AZ4" s="423"/>
      <c r="BA4" s="423"/>
      <c r="BB4" s="424"/>
    </row>
    <row r="5" spans="1:54" ht="9.75" customHeight="1">
      <c r="A5" s="352" t="s">
        <v>149</v>
      </c>
      <c r="B5" s="353"/>
      <c r="C5" s="353"/>
      <c r="D5" s="353"/>
      <c r="E5" s="353"/>
      <c r="F5" s="353"/>
      <c r="G5" s="353"/>
      <c r="H5" s="353"/>
      <c r="I5" s="354"/>
      <c r="J5" s="352" t="s">
        <v>150</v>
      </c>
      <c r="K5" s="353"/>
      <c r="L5" s="353"/>
      <c r="M5" s="353"/>
      <c r="N5" s="353"/>
      <c r="O5" s="353"/>
      <c r="P5" s="353"/>
      <c r="Q5" s="353"/>
      <c r="R5" s="353"/>
      <c r="S5" s="353"/>
      <c r="T5" s="353"/>
      <c r="U5" s="353"/>
      <c r="V5" s="353"/>
      <c r="W5" s="353"/>
      <c r="X5" s="353"/>
      <c r="Y5" s="353"/>
      <c r="Z5" s="353"/>
      <c r="AA5" s="353"/>
      <c r="AB5" s="353"/>
      <c r="AC5" s="353"/>
      <c r="AD5" s="353"/>
      <c r="AE5" s="353"/>
      <c r="AF5" s="353"/>
      <c r="AG5" s="353"/>
      <c r="AH5" s="353"/>
      <c r="AI5" s="353"/>
      <c r="AJ5" s="353"/>
      <c r="AK5" s="353"/>
      <c r="AL5" s="353"/>
      <c r="AM5" s="353"/>
      <c r="AN5" s="353"/>
      <c r="AO5" s="354"/>
      <c r="AP5" s="352" t="s">
        <v>151</v>
      </c>
      <c r="AQ5" s="353"/>
      <c r="AR5" s="353"/>
      <c r="AS5" s="353"/>
      <c r="AT5" s="353"/>
      <c r="AU5" s="353"/>
      <c r="AV5" s="353"/>
      <c r="AW5" s="353"/>
      <c r="AX5" s="353"/>
      <c r="AY5" s="353"/>
      <c r="AZ5" s="353"/>
      <c r="BA5" s="353"/>
      <c r="BB5" s="354"/>
    </row>
    <row r="6" spans="1:54" ht="15.75" customHeight="1">
      <c r="A6" s="355" t="s">
        <v>152</v>
      </c>
      <c r="B6" s="356"/>
      <c r="C6" s="356"/>
      <c r="D6" s="356"/>
      <c r="E6" s="356"/>
      <c r="F6" s="356"/>
      <c r="G6" s="356"/>
      <c r="H6" s="356"/>
      <c r="I6" s="357"/>
      <c r="J6" s="355" t="s">
        <v>153</v>
      </c>
      <c r="K6" s="356"/>
      <c r="L6" s="356"/>
      <c r="M6" s="356"/>
      <c r="N6" s="356"/>
      <c r="O6" s="356"/>
      <c r="P6" s="356"/>
      <c r="Q6" s="356"/>
      <c r="R6" s="356"/>
      <c r="S6" s="356"/>
      <c r="T6" s="356"/>
      <c r="U6" s="356"/>
      <c r="V6" s="356"/>
      <c r="W6" s="356"/>
      <c r="X6" s="356"/>
      <c r="Y6" s="356"/>
      <c r="Z6" s="356"/>
      <c r="AA6" s="356"/>
      <c r="AB6" s="356"/>
      <c r="AC6" s="356"/>
      <c r="AD6" s="356"/>
      <c r="AE6" s="356"/>
      <c r="AF6" s="356"/>
      <c r="AG6" s="356"/>
      <c r="AH6" s="356"/>
      <c r="AI6" s="356"/>
      <c r="AJ6" s="356"/>
      <c r="AK6" s="356"/>
      <c r="AL6" s="356"/>
      <c r="AM6" s="356"/>
      <c r="AN6" s="356"/>
      <c r="AO6" s="357"/>
      <c r="AP6" s="358" t="s">
        <v>154</v>
      </c>
      <c r="AQ6" s="359"/>
      <c r="AR6" s="359"/>
      <c r="AS6" s="359"/>
      <c r="AT6" s="359"/>
      <c r="AU6" s="359"/>
      <c r="AV6" s="359"/>
      <c r="AW6" s="359"/>
      <c r="AX6" s="359"/>
      <c r="AY6" s="359"/>
      <c r="AZ6" s="359"/>
      <c r="BA6" s="359"/>
      <c r="BB6" s="360"/>
    </row>
    <row r="7" spans="1:54" ht="10.5" customHeight="1">
      <c r="A7" s="352" t="s">
        <v>155</v>
      </c>
      <c r="B7" s="353"/>
      <c r="C7" s="353"/>
      <c r="D7" s="353"/>
      <c r="E7" s="353"/>
      <c r="F7" s="353"/>
      <c r="G7" s="353"/>
      <c r="H7" s="353"/>
      <c r="I7" s="354"/>
      <c r="J7" s="352" t="s">
        <v>156</v>
      </c>
      <c r="K7" s="353"/>
      <c r="L7" s="353"/>
      <c r="M7" s="353"/>
      <c r="N7" s="353"/>
      <c r="O7" s="353"/>
      <c r="P7" s="353"/>
      <c r="Q7" s="353"/>
      <c r="R7" s="353"/>
      <c r="S7" s="353"/>
      <c r="T7" s="353"/>
      <c r="U7" s="353"/>
      <c r="V7" s="353"/>
      <c r="W7" s="353"/>
      <c r="X7" s="353"/>
      <c r="Y7" s="353"/>
      <c r="Z7" s="353"/>
      <c r="AA7" s="353"/>
      <c r="AB7" s="353"/>
      <c r="AC7" s="353"/>
      <c r="AD7" s="353"/>
      <c r="AE7" s="353"/>
      <c r="AF7" s="353"/>
      <c r="AG7" s="353"/>
      <c r="AH7" s="353"/>
      <c r="AI7" s="353"/>
      <c r="AJ7" s="353"/>
      <c r="AK7" s="353"/>
      <c r="AL7" s="353"/>
      <c r="AM7" s="353"/>
      <c r="AN7" s="353"/>
      <c r="AO7" s="354"/>
      <c r="AP7" s="352" t="s">
        <v>151</v>
      </c>
      <c r="AQ7" s="353"/>
      <c r="AR7" s="353"/>
      <c r="AS7" s="353"/>
      <c r="AT7" s="353"/>
      <c r="AU7" s="353"/>
      <c r="AV7" s="353"/>
      <c r="AW7" s="353"/>
      <c r="AX7" s="353"/>
      <c r="AY7" s="353"/>
      <c r="AZ7" s="353"/>
      <c r="BA7" s="353"/>
      <c r="BB7" s="354"/>
    </row>
    <row r="8" spans="1:54" ht="13.5" customHeight="1">
      <c r="A8" s="355" t="str">
        <f>IF('UNIFIED INTAKE'!G6=0,"",'UNIFIED INTAKE'!G6)</f>
        <v xml:space="preserve">PORTUGUEZ, HELEN </v>
      </c>
      <c r="B8" s="356"/>
      <c r="C8" s="356"/>
      <c r="D8" s="356"/>
      <c r="E8" s="356"/>
      <c r="F8" s="356"/>
      <c r="G8" s="356"/>
      <c r="H8" s="356"/>
      <c r="I8" s="357"/>
      <c r="J8" s="355" t="str">
        <f>IF('UNIFIED INTAKE'!Q6=0,"",'UNIFIED INTAKE'!Q6)</f>
        <v>SPOUSE</v>
      </c>
      <c r="K8" s="356"/>
      <c r="L8" s="356"/>
      <c r="M8" s="356"/>
      <c r="N8" s="356"/>
      <c r="O8" s="356"/>
      <c r="P8" s="356"/>
      <c r="Q8" s="356"/>
      <c r="R8" s="356"/>
      <c r="S8" s="356"/>
      <c r="T8" s="356"/>
      <c r="U8" s="356"/>
      <c r="V8" s="356"/>
      <c r="W8" s="356"/>
      <c r="X8" s="356"/>
      <c r="Y8" s="356"/>
      <c r="Z8" s="356"/>
      <c r="AA8" s="356"/>
      <c r="AB8" s="356"/>
      <c r="AC8" s="356"/>
      <c r="AD8" s="356"/>
      <c r="AE8" s="356"/>
      <c r="AF8" s="356"/>
      <c r="AG8" s="356"/>
      <c r="AH8" s="356"/>
      <c r="AI8" s="356"/>
      <c r="AJ8" s="356"/>
      <c r="AK8" s="356"/>
      <c r="AL8" s="356"/>
      <c r="AM8" s="356"/>
      <c r="AN8" s="356"/>
      <c r="AO8" s="357"/>
      <c r="AP8" s="358">
        <f>'UNIFIED INTAKE'!Q7</f>
        <v>9173292469</v>
      </c>
      <c r="AQ8" s="359"/>
      <c r="AR8" s="359"/>
      <c r="AS8" s="359"/>
      <c r="AT8" s="359"/>
      <c r="AU8" s="359"/>
      <c r="AV8" s="359"/>
      <c r="AW8" s="359"/>
      <c r="AX8" s="359"/>
      <c r="AY8" s="359"/>
      <c r="AZ8" s="359"/>
      <c r="BA8" s="359"/>
      <c r="BB8" s="360"/>
    </row>
    <row r="9" spans="1:54" ht="11.25" customHeight="1">
      <c r="A9" s="562" t="s">
        <v>157</v>
      </c>
      <c r="B9" s="563"/>
      <c r="C9" s="563"/>
      <c r="D9" s="563"/>
      <c r="E9" s="563"/>
      <c r="F9" s="563"/>
      <c r="G9" s="563"/>
      <c r="H9" s="563"/>
      <c r="I9" s="563"/>
      <c r="J9" s="563"/>
      <c r="K9" s="563"/>
      <c r="L9" s="563"/>
      <c r="M9" s="563"/>
      <c r="N9" s="563"/>
      <c r="O9" s="563"/>
      <c r="P9" s="563"/>
      <c r="Q9" s="563"/>
      <c r="R9" s="563"/>
      <c r="S9" s="563"/>
      <c r="T9" s="563"/>
      <c r="U9" s="563"/>
      <c r="V9" s="563"/>
      <c r="W9" s="563"/>
      <c r="X9" s="563"/>
      <c r="Y9" s="563"/>
      <c r="Z9" s="563"/>
      <c r="AA9" s="563"/>
      <c r="AB9" s="563"/>
      <c r="AC9" s="563"/>
      <c r="AD9" s="563"/>
      <c r="AE9" s="563"/>
      <c r="AF9" s="563"/>
      <c r="AG9" s="563"/>
      <c r="AH9" s="563"/>
      <c r="AI9" s="563"/>
      <c r="AJ9" s="563"/>
      <c r="AK9" s="563"/>
      <c r="AL9" s="563"/>
      <c r="AM9" s="563"/>
      <c r="AN9" s="563"/>
      <c r="AO9" s="563"/>
      <c r="AP9" s="563"/>
      <c r="AQ9" s="563"/>
      <c r="AR9" s="563"/>
      <c r="AS9" s="563"/>
      <c r="AT9" s="563"/>
      <c r="AU9" s="563"/>
      <c r="AV9" s="563"/>
      <c r="AW9" s="563"/>
      <c r="AX9" s="563"/>
      <c r="AY9" s="563"/>
      <c r="AZ9" s="563"/>
      <c r="BA9" s="563"/>
      <c r="BB9" s="564"/>
    </row>
    <row r="10" spans="1:54" ht="1.5" customHeight="1">
      <c r="A10" s="565"/>
      <c r="B10" s="566"/>
      <c r="C10" s="566"/>
      <c r="D10" s="566"/>
      <c r="E10" s="566"/>
      <c r="F10" s="566"/>
      <c r="G10" s="566"/>
      <c r="H10" s="566"/>
      <c r="I10" s="566"/>
      <c r="J10" s="566"/>
      <c r="K10" s="566"/>
      <c r="L10" s="566"/>
      <c r="M10" s="566"/>
      <c r="N10" s="566"/>
      <c r="O10" s="566"/>
      <c r="P10" s="566"/>
      <c r="Q10" s="566"/>
      <c r="R10" s="566"/>
      <c r="S10" s="566"/>
      <c r="T10" s="566"/>
      <c r="U10" s="566"/>
      <c r="V10" s="566"/>
      <c r="W10" s="566"/>
      <c r="X10" s="566"/>
      <c r="Y10" s="566"/>
      <c r="Z10" s="566"/>
      <c r="AA10" s="566"/>
      <c r="AB10" s="566"/>
      <c r="AC10" s="566"/>
      <c r="AD10" s="566"/>
      <c r="AE10" s="566"/>
      <c r="AF10" s="566"/>
      <c r="AG10" s="566"/>
      <c r="AH10" s="566"/>
      <c r="AI10" s="566"/>
      <c r="AJ10" s="566"/>
      <c r="AK10" s="566"/>
      <c r="AL10" s="566"/>
      <c r="AM10" s="566"/>
      <c r="AN10" s="566"/>
      <c r="AO10" s="566"/>
      <c r="AP10" s="566"/>
      <c r="AQ10" s="566"/>
      <c r="AR10" s="566"/>
      <c r="AS10" s="566"/>
      <c r="AT10" s="566"/>
      <c r="AU10" s="566"/>
      <c r="AV10" s="566"/>
      <c r="AW10" s="566"/>
      <c r="AX10" s="566"/>
      <c r="AY10" s="566"/>
      <c r="AZ10" s="566"/>
      <c r="BA10" s="566"/>
      <c r="BB10" s="567"/>
    </row>
    <row r="11" spans="1:54" ht="12" customHeight="1">
      <c r="A11" s="367" t="s">
        <v>158</v>
      </c>
      <c r="B11" s="368"/>
      <c r="C11" s="368"/>
      <c r="D11" s="368"/>
      <c r="E11" s="368"/>
      <c r="F11" s="368"/>
      <c r="G11" s="368"/>
      <c r="H11" s="368"/>
      <c r="I11" s="368"/>
      <c r="J11" s="368"/>
      <c r="K11" s="368"/>
      <c r="L11" s="368"/>
      <c r="M11" s="368"/>
      <c r="N11" s="368"/>
      <c r="O11" s="368"/>
      <c r="P11" s="368"/>
      <c r="Q11" s="368"/>
      <c r="R11" s="368"/>
      <c r="S11" s="368"/>
      <c r="T11" s="368"/>
      <c r="U11" s="368"/>
      <c r="V11" s="368"/>
      <c r="W11" s="368"/>
      <c r="X11" s="368"/>
      <c r="Y11" s="368"/>
      <c r="Z11" s="368"/>
      <c r="AA11" s="368"/>
      <c r="AB11" s="368"/>
      <c r="AC11" s="368"/>
      <c r="AD11" s="368"/>
      <c r="AE11" s="368"/>
      <c r="AF11" s="368"/>
      <c r="AG11" s="369"/>
      <c r="AH11" s="370" t="s">
        <v>159</v>
      </c>
      <c r="AI11" s="371"/>
      <c r="AJ11" s="372"/>
      <c r="AK11" s="367" t="s">
        <v>50</v>
      </c>
      <c r="AL11" s="368"/>
      <c r="AM11" s="369"/>
      <c r="AN11" s="373" t="s">
        <v>160</v>
      </c>
      <c r="AO11" s="374"/>
      <c r="AP11" s="374"/>
      <c r="AQ11" s="374"/>
      <c r="AR11" s="374"/>
      <c r="AS11" s="375"/>
      <c r="AT11" s="375"/>
      <c r="AU11" s="375"/>
      <c r="AV11" s="375"/>
      <c r="AW11" s="375"/>
      <c r="AX11" s="375"/>
      <c r="AY11" s="375"/>
      <c r="AZ11" s="375"/>
      <c r="BA11" s="375"/>
      <c r="BB11" s="376"/>
    </row>
    <row r="12" spans="1:54" ht="11.25" customHeight="1">
      <c r="A12" s="370" t="s">
        <v>161</v>
      </c>
      <c r="B12" s="371"/>
      <c r="C12" s="371"/>
      <c r="D12" s="371"/>
      <c r="E12" s="372"/>
      <c r="F12" s="377" t="s">
        <v>162</v>
      </c>
      <c r="G12" s="377"/>
      <c r="H12" s="377"/>
      <c r="I12" s="377"/>
      <c r="J12" s="377"/>
      <c r="K12" s="377"/>
      <c r="L12" s="377"/>
      <c r="M12" s="377"/>
      <c r="N12" s="377"/>
      <c r="O12" s="377"/>
      <c r="P12" s="377"/>
      <c r="Q12" s="377"/>
      <c r="R12" s="377"/>
      <c r="S12" s="377"/>
      <c r="T12" s="377"/>
      <c r="U12" s="378"/>
      <c r="V12" s="379" t="s">
        <v>163</v>
      </c>
      <c r="W12" s="380"/>
      <c r="X12" s="380"/>
      <c r="Y12" s="380"/>
      <c r="Z12" s="380"/>
      <c r="AA12" s="380"/>
      <c r="AB12" s="380"/>
      <c r="AC12" s="380"/>
      <c r="AD12" s="380"/>
      <c r="AE12" s="380"/>
      <c r="AF12" s="380"/>
      <c r="AG12" s="381"/>
      <c r="AH12" s="572">
        <f ca="1">'UNIFIED INTAKE'!G12</f>
        <v>63</v>
      </c>
      <c r="AI12" s="423"/>
      <c r="AJ12" s="573"/>
      <c r="AK12" s="422" t="str">
        <f>IF('UNIFIED INTAKE'!R10=0,"",'UNIFIED INTAKE'!R10)</f>
        <v>MALE</v>
      </c>
      <c r="AL12" s="423"/>
      <c r="AM12" s="423"/>
      <c r="AN12" s="435" t="s">
        <v>61</v>
      </c>
      <c r="AO12" s="409"/>
      <c r="AP12" s="409"/>
      <c r="AQ12" s="409"/>
      <c r="AR12" s="410"/>
      <c r="AS12" s="374" t="s">
        <v>60</v>
      </c>
      <c r="AT12" s="374"/>
      <c r="AU12" s="374"/>
      <c r="AV12" s="374"/>
      <c r="AW12" s="473"/>
      <c r="AX12" s="474" t="s">
        <v>164</v>
      </c>
      <c r="AY12" s="374"/>
      <c r="AZ12" s="374"/>
      <c r="BA12" s="374"/>
      <c r="BB12" s="468"/>
    </row>
    <row r="13" spans="1:54" ht="15" customHeight="1">
      <c r="A13" s="382" t="str">
        <f>IF('UNIFIED INTAKE'!D10=0,"",'UNIFIED INTAKE'!D10)</f>
        <v>PORTUGUEZ, NOE LAGASCA</v>
      </c>
      <c r="B13" s="383"/>
      <c r="C13" s="383"/>
      <c r="D13" s="383"/>
      <c r="E13" s="383"/>
      <c r="F13" s="383"/>
      <c r="G13" s="383"/>
      <c r="H13" s="383"/>
      <c r="I13" s="383"/>
      <c r="J13" s="383"/>
      <c r="K13" s="383"/>
      <c r="L13" s="383"/>
      <c r="M13" s="383"/>
      <c r="N13" s="383"/>
      <c r="O13" s="384"/>
      <c r="P13" s="384"/>
      <c r="Q13" s="384"/>
      <c r="R13" s="384"/>
      <c r="S13" s="384"/>
      <c r="T13" s="384"/>
      <c r="U13" s="384"/>
      <c r="V13" s="384"/>
      <c r="W13" s="384"/>
      <c r="X13" s="384"/>
      <c r="Y13" s="384"/>
      <c r="Z13" s="384"/>
      <c r="AA13" s="384"/>
      <c r="AB13" s="384"/>
      <c r="AC13" s="384"/>
      <c r="AD13" s="384"/>
      <c r="AE13" s="384"/>
      <c r="AF13" s="384"/>
      <c r="AG13" s="385"/>
      <c r="AH13" s="572"/>
      <c r="AI13" s="423"/>
      <c r="AJ13" s="573"/>
      <c r="AK13" s="422"/>
      <c r="AL13" s="423"/>
      <c r="AM13" s="423"/>
      <c r="AN13" s="552"/>
      <c r="AO13" s="457"/>
      <c r="AP13" s="457"/>
      <c r="AQ13" s="457"/>
      <c r="AR13" s="476"/>
      <c r="AS13" s="457"/>
      <c r="AT13" s="457"/>
      <c r="AU13" s="457"/>
      <c r="AV13" s="457"/>
      <c r="AW13" s="475"/>
      <c r="AX13" s="560"/>
      <c r="AY13" s="457"/>
      <c r="AZ13" s="457"/>
      <c r="BA13" s="457"/>
      <c r="BB13" s="476"/>
    </row>
    <row r="14" spans="1:54" ht="11.25" customHeight="1">
      <c r="A14" s="370" t="s">
        <v>165</v>
      </c>
      <c r="B14" s="371"/>
      <c r="C14" s="372"/>
      <c r="D14" s="370" t="s">
        <v>21</v>
      </c>
      <c r="E14" s="371"/>
      <c r="F14" s="371"/>
      <c r="G14" s="371"/>
      <c r="H14" s="371"/>
      <c r="I14" s="371"/>
      <c r="J14" s="371"/>
      <c r="K14" s="371"/>
      <c r="L14" s="371"/>
      <c r="M14" s="371"/>
      <c r="N14" s="372"/>
      <c r="O14" s="370" t="s">
        <v>27</v>
      </c>
      <c r="P14" s="371"/>
      <c r="Q14" s="371"/>
      <c r="R14" s="371"/>
      <c r="S14" s="371"/>
      <c r="T14" s="371"/>
      <c r="U14" s="371"/>
      <c r="V14" s="371"/>
      <c r="W14" s="371"/>
      <c r="X14" s="371"/>
      <c r="Y14" s="371"/>
      <c r="Z14" s="371"/>
      <c r="AA14" s="371"/>
      <c r="AB14" s="371"/>
      <c r="AC14" s="371"/>
      <c r="AD14" s="371"/>
      <c r="AE14" s="371"/>
      <c r="AF14" s="371"/>
      <c r="AG14" s="371"/>
      <c r="AH14" s="371"/>
      <c r="AI14" s="371"/>
      <c r="AJ14" s="371"/>
      <c r="AK14" s="371"/>
      <c r="AL14" s="371"/>
      <c r="AM14" s="371"/>
      <c r="AN14" s="371"/>
      <c r="AO14" s="371"/>
      <c r="AP14" s="371"/>
      <c r="AQ14" s="371"/>
      <c r="AR14" s="371"/>
      <c r="AS14" s="372"/>
      <c r="AT14" s="367" t="s">
        <v>166</v>
      </c>
      <c r="AU14" s="368"/>
      <c r="AV14" s="368"/>
      <c r="AW14" s="368"/>
      <c r="AX14" s="368"/>
      <c r="AY14" s="368"/>
      <c r="AZ14" s="368"/>
      <c r="BA14" s="368"/>
      <c r="BB14" s="369"/>
    </row>
    <row r="15" spans="1:54" ht="15" customHeight="1">
      <c r="A15" s="386">
        <f>'UNIFIED INTAKE'!A12:D12</f>
        <v>22246</v>
      </c>
      <c r="B15" s="387"/>
      <c r="C15" s="388"/>
      <c r="D15" s="382" t="str">
        <f>IF('UNIFIED INTAKE'!M12=0,"",'UNIFIED INTAKE'!M12)</f>
        <v>SAN FERNANDO CAM SUR</v>
      </c>
      <c r="E15" s="383"/>
      <c r="F15" s="383"/>
      <c r="G15" s="383"/>
      <c r="H15" s="383"/>
      <c r="I15" s="383"/>
      <c r="J15" s="383"/>
      <c r="K15" s="383"/>
      <c r="L15" s="383"/>
      <c r="M15" s="383"/>
      <c r="N15" s="389"/>
      <c r="O15" s="348"/>
      <c r="P15" s="349"/>
      <c r="Q15" s="390" t="s">
        <v>28</v>
      </c>
      <c r="R15" s="390"/>
      <c r="S15" s="390"/>
      <c r="T15" s="44"/>
      <c r="U15" s="391" t="s">
        <v>167</v>
      </c>
      <c r="V15" s="391"/>
      <c r="W15" s="391"/>
      <c r="X15" s="391"/>
      <c r="Y15" s="391"/>
      <c r="Z15" s="391"/>
      <c r="AA15" s="392"/>
      <c r="AB15" s="392"/>
      <c r="AC15" s="391" t="s">
        <v>29</v>
      </c>
      <c r="AD15" s="391"/>
      <c r="AE15" s="391"/>
      <c r="AF15" s="44"/>
      <c r="AG15" s="48" t="s">
        <v>168</v>
      </c>
      <c r="AH15" s="48"/>
      <c r="AI15" s="44"/>
      <c r="AJ15" s="48"/>
      <c r="AK15" s="44"/>
      <c r="AL15" s="44"/>
      <c r="AM15" s="392"/>
      <c r="AN15" s="392"/>
      <c r="AO15" s="391" t="s">
        <v>169</v>
      </c>
      <c r="AP15" s="391"/>
      <c r="AQ15" s="391"/>
      <c r="AR15" s="391"/>
      <c r="AS15" s="393"/>
      <c r="AT15" s="394" t="str">
        <f>IF('UNIFIED INTAKE'!D19="","",'UNIFIED INTAKE'!D19)</f>
        <v>ROMAN CATHOLIC</v>
      </c>
      <c r="AU15" s="395"/>
      <c r="AV15" s="395"/>
      <c r="AW15" s="395"/>
      <c r="AX15" s="395"/>
      <c r="AY15" s="395"/>
      <c r="AZ15" s="395"/>
      <c r="BA15" s="395"/>
      <c r="BB15" s="396"/>
    </row>
    <row r="16" spans="1:54" ht="11.25" customHeight="1">
      <c r="A16" s="397" t="s">
        <v>170</v>
      </c>
      <c r="B16" s="398"/>
      <c r="C16" s="398"/>
      <c r="D16" s="398"/>
      <c r="E16" s="398"/>
      <c r="F16" s="398"/>
      <c r="G16" s="398"/>
      <c r="H16" s="398"/>
      <c r="I16" s="398"/>
      <c r="J16" s="398"/>
      <c r="K16" s="398"/>
      <c r="L16" s="398"/>
      <c r="M16" s="399"/>
      <c r="N16" s="400" t="s">
        <v>171</v>
      </c>
      <c r="O16" s="401"/>
      <c r="P16" s="401"/>
      <c r="Q16" s="401"/>
      <c r="R16" s="401"/>
      <c r="S16" s="401"/>
      <c r="T16" s="401"/>
      <c r="U16" s="401"/>
      <c r="V16" s="401"/>
      <c r="W16" s="401"/>
      <c r="X16" s="401"/>
      <c r="Y16" s="401"/>
      <c r="Z16" s="401"/>
      <c r="AA16" s="401"/>
      <c r="AB16" s="401"/>
      <c r="AC16" s="401"/>
      <c r="AD16" s="401"/>
      <c r="AE16" s="401"/>
      <c r="AF16" s="370" t="s">
        <v>172</v>
      </c>
      <c r="AG16" s="371"/>
      <c r="AH16" s="371"/>
      <c r="AI16" s="371"/>
      <c r="AJ16" s="371"/>
      <c r="AK16" s="371"/>
      <c r="AL16" s="371"/>
      <c r="AM16" s="371"/>
      <c r="AN16" s="371"/>
      <c r="AO16" s="371"/>
      <c r="AP16" s="371"/>
      <c r="AQ16" s="371"/>
      <c r="AR16" s="371"/>
      <c r="AS16" s="371"/>
      <c r="AT16" s="371"/>
      <c r="AU16" s="371"/>
      <c r="AV16" s="371"/>
      <c r="AW16" s="371"/>
      <c r="AX16" s="371"/>
      <c r="AY16" s="371"/>
      <c r="AZ16" s="371"/>
      <c r="BA16" s="371"/>
      <c r="BB16" s="372"/>
    </row>
    <row r="17" spans="1:84" ht="11.25" customHeight="1">
      <c r="A17" s="413" t="str">
        <f>IF('UNIFIED INTAKE'!E14=0,"",'UNIFIED INTAKE'!E14)</f>
        <v>BAHAY LIBMANAN CAMARINES SUR</v>
      </c>
      <c r="B17" s="414"/>
      <c r="C17" s="414"/>
      <c r="D17" s="414"/>
      <c r="E17" s="414"/>
      <c r="F17" s="414"/>
      <c r="G17" s="414"/>
      <c r="H17" s="414"/>
      <c r="I17" s="414"/>
      <c r="J17" s="414"/>
      <c r="K17" s="414"/>
      <c r="L17" s="414"/>
      <c r="M17" s="415"/>
      <c r="N17" s="413" t="str">
        <f>IF('UNIFIED INTAKE'!E16=0,"",'UNIFIED INTAKE'!E16)</f>
        <v>BAHAY LIBMANAN CAMARINES SUR</v>
      </c>
      <c r="O17" s="414"/>
      <c r="P17" s="414"/>
      <c r="Q17" s="414"/>
      <c r="R17" s="414"/>
      <c r="S17" s="414"/>
      <c r="T17" s="414"/>
      <c r="U17" s="414"/>
      <c r="V17" s="414"/>
      <c r="W17" s="414"/>
      <c r="X17" s="414"/>
      <c r="Y17" s="414"/>
      <c r="Z17" s="414"/>
      <c r="AA17" s="414"/>
      <c r="AB17" s="414"/>
      <c r="AC17" s="414"/>
      <c r="AD17" s="414"/>
      <c r="AE17" s="415"/>
      <c r="AF17" s="402" t="s">
        <v>173</v>
      </c>
      <c r="AG17" s="402"/>
      <c r="AH17" s="402"/>
      <c r="AI17" s="402" t="s">
        <v>174</v>
      </c>
      <c r="AJ17" s="402"/>
      <c r="AK17" s="402"/>
      <c r="AL17" s="402"/>
      <c r="AM17" s="403" t="s">
        <v>175</v>
      </c>
      <c r="AN17" s="403"/>
      <c r="AO17" s="403"/>
      <c r="AP17" s="403"/>
      <c r="AQ17" s="37"/>
      <c r="AR17" s="402" t="s">
        <v>176</v>
      </c>
      <c r="AS17" s="402"/>
      <c r="AT17" s="402"/>
      <c r="AU17" s="403" t="s">
        <v>177</v>
      </c>
      <c r="AV17" s="403"/>
      <c r="AW17" s="403"/>
      <c r="AX17" s="403"/>
      <c r="AY17" s="403" t="s">
        <v>178</v>
      </c>
      <c r="AZ17" s="403"/>
      <c r="BA17" s="403"/>
      <c r="BB17" s="403"/>
    </row>
    <row r="18" spans="1:84" ht="16.5" customHeight="1">
      <c r="A18" s="355"/>
      <c r="B18" s="356"/>
      <c r="C18" s="356"/>
      <c r="D18" s="356"/>
      <c r="E18" s="356"/>
      <c r="F18" s="356"/>
      <c r="G18" s="356"/>
      <c r="H18" s="356"/>
      <c r="I18" s="356"/>
      <c r="J18" s="356"/>
      <c r="K18" s="356"/>
      <c r="L18" s="356"/>
      <c r="M18" s="357"/>
      <c r="N18" s="355"/>
      <c r="O18" s="356"/>
      <c r="P18" s="356"/>
      <c r="Q18" s="356"/>
      <c r="R18" s="356"/>
      <c r="S18" s="356"/>
      <c r="T18" s="356"/>
      <c r="U18" s="356"/>
      <c r="V18" s="356"/>
      <c r="W18" s="356"/>
      <c r="X18" s="356"/>
      <c r="Y18" s="356"/>
      <c r="Z18" s="356"/>
      <c r="AA18" s="356"/>
      <c r="AB18" s="356"/>
      <c r="AC18" s="356"/>
      <c r="AD18" s="356"/>
      <c r="AE18" s="357"/>
      <c r="AF18" s="404" t="s">
        <v>179</v>
      </c>
      <c r="AG18" s="404"/>
      <c r="AH18" s="404"/>
      <c r="AI18" s="404"/>
      <c r="AJ18" s="404"/>
      <c r="AK18" s="404"/>
      <c r="AL18" s="404"/>
      <c r="AM18" s="405"/>
      <c r="AN18" s="405"/>
      <c r="AO18" s="405"/>
      <c r="AP18" s="405"/>
      <c r="AQ18" s="49"/>
      <c r="AR18" s="405"/>
      <c r="AS18" s="405"/>
      <c r="AT18" s="405"/>
      <c r="AU18" s="405"/>
      <c r="AV18" s="405"/>
      <c r="AW18" s="405"/>
      <c r="AX18" s="405"/>
      <c r="AY18" s="405"/>
      <c r="AZ18" s="405"/>
      <c r="BA18" s="405"/>
      <c r="BB18" s="405"/>
    </row>
    <row r="19" spans="1:84" ht="22.5" customHeight="1">
      <c r="A19" s="402" t="s">
        <v>180</v>
      </c>
      <c r="B19" s="402"/>
      <c r="C19" s="406" t="s">
        <v>53</v>
      </c>
      <c r="D19" s="406"/>
      <c r="E19" s="406"/>
      <c r="F19" s="406"/>
      <c r="G19" s="406"/>
      <c r="H19" s="367" t="s">
        <v>181</v>
      </c>
      <c r="I19" s="368"/>
      <c r="J19" s="368"/>
      <c r="K19" s="368"/>
      <c r="L19" s="368"/>
      <c r="M19" s="368"/>
      <c r="N19" s="368"/>
      <c r="O19" s="368"/>
      <c r="P19" s="368"/>
      <c r="Q19" s="368"/>
      <c r="R19" s="368"/>
      <c r="S19" s="368"/>
      <c r="T19" s="368"/>
      <c r="U19" s="369"/>
      <c r="V19" s="406" t="s">
        <v>182</v>
      </c>
      <c r="W19" s="406"/>
      <c r="X19" s="406"/>
      <c r="Y19" s="406"/>
      <c r="Z19" s="406"/>
      <c r="AA19" s="406"/>
      <c r="AB19" s="406"/>
      <c r="AC19" s="367" t="s">
        <v>183</v>
      </c>
      <c r="AD19" s="368"/>
      <c r="AE19" s="368"/>
      <c r="AF19" s="368"/>
      <c r="AG19" s="368"/>
      <c r="AH19" s="368"/>
      <c r="AI19" s="368"/>
      <c r="AJ19" s="368"/>
      <c r="AK19" s="368"/>
      <c r="AL19" s="368"/>
      <c r="AM19" s="368"/>
      <c r="AN19" s="368"/>
      <c r="AO19" s="407"/>
      <c r="AP19" s="408" t="s">
        <v>184</v>
      </c>
      <c r="AQ19" s="409"/>
      <c r="AR19" s="409"/>
      <c r="AS19" s="409"/>
      <c r="AT19" s="409"/>
      <c r="AU19" s="409"/>
      <c r="AV19" s="409"/>
      <c r="AW19" s="409"/>
      <c r="AX19" s="409"/>
      <c r="AY19" s="409"/>
      <c r="AZ19" s="409"/>
      <c r="BA19" s="409"/>
      <c r="BB19" s="410"/>
    </row>
    <row r="20" spans="1:84">
      <c r="A20" s="411" t="s">
        <v>185</v>
      </c>
      <c r="B20" s="411"/>
      <c r="C20" s="412" t="str">
        <f>IF('UNIFIED INTAKE'!D24=0,"",'UNIFIED INTAKE'!D24)</f>
        <v>SANGGUNIANG BAYAN SECRETARY</v>
      </c>
      <c r="D20" s="412"/>
      <c r="E20" s="412"/>
      <c r="F20" s="412"/>
      <c r="G20" s="412"/>
      <c r="H20" s="413"/>
      <c r="I20" s="414"/>
      <c r="J20" s="414"/>
      <c r="K20" s="414"/>
      <c r="L20" s="414"/>
      <c r="M20" s="414"/>
      <c r="N20" s="414"/>
      <c r="O20" s="414"/>
      <c r="P20" s="414"/>
      <c r="Q20" s="414"/>
      <c r="R20" s="414"/>
      <c r="S20" s="414"/>
      <c r="T20" s="414"/>
      <c r="U20" s="415"/>
      <c r="V20" s="416">
        <f>'UNIFIED INTAKE'!M24</f>
        <v>0</v>
      </c>
      <c r="W20" s="417"/>
      <c r="X20" s="417"/>
      <c r="Y20" s="417"/>
      <c r="Z20" s="417"/>
      <c r="AA20" s="417"/>
      <c r="AB20" s="418"/>
      <c r="AC20" s="419"/>
      <c r="AD20" s="420"/>
      <c r="AE20" s="420"/>
      <c r="AF20" s="420"/>
      <c r="AG20" s="420"/>
      <c r="AH20" s="420"/>
      <c r="AI20" s="420"/>
      <c r="AJ20" s="420"/>
      <c r="AK20" s="420"/>
      <c r="AL20" s="420"/>
      <c r="AM20" s="420"/>
      <c r="AN20" s="420"/>
      <c r="AO20" s="421"/>
      <c r="AP20" s="422"/>
      <c r="AQ20" s="423"/>
      <c r="AR20" s="423"/>
      <c r="AS20" s="423"/>
      <c r="AT20" s="423"/>
      <c r="AU20" s="423"/>
      <c r="AV20" s="423"/>
      <c r="AW20" s="423"/>
      <c r="AX20" s="423"/>
      <c r="AY20" s="423"/>
      <c r="AZ20" s="423"/>
      <c r="BA20" s="423"/>
      <c r="BB20" s="424"/>
    </row>
    <row r="21" spans="1:84" ht="11.25" customHeight="1">
      <c r="A21" s="370" t="s">
        <v>186</v>
      </c>
      <c r="B21" s="371"/>
      <c r="C21" s="371"/>
      <c r="D21" s="371"/>
      <c r="E21" s="371"/>
      <c r="F21" s="371"/>
      <c r="G21" s="371"/>
      <c r="H21" s="371"/>
      <c r="I21" s="371"/>
      <c r="J21" s="371"/>
      <c r="K21" s="371"/>
      <c r="L21" s="371"/>
      <c r="M21" s="371"/>
      <c r="N21" s="371"/>
      <c r="O21" s="371"/>
      <c r="P21" s="371"/>
      <c r="Q21" s="371"/>
      <c r="R21" s="371"/>
      <c r="S21" s="371"/>
      <c r="T21" s="371"/>
      <c r="U21" s="371"/>
      <c r="V21" s="371"/>
      <c r="W21" s="371"/>
      <c r="X21" s="371"/>
      <c r="Y21" s="371"/>
      <c r="Z21" s="371"/>
      <c r="AA21" s="371"/>
      <c r="AB21" s="371"/>
      <c r="AC21" s="371"/>
      <c r="AD21" s="371"/>
      <c r="AE21" s="371"/>
      <c r="AF21" s="371"/>
      <c r="AG21" s="371"/>
      <c r="AH21" s="371"/>
      <c r="AI21" s="371"/>
      <c r="AJ21" s="371"/>
      <c r="AK21" s="371"/>
      <c r="AL21" s="371"/>
      <c r="AM21" s="371"/>
      <c r="AN21" s="371"/>
      <c r="AO21" s="371"/>
      <c r="AP21" s="371"/>
      <c r="AQ21" s="371"/>
      <c r="AR21" s="371"/>
      <c r="AS21" s="371"/>
      <c r="AT21" s="371"/>
      <c r="AU21" s="371"/>
      <c r="AV21" s="371"/>
      <c r="AW21" s="371"/>
      <c r="AX21" s="371"/>
      <c r="AY21" s="371"/>
      <c r="AZ21" s="371"/>
      <c r="BA21" s="371"/>
      <c r="BB21" s="372"/>
    </row>
    <row r="22" spans="1:84" ht="11.25" customHeight="1">
      <c r="A22" s="435" t="s">
        <v>187</v>
      </c>
      <c r="B22" s="410"/>
      <c r="C22" s="435" t="s">
        <v>188</v>
      </c>
      <c r="D22" s="409"/>
      <c r="E22" s="410"/>
      <c r="F22" s="435" t="s">
        <v>189</v>
      </c>
      <c r="G22" s="409"/>
      <c r="H22" s="409"/>
      <c r="I22" s="409"/>
      <c r="J22" s="410"/>
      <c r="K22" s="435" t="s">
        <v>190</v>
      </c>
      <c r="L22" s="409"/>
      <c r="M22" s="409"/>
      <c r="N22" s="409"/>
      <c r="O22" s="409"/>
      <c r="P22" s="409"/>
      <c r="Q22" s="410"/>
      <c r="R22" s="435" t="s">
        <v>191</v>
      </c>
      <c r="S22" s="409"/>
      <c r="T22" s="409"/>
      <c r="U22" s="410"/>
      <c r="V22" s="580" t="s">
        <v>192</v>
      </c>
      <c r="W22" s="581"/>
      <c r="X22" s="581"/>
      <c r="Y22" s="581"/>
      <c r="Z22" s="581"/>
      <c r="AA22" s="582"/>
      <c r="AB22" s="580" t="s">
        <v>193</v>
      </c>
      <c r="AC22" s="581"/>
      <c r="AD22" s="581"/>
      <c r="AE22" s="581"/>
      <c r="AF22" s="582"/>
      <c r="AG22" s="580" t="s">
        <v>194</v>
      </c>
      <c r="AH22" s="581"/>
      <c r="AI22" s="581"/>
      <c r="AJ22" s="581"/>
      <c r="AK22" s="581"/>
      <c r="AL22" s="582"/>
      <c r="AM22" s="580" t="s">
        <v>195</v>
      </c>
      <c r="AN22" s="581"/>
      <c r="AO22" s="581"/>
      <c r="AP22" s="581"/>
      <c r="AQ22" s="581"/>
      <c r="AR22" s="581"/>
      <c r="AS22" s="582"/>
      <c r="AT22" s="402" t="s">
        <v>31</v>
      </c>
      <c r="AU22" s="402"/>
      <c r="AV22" s="402"/>
      <c r="AW22" s="402"/>
      <c r="AX22" s="402"/>
      <c r="AY22" s="402"/>
      <c r="AZ22" s="402"/>
      <c r="BA22" s="402"/>
      <c r="BB22" s="402"/>
    </row>
    <row r="23" spans="1:84" s="36" customFormat="1" ht="48.75" customHeight="1">
      <c r="A23" s="436"/>
      <c r="B23" s="438"/>
      <c r="C23" s="436"/>
      <c r="D23" s="437"/>
      <c r="E23" s="438"/>
      <c r="F23" s="436"/>
      <c r="G23" s="437"/>
      <c r="H23" s="437"/>
      <c r="I23" s="437"/>
      <c r="J23" s="438"/>
      <c r="K23" s="436"/>
      <c r="L23" s="437"/>
      <c r="M23" s="437"/>
      <c r="N23" s="437"/>
      <c r="O23" s="437"/>
      <c r="P23" s="437"/>
      <c r="Q23" s="438"/>
      <c r="R23" s="436"/>
      <c r="S23" s="437"/>
      <c r="T23" s="437"/>
      <c r="U23" s="438"/>
      <c r="V23" s="583"/>
      <c r="W23" s="584"/>
      <c r="X23" s="584"/>
      <c r="Y23" s="584"/>
      <c r="Z23" s="584"/>
      <c r="AA23" s="585"/>
      <c r="AB23" s="583"/>
      <c r="AC23" s="584"/>
      <c r="AD23" s="584"/>
      <c r="AE23" s="584"/>
      <c r="AF23" s="585"/>
      <c r="AG23" s="583"/>
      <c r="AH23" s="584"/>
      <c r="AI23" s="584"/>
      <c r="AJ23" s="584"/>
      <c r="AK23" s="584"/>
      <c r="AL23" s="585"/>
      <c r="AM23" s="583"/>
      <c r="AN23" s="584"/>
      <c r="AO23" s="584"/>
      <c r="AP23" s="584"/>
      <c r="AQ23" s="584"/>
      <c r="AR23" s="584"/>
      <c r="AS23" s="585"/>
      <c r="AT23" s="425" t="s">
        <v>196</v>
      </c>
      <c r="AU23" s="426"/>
      <c r="AV23" s="426"/>
      <c r="AW23" s="426"/>
      <c r="AX23" s="426"/>
      <c r="AY23" s="426"/>
      <c r="AZ23" s="426"/>
      <c r="BA23" s="426"/>
      <c r="BB23" s="426"/>
      <c r="BC23" s="53"/>
      <c r="BD23" s="53"/>
      <c r="BE23" s="53"/>
      <c r="BF23" s="53"/>
      <c r="BG23" s="53"/>
      <c r="BH23" s="53"/>
      <c r="BI23" s="53"/>
      <c r="BJ23" s="53"/>
      <c r="BK23" s="53"/>
      <c r="BL23" s="53"/>
      <c r="BM23" s="53"/>
      <c r="BN23" s="53"/>
      <c r="BO23" s="53"/>
      <c r="BP23" s="53"/>
      <c r="BQ23" s="53"/>
      <c r="BR23" s="53"/>
      <c r="BS23" s="53"/>
      <c r="BT23" s="53"/>
      <c r="BU23" s="53"/>
      <c r="BV23" s="53"/>
      <c r="BW23" s="53"/>
      <c r="BX23" s="53"/>
      <c r="BY23" s="53"/>
      <c r="BZ23" s="53"/>
      <c r="CA23" s="55"/>
      <c r="CB23" s="55"/>
      <c r="CC23" s="55"/>
      <c r="CD23" s="55"/>
      <c r="CE23" s="55"/>
      <c r="CF23" s="55"/>
    </row>
    <row r="24" spans="1:84" ht="12.75" customHeight="1">
      <c r="A24" s="427" t="s">
        <v>197</v>
      </c>
      <c r="B24" s="428"/>
      <c r="C24" s="428"/>
      <c r="D24" s="428"/>
      <c r="E24" s="428"/>
      <c r="F24" s="428"/>
      <c r="G24" s="428"/>
      <c r="H24" s="428"/>
      <c r="I24" s="428"/>
      <c r="J24" s="428"/>
      <c r="K24" s="428"/>
      <c r="L24" s="428"/>
      <c r="M24" s="428"/>
      <c r="N24" s="428"/>
      <c r="O24" s="428"/>
      <c r="P24" s="428"/>
      <c r="Q24" s="428"/>
      <c r="R24" s="428"/>
      <c r="S24" s="428"/>
      <c r="T24" s="428"/>
      <c r="U24" s="428"/>
      <c r="V24" s="428"/>
      <c r="W24" s="428"/>
      <c r="X24" s="428"/>
      <c r="Y24" s="428"/>
      <c r="Z24" s="428"/>
      <c r="AA24" s="428"/>
      <c r="AB24" s="428"/>
      <c r="AC24" s="428"/>
      <c r="AD24" s="428"/>
      <c r="AE24" s="428"/>
      <c r="AF24" s="428"/>
      <c r="AG24" s="428"/>
      <c r="AH24" s="428"/>
      <c r="AI24" s="428"/>
      <c r="AJ24" s="428"/>
      <c r="AK24" s="428"/>
      <c r="AL24" s="428"/>
      <c r="AM24" s="428"/>
      <c r="AN24" s="428"/>
      <c r="AO24" s="428"/>
      <c r="AP24" s="428"/>
      <c r="AQ24" s="428"/>
      <c r="AR24" s="428"/>
      <c r="AS24" s="428"/>
      <c r="AT24" s="428"/>
      <c r="AU24" s="428"/>
      <c r="AV24" s="428"/>
      <c r="AW24" s="428"/>
      <c r="AX24" s="428"/>
      <c r="AY24" s="428"/>
      <c r="AZ24" s="428"/>
      <c r="BA24" s="428"/>
      <c r="BB24" s="429"/>
    </row>
    <row r="25" spans="1:84" ht="21" customHeight="1">
      <c r="A25" s="430" t="s">
        <v>198</v>
      </c>
      <c r="B25" s="431"/>
      <c r="C25" s="431"/>
      <c r="D25" s="431"/>
      <c r="E25" s="431"/>
      <c r="F25" s="431"/>
      <c r="G25" s="431"/>
      <c r="H25" s="431"/>
      <c r="I25" s="431"/>
      <c r="J25" s="432"/>
      <c r="K25" s="433" t="s">
        <v>199</v>
      </c>
      <c r="L25" s="431"/>
      <c r="M25" s="431"/>
      <c r="N25" s="432"/>
      <c r="O25" s="433" t="s">
        <v>200</v>
      </c>
      <c r="P25" s="431"/>
      <c r="Q25" s="431"/>
      <c r="R25" s="431"/>
      <c r="S25" s="432"/>
      <c r="T25" s="433" t="s">
        <v>201</v>
      </c>
      <c r="U25" s="431"/>
      <c r="V25" s="431"/>
      <c r="W25" s="431"/>
      <c r="X25" s="431"/>
      <c r="Y25" s="431"/>
      <c r="Z25" s="431"/>
      <c r="AA25" s="432"/>
      <c r="AB25" s="433" t="s">
        <v>202</v>
      </c>
      <c r="AC25" s="431"/>
      <c r="AD25" s="431"/>
      <c r="AE25" s="431"/>
      <c r="AF25" s="431"/>
      <c r="AG25" s="431"/>
      <c r="AH25" s="431"/>
      <c r="AI25" s="432"/>
      <c r="AJ25" s="433" t="s">
        <v>203</v>
      </c>
      <c r="AK25" s="431"/>
      <c r="AL25" s="431"/>
      <c r="AM25" s="431"/>
      <c r="AN25" s="431"/>
      <c r="AO25" s="431"/>
      <c r="AP25" s="431"/>
      <c r="AQ25" s="432"/>
      <c r="AR25" s="433" t="s">
        <v>204</v>
      </c>
      <c r="AS25" s="431"/>
      <c r="AT25" s="431"/>
      <c r="AU25" s="431"/>
      <c r="AV25" s="431"/>
      <c r="AW25" s="431"/>
      <c r="AX25" s="431"/>
      <c r="AY25" s="431"/>
      <c r="AZ25" s="431"/>
      <c r="BA25" s="431"/>
      <c r="BB25" s="434"/>
    </row>
    <row r="26" spans="1:84">
      <c r="A26" s="442" t="str">
        <f>IF('UNIFIED INTAKE'!A31=0,"",'UNIFIED INTAKE'!A31)</f>
        <v>HELEN PORTUGUEZ</v>
      </c>
      <c r="B26" s="443"/>
      <c r="C26" s="443"/>
      <c r="D26" s="443"/>
      <c r="E26" s="443"/>
      <c r="F26" s="443"/>
      <c r="G26" s="443"/>
      <c r="H26" s="443"/>
      <c r="I26" s="443"/>
      <c r="J26" s="444"/>
      <c r="K26" s="445" t="str">
        <f>IF('UNIFIED INTAKE'!S31=0,"",'UNIFIED INTAKE'!S31)</f>
        <v/>
      </c>
      <c r="L26" s="446"/>
      <c r="M26" s="446"/>
      <c r="N26" s="447"/>
      <c r="O26" s="445" t="str">
        <f>IF('UNIFIED INTAKE'!K31=0,"",'UNIFIED INTAKE'!K31)</f>
        <v>M</v>
      </c>
      <c r="P26" s="446"/>
      <c r="Q26" s="446"/>
      <c r="R26" s="446"/>
      <c r="S26" s="447"/>
      <c r="T26" s="445" t="str">
        <f>IF('UNIFIED INTAKE'!L31=0,"",'UNIFIED INTAKE'!L31)</f>
        <v>WIFE</v>
      </c>
      <c r="U26" s="446"/>
      <c r="V26" s="446"/>
      <c r="W26" s="446"/>
      <c r="X26" s="446"/>
      <c r="Y26" s="446"/>
      <c r="Z26" s="446"/>
      <c r="AA26" s="447"/>
      <c r="AB26" s="445" t="str">
        <f>IF('UNIFIED INTAKE'!M31=0,"",'UNIFIED INTAKE'!M31)</f>
        <v>COLLEGE GRADUATE</v>
      </c>
      <c r="AC26" s="446"/>
      <c r="AD26" s="446"/>
      <c r="AE26" s="446"/>
      <c r="AF26" s="446"/>
      <c r="AG26" s="446"/>
      <c r="AH26" s="446"/>
      <c r="AI26" s="447"/>
      <c r="AJ26" s="445" t="str">
        <f>IF('UNIFIED INTAKE'!P31=0,"",'UNIFIED INTAKE'!P31)</f>
        <v>ADMINISTRATIVE OFFICER II</v>
      </c>
      <c r="AK26" s="446"/>
      <c r="AL26" s="446"/>
      <c r="AM26" s="446"/>
      <c r="AN26" s="446"/>
      <c r="AO26" s="446"/>
      <c r="AP26" s="446"/>
      <c r="AQ26" s="447"/>
      <c r="AR26" s="439">
        <f>IF('UNIFIED INTAKE'!R31=0,"",'UNIFIED INTAKE'!R31)</f>
        <v>7000</v>
      </c>
      <c r="AS26" s="440"/>
      <c r="AT26" s="440"/>
      <c r="AU26" s="440"/>
      <c r="AV26" s="440"/>
      <c r="AW26" s="440"/>
      <c r="AX26" s="440"/>
      <c r="AY26" s="440"/>
      <c r="AZ26" s="440"/>
      <c r="BA26" s="440"/>
      <c r="BB26" s="441"/>
    </row>
    <row r="27" spans="1:84">
      <c r="A27" s="442" t="str">
        <f>IF('UNIFIED INTAKE'!A32=0,"",'UNIFIED INTAKE'!A32)</f>
        <v>WILHEM PORTUGUEZ</v>
      </c>
      <c r="B27" s="443"/>
      <c r="C27" s="443"/>
      <c r="D27" s="443"/>
      <c r="E27" s="443"/>
      <c r="F27" s="443"/>
      <c r="G27" s="443"/>
      <c r="H27" s="443"/>
      <c r="I27" s="443"/>
      <c r="J27" s="444"/>
      <c r="K27" s="445" t="str">
        <f>IF('UNIFIED INTAKE'!S32=0,"",'UNIFIED INTAKE'!S32)</f>
        <v/>
      </c>
      <c r="L27" s="446"/>
      <c r="M27" s="446"/>
      <c r="N27" s="447"/>
      <c r="O27" s="445" t="str">
        <f>IF('UNIFIED INTAKE'!K32=0,"",'UNIFIED INTAKE'!K32)</f>
        <v>S</v>
      </c>
      <c r="P27" s="446"/>
      <c r="Q27" s="446"/>
      <c r="R27" s="446"/>
      <c r="S27" s="447"/>
      <c r="T27" s="445" t="str">
        <f>IF('UNIFIED INTAKE'!L32=0,"",'UNIFIED INTAKE'!L32)</f>
        <v>SON</v>
      </c>
      <c r="U27" s="446"/>
      <c r="V27" s="446"/>
      <c r="W27" s="446"/>
      <c r="X27" s="446"/>
      <c r="Y27" s="446"/>
      <c r="Z27" s="446"/>
      <c r="AA27" s="447"/>
      <c r="AB27" s="445" t="str">
        <f>IF('UNIFIED INTAKE'!M32=0,"",'UNIFIED INTAKE'!M32)</f>
        <v>2ND YR COLLEGE IS</v>
      </c>
      <c r="AC27" s="446"/>
      <c r="AD27" s="446"/>
      <c r="AE27" s="446"/>
      <c r="AF27" s="446"/>
      <c r="AG27" s="446"/>
      <c r="AH27" s="446"/>
      <c r="AI27" s="447"/>
      <c r="AJ27" s="445" t="str">
        <f>IF('UNIFIED INTAKE'!P32=0,"",'UNIFIED INTAKE'!P32)</f>
        <v/>
      </c>
      <c r="AK27" s="446"/>
      <c r="AL27" s="446"/>
      <c r="AM27" s="446"/>
      <c r="AN27" s="446"/>
      <c r="AO27" s="446"/>
      <c r="AP27" s="446"/>
      <c r="AQ27" s="447"/>
      <c r="AR27" s="439" t="str">
        <f>IF('UNIFIED INTAKE'!R32=0,"",'UNIFIED INTAKE'!R32)</f>
        <v/>
      </c>
      <c r="AS27" s="440"/>
      <c r="AT27" s="440"/>
      <c r="AU27" s="440"/>
      <c r="AV27" s="440"/>
      <c r="AW27" s="440"/>
      <c r="AX27" s="440"/>
      <c r="AY27" s="440"/>
      <c r="AZ27" s="440"/>
      <c r="BA27" s="440"/>
      <c r="BB27" s="441"/>
    </row>
    <row r="28" spans="1:84">
      <c r="A28" s="442" t="str">
        <f>IF('UNIFIED INTAKE'!A33=0,"",'UNIFIED INTAKE'!A33)</f>
        <v>HELUIS PORTUGUEZ</v>
      </c>
      <c r="B28" s="443"/>
      <c r="C28" s="443"/>
      <c r="D28" s="443"/>
      <c r="E28" s="443"/>
      <c r="F28" s="443"/>
      <c r="G28" s="443"/>
      <c r="H28" s="443"/>
      <c r="I28" s="443"/>
      <c r="J28" s="444"/>
      <c r="K28" s="445" t="str">
        <f>IF('UNIFIED INTAKE'!S33=0,"",'UNIFIED INTAKE'!S33)</f>
        <v/>
      </c>
      <c r="L28" s="446"/>
      <c r="M28" s="446"/>
      <c r="N28" s="447"/>
      <c r="O28" s="445" t="s">
        <v>65</v>
      </c>
      <c r="P28" s="446"/>
      <c r="Q28" s="446"/>
      <c r="R28" s="446"/>
      <c r="S28" s="447"/>
      <c r="T28" s="445" t="str">
        <f>IF('UNIFIED INTAKE'!L33=0,"",'UNIFIED INTAKE'!L33)</f>
        <v>SON</v>
      </c>
      <c r="U28" s="446"/>
      <c r="V28" s="446"/>
      <c r="W28" s="446"/>
      <c r="X28" s="446"/>
      <c r="Y28" s="446"/>
      <c r="Z28" s="446"/>
      <c r="AA28" s="447"/>
      <c r="AB28" s="445" t="str">
        <f>IF('UNIFIED INTAKE'!M33=0,"",'UNIFIED INTAKE'!M33)</f>
        <v>2ND YR COLLEGE IS</v>
      </c>
      <c r="AC28" s="446"/>
      <c r="AD28" s="446"/>
      <c r="AE28" s="446"/>
      <c r="AF28" s="446"/>
      <c r="AG28" s="446"/>
      <c r="AH28" s="446"/>
      <c r="AI28" s="447"/>
      <c r="AJ28" s="445" t="str">
        <f>IF('UNIFIED INTAKE'!P33=0,"",'UNIFIED INTAKE'!P33)</f>
        <v/>
      </c>
      <c r="AK28" s="446"/>
      <c r="AL28" s="446"/>
      <c r="AM28" s="446"/>
      <c r="AN28" s="446"/>
      <c r="AO28" s="446"/>
      <c r="AP28" s="446"/>
      <c r="AQ28" s="447"/>
      <c r="AR28" s="439" t="str">
        <f>IF('UNIFIED INTAKE'!R33=0,"",'UNIFIED INTAKE'!R33)</f>
        <v/>
      </c>
      <c r="AS28" s="440"/>
      <c r="AT28" s="440"/>
      <c r="AU28" s="440"/>
      <c r="AV28" s="440"/>
      <c r="AW28" s="440"/>
      <c r="AX28" s="440"/>
      <c r="AY28" s="440"/>
      <c r="AZ28" s="440"/>
      <c r="BA28" s="440"/>
      <c r="BB28" s="441"/>
    </row>
    <row r="29" spans="1:84">
      <c r="A29" s="442" t="str">
        <f>IF('UNIFIED INTAKE'!A34=0,"",'UNIFIED INTAKE'!A34)</f>
        <v>HELEN FRANCIS PORTUGUEZ</v>
      </c>
      <c r="B29" s="443"/>
      <c r="C29" s="443"/>
      <c r="D29" s="443"/>
      <c r="E29" s="443"/>
      <c r="F29" s="443"/>
      <c r="G29" s="443"/>
      <c r="H29" s="443"/>
      <c r="I29" s="443"/>
      <c r="J29" s="444"/>
      <c r="K29" s="445" t="str">
        <f>IF('UNIFIED INTAKE'!S34=0,"",'UNIFIED INTAKE'!S34)</f>
        <v/>
      </c>
      <c r="L29" s="446"/>
      <c r="M29" s="446"/>
      <c r="N29" s="447"/>
      <c r="O29" s="445" t="str">
        <f>IF('UNIFIED INTAKE'!K34=0,"",'UNIFIED INTAKE'!K34)</f>
        <v>S</v>
      </c>
      <c r="P29" s="446"/>
      <c r="Q29" s="446"/>
      <c r="R29" s="446"/>
      <c r="S29" s="447"/>
      <c r="T29" s="445" t="str">
        <f>IF('UNIFIED INTAKE'!L34=0,"",'UNIFIED INTAKE'!L34)</f>
        <v>SON</v>
      </c>
      <c r="U29" s="446"/>
      <c r="V29" s="446"/>
      <c r="W29" s="446"/>
      <c r="X29" s="446"/>
      <c r="Y29" s="446"/>
      <c r="Z29" s="446"/>
      <c r="AA29" s="447"/>
      <c r="AB29" s="445" t="str">
        <f>IF('UNIFIED INTAKE'!M34=0,"",'UNIFIED INTAKE'!M34)</f>
        <v>1ST YR COLLEGE IS</v>
      </c>
      <c r="AC29" s="446"/>
      <c r="AD29" s="446"/>
      <c r="AE29" s="446"/>
      <c r="AF29" s="446"/>
      <c r="AG29" s="446"/>
      <c r="AH29" s="446"/>
      <c r="AI29" s="447"/>
      <c r="AJ29" s="445" t="str">
        <f>IF('UNIFIED INTAKE'!P34=0,"",'UNIFIED INTAKE'!P34)</f>
        <v/>
      </c>
      <c r="AK29" s="446"/>
      <c r="AL29" s="446"/>
      <c r="AM29" s="446"/>
      <c r="AN29" s="446"/>
      <c r="AO29" s="446"/>
      <c r="AP29" s="446"/>
      <c r="AQ29" s="447"/>
      <c r="AR29" s="439" t="str">
        <f>IF('UNIFIED INTAKE'!R34=0,"",'UNIFIED INTAKE'!R34)</f>
        <v/>
      </c>
      <c r="AS29" s="440"/>
      <c r="AT29" s="440"/>
      <c r="AU29" s="440"/>
      <c r="AV29" s="440"/>
      <c r="AW29" s="440"/>
      <c r="AX29" s="440"/>
      <c r="AY29" s="440"/>
      <c r="AZ29" s="440"/>
      <c r="BA29" s="440"/>
      <c r="BB29" s="441"/>
    </row>
    <row r="30" spans="1:84">
      <c r="A30" s="442" t="str">
        <f>IF('UNIFIED INTAKE'!A35=0,"",'UNIFIED INTAKE'!A35)</f>
        <v/>
      </c>
      <c r="B30" s="443"/>
      <c r="C30" s="443"/>
      <c r="D30" s="443"/>
      <c r="E30" s="443"/>
      <c r="F30" s="443"/>
      <c r="G30" s="443"/>
      <c r="H30" s="443"/>
      <c r="I30" s="443"/>
      <c r="J30" s="444"/>
      <c r="K30" s="445" t="str">
        <f>IF('UNIFIED INTAKE'!S35=0,"",'UNIFIED INTAKE'!S35)</f>
        <v/>
      </c>
      <c r="L30" s="446"/>
      <c r="M30" s="446"/>
      <c r="N30" s="447"/>
      <c r="O30" s="445" t="str">
        <f>IF('UNIFIED INTAKE'!K35=0,"",'UNIFIED INTAKE'!K35)</f>
        <v/>
      </c>
      <c r="P30" s="446"/>
      <c r="Q30" s="446"/>
      <c r="R30" s="446"/>
      <c r="S30" s="447"/>
      <c r="T30" s="445" t="str">
        <f>IF('UNIFIED INTAKE'!L35=0,"",'UNIFIED INTAKE'!L35)</f>
        <v/>
      </c>
      <c r="U30" s="446"/>
      <c r="V30" s="446"/>
      <c r="W30" s="446"/>
      <c r="X30" s="446"/>
      <c r="Y30" s="446"/>
      <c r="Z30" s="446"/>
      <c r="AA30" s="447"/>
      <c r="AB30" s="445" t="str">
        <f>IF('UNIFIED INTAKE'!M35=0,"",'UNIFIED INTAKE'!M35)</f>
        <v/>
      </c>
      <c r="AC30" s="446"/>
      <c r="AD30" s="446"/>
      <c r="AE30" s="446"/>
      <c r="AF30" s="446"/>
      <c r="AG30" s="446"/>
      <c r="AH30" s="446"/>
      <c r="AI30" s="447"/>
      <c r="AJ30" s="445" t="str">
        <f>IF('UNIFIED INTAKE'!P35=0,"",'UNIFIED INTAKE'!P35)</f>
        <v/>
      </c>
      <c r="AK30" s="446"/>
      <c r="AL30" s="446"/>
      <c r="AM30" s="446"/>
      <c r="AN30" s="446"/>
      <c r="AO30" s="446"/>
      <c r="AP30" s="446"/>
      <c r="AQ30" s="447"/>
      <c r="AR30" s="439" t="str">
        <f>IF('UNIFIED INTAKE'!R35=0,"",'UNIFIED INTAKE'!R35)</f>
        <v/>
      </c>
      <c r="AS30" s="440"/>
      <c r="AT30" s="440"/>
      <c r="AU30" s="440"/>
      <c r="AV30" s="440"/>
      <c r="AW30" s="440"/>
      <c r="AX30" s="440"/>
      <c r="AY30" s="440"/>
      <c r="AZ30" s="440"/>
      <c r="BA30" s="440"/>
      <c r="BB30" s="441"/>
    </row>
    <row r="31" spans="1:84">
      <c r="A31" s="442" t="str">
        <f>IF('UNIFIED INTAKE'!A36=0,"",'UNIFIED INTAKE'!A36)</f>
        <v/>
      </c>
      <c r="B31" s="443"/>
      <c r="C31" s="443"/>
      <c r="D31" s="443"/>
      <c r="E31" s="443"/>
      <c r="F31" s="443"/>
      <c r="G31" s="443"/>
      <c r="H31" s="443"/>
      <c r="I31" s="443"/>
      <c r="J31" s="444"/>
      <c r="K31" s="445" t="str">
        <f>IF('UNIFIED INTAKE'!S36=0,"",'UNIFIED INTAKE'!S36)</f>
        <v/>
      </c>
      <c r="L31" s="446"/>
      <c r="M31" s="446"/>
      <c r="N31" s="447"/>
      <c r="O31" s="445" t="str">
        <f>IF('UNIFIED INTAKE'!K36=0,"",'UNIFIED INTAKE'!K36)</f>
        <v/>
      </c>
      <c r="P31" s="446"/>
      <c r="Q31" s="446"/>
      <c r="R31" s="446"/>
      <c r="S31" s="447"/>
      <c r="T31" s="445" t="str">
        <f>IF('UNIFIED INTAKE'!L36=0,"",'UNIFIED INTAKE'!L36)</f>
        <v/>
      </c>
      <c r="U31" s="446"/>
      <c r="V31" s="446"/>
      <c r="W31" s="446"/>
      <c r="X31" s="446"/>
      <c r="Y31" s="446"/>
      <c r="Z31" s="446"/>
      <c r="AA31" s="447"/>
      <c r="AB31" s="445" t="str">
        <f>IF('UNIFIED INTAKE'!M36=0,"",'UNIFIED INTAKE'!M36)</f>
        <v/>
      </c>
      <c r="AC31" s="446"/>
      <c r="AD31" s="446"/>
      <c r="AE31" s="446"/>
      <c r="AF31" s="446"/>
      <c r="AG31" s="446"/>
      <c r="AH31" s="446"/>
      <c r="AI31" s="447"/>
      <c r="AJ31" s="445" t="str">
        <f>IF('UNIFIED INTAKE'!P36=0,"",'UNIFIED INTAKE'!P36)</f>
        <v/>
      </c>
      <c r="AK31" s="446"/>
      <c r="AL31" s="446"/>
      <c r="AM31" s="446"/>
      <c r="AN31" s="446"/>
      <c r="AO31" s="446"/>
      <c r="AP31" s="446"/>
      <c r="AQ31" s="447"/>
      <c r="AR31" s="439" t="str">
        <f>IF('UNIFIED INTAKE'!R36=0,"",'UNIFIED INTAKE'!R36)</f>
        <v/>
      </c>
      <c r="AS31" s="440"/>
      <c r="AT31" s="440"/>
      <c r="AU31" s="440"/>
      <c r="AV31" s="440"/>
      <c r="AW31" s="440"/>
      <c r="AX31" s="440"/>
      <c r="AY31" s="440"/>
      <c r="AZ31" s="440"/>
      <c r="BA31" s="440"/>
      <c r="BB31" s="441"/>
    </row>
    <row r="32" spans="1:84">
      <c r="A32" s="442" t="str">
        <f>IF('UNIFIED INTAKE'!A37=0,"",'UNIFIED INTAKE'!A37)</f>
        <v/>
      </c>
      <c r="B32" s="443"/>
      <c r="C32" s="443"/>
      <c r="D32" s="443"/>
      <c r="E32" s="443"/>
      <c r="F32" s="443"/>
      <c r="G32" s="443"/>
      <c r="H32" s="443"/>
      <c r="I32" s="443"/>
      <c r="J32" s="444"/>
      <c r="K32" s="445" t="str">
        <f>IF('UNIFIED INTAKE'!S37=0,"",'UNIFIED INTAKE'!S37)</f>
        <v/>
      </c>
      <c r="L32" s="446"/>
      <c r="M32" s="446"/>
      <c r="N32" s="447"/>
      <c r="O32" s="445" t="str">
        <f>IF('UNIFIED INTAKE'!K37=0,"",'UNIFIED INTAKE'!K37)</f>
        <v/>
      </c>
      <c r="P32" s="446"/>
      <c r="Q32" s="446"/>
      <c r="R32" s="446"/>
      <c r="S32" s="447"/>
      <c r="T32" s="445" t="str">
        <f>IF('UNIFIED INTAKE'!L37=0,"",'UNIFIED INTAKE'!L37)</f>
        <v/>
      </c>
      <c r="U32" s="446"/>
      <c r="V32" s="446"/>
      <c r="W32" s="446"/>
      <c r="X32" s="446"/>
      <c r="Y32" s="446"/>
      <c r="Z32" s="446"/>
      <c r="AA32" s="447"/>
      <c r="AB32" s="445" t="str">
        <f>IF('UNIFIED INTAKE'!M37=0,"",'UNIFIED INTAKE'!M37)</f>
        <v/>
      </c>
      <c r="AC32" s="446"/>
      <c r="AD32" s="446"/>
      <c r="AE32" s="446"/>
      <c r="AF32" s="446"/>
      <c r="AG32" s="446"/>
      <c r="AH32" s="446"/>
      <c r="AI32" s="447"/>
      <c r="AJ32" s="445" t="str">
        <f>IF('UNIFIED INTAKE'!P37=0,"",'UNIFIED INTAKE'!P37)</f>
        <v/>
      </c>
      <c r="AK32" s="446"/>
      <c r="AL32" s="446"/>
      <c r="AM32" s="446"/>
      <c r="AN32" s="446"/>
      <c r="AO32" s="446"/>
      <c r="AP32" s="446"/>
      <c r="AQ32" s="447"/>
      <c r="AR32" s="439" t="str">
        <f>IF('UNIFIED INTAKE'!R37=0,"",'UNIFIED INTAKE'!R37)</f>
        <v/>
      </c>
      <c r="AS32" s="440"/>
      <c r="AT32" s="440"/>
      <c r="AU32" s="440"/>
      <c r="AV32" s="440"/>
      <c r="AW32" s="440"/>
      <c r="AX32" s="440"/>
      <c r="AY32" s="440"/>
      <c r="AZ32" s="440"/>
      <c r="BA32" s="440"/>
      <c r="BB32" s="441"/>
    </row>
    <row r="33" spans="1:54">
      <c r="A33" s="442" t="str">
        <f>IF('UNIFIED INTAKE'!A38=0,"",'UNIFIED INTAKE'!A38)</f>
        <v/>
      </c>
      <c r="B33" s="443"/>
      <c r="C33" s="443"/>
      <c r="D33" s="443"/>
      <c r="E33" s="443"/>
      <c r="F33" s="443"/>
      <c r="G33" s="443"/>
      <c r="H33" s="443"/>
      <c r="I33" s="443"/>
      <c r="J33" s="444"/>
      <c r="K33" s="445" t="str">
        <f>IF('UNIFIED INTAKE'!S38=0,"",'UNIFIED INTAKE'!S38)</f>
        <v/>
      </c>
      <c r="L33" s="446"/>
      <c r="M33" s="446"/>
      <c r="N33" s="447"/>
      <c r="O33" s="445" t="str">
        <f>IF('UNIFIED INTAKE'!K38=0,"",'UNIFIED INTAKE'!K38)</f>
        <v/>
      </c>
      <c r="P33" s="446"/>
      <c r="Q33" s="446"/>
      <c r="R33" s="446"/>
      <c r="S33" s="447"/>
      <c r="T33" s="445" t="str">
        <f>IF('UNIFIED INTAKE'!L38=0,"",'UNIFIED INTAKE'!L38)</f>
        <v/>
      </c>
      <c r="U33" s="446"/>
      <c r="V33" s="446"/>
      <c r="W33" s="446"/>
      <c r="X33" s="446"/>
      <c r="Y33" s="446"/>
      <c r="Z33" s="446"/>
      <c r="AA33" s="447"/>
      <c r="AB33" s="445" t="str">
        <f>IF('UNIFIED INTAKE'!M38=0,"",'UNIFIED INTAKE'!M38)</f>
        <v/>
      </c>
      <c r="AC33" s="446"/>
      <c r="AD33" s="446"/>
      <c r="AE33" s="446"/>
      <c r="AF33" s="446"/>
      <c r="AG33" s="446"/>
      <c r="AH33" s="446"/>
      <c r="AI33" s="447"/>
      <c r="AJ33" s="445" t="str">
        <f>IF('UNIFIED INTAKE'!P38=0,"",'UNIFIED INTAKE'!P38)</f>
        <v/>
      </c>
      <c r="AK33" s="446"/>
      <c r="AL33" s="446"/>
      <c r="AM33" s="446"/>
      <c r="AN33" s="446"/>
      <c r="AO33" s="446"/>
      <c r="AP33" s="446"/>
      <c r="AQ33" s="447"/>
      <c r="AR33" s="439" t="str">
        <f>IF('UNIFIED INTAKE'!R38=0,"",'UNIFIED INTAKE'!R38)</f>
        <v/>
      </c>
      <c r="AS33" s="440"/>
      <c r="AT33" s="440"/>
      <c r="AU33" s="440"/>
      <c r="AV33" s="440"/>
      <c r="AW33" s="440"/>
      <c r="AX33" s="440"/>
      <c r="AY33" s="440"/>
      <c r="AZ33" s="440"/>
      <c r="BA33" s="440"/>
      <c r="BB33" s="441"/>
    </row>
    <row r="34" spans="1:54">
      <c r="A34" s="442" t="str">
        <f>IF('UNIFIED INTAKE'!A39=0,"",'UNIFIED INTAKE'!A39)</f>
        <v/>
      </c>
      <c r="B34" s="443"/>
      <c r="C34" s="443"/>
      <c r="D34" s="443"/>
      <c r="E34" s="443"/>
      <c r="F34" s="443"/>
      <c r="G34" s="443"/>
      <c r="H34" s="443"/>
      <c r="I34" s="443"/>
      <c r="J34" s="444"/>
      <c r="K34" s="445" t="str">
        <f>IF('UNIFIED INTAKE'!S39=0,"",'UNIFIED INTAKE'!S39)</f>
        <v/>
      </c>
      <c r="L34" s="446"/>
      <c r="M34" s="446"/>
      <c r="N34" s="447"/>
      <c r="O34" s="445" t="str">
        <f>IF('UNIFIED INTAKE'!K39=0,"",'UNIFIED INTAKE'!K39)</f>
        <v/>
      </c>
      <c r="P34" s="446"/>
      <c r="Q34" s="446"/>
      <c r="R34" s="446"/>
      <c r="S34" s="447"/>
      <c r="T34" s="445" t="str">
        <f>IF('UNIFIED INTAKE'!L39=0,"",'UNIFIED INTAKE'!L39)</f>
        <v/>
      </c>
      <c r="U34" s="446"/>
      <c r="V34" s="446"/>
      <c r="W34" s="446"/>
      <c r="X34" s="446"/>
      <c r="Y34" s="446"/>
      <c r="Z34" s="446"/>
      <c r="AA34" s="447"/>
      <c r="AB34" s="445" t="str">
        <f>IF('UNIFIED INTAKE'!M39=0,"",'UNIFIED INTAKE'!M39)</f>
        <v/>
      </c>
      <c r="AC34" s="446"/>
      <c r="AD34" s="446"/>
      <c r="AE34" s="446"/>
      <c r="AF34" s="446"/>
      <c r="AG34" s="446"/>
      <c r="AH34" s="446"/>
      <c r="AI34" s="447"/>
      <c r="AJ34" s="445" t="str">
        <f>IF('UNIFIED INTAKE'!P39=0,"",'UNIFIED INTAKE'!P39)</f>
        <v/>
      </c>
      <c r="AK34" s="446"/>
      <c r="AL34" s="446"/>
      <c r="AM34" s="446"/>
      <c r="AN34" s="446"/>
      <c r="AO34" s="446"/>
      <c r="AP34" s="446"/>
      <c r="AQ34" s="447"/>
      <c r="AR34" s="439" t="str">
        <f>IF('UNIFIED INTAKE'!R39=0,"",'UNIFIED INTAKE'!R39)</f>
        <v/>
      </c>
      <c r="AS34" s="440"/>
      <c r="AT34" s="440"/>
      <c r="AU34" s="440"/>
      <c r="AV34" s="440"/>
      <c r="AW34" s="440"/>
      <c r="AX34" s="440"/>
      <c r="AY34" s="440"/>
      <c r="AZ34" s="440"/>
      <c r="BA34" s="440"/>
      <c r="BB34" s="441"/>
    </row>
    <row r="35" spans="1:54">
      <c r="A35" s="442" t="str">
        <f>IF('UNIFIED INTAKE'!A40=0,"",'UNIFIED INTAKE'!A40)</f>
        <v/>
      </c>
      <c r="B35" s="443"/>
      <c r="C35" s="443"/>
      <c r="D35" s="443"/>
      <c r="E35" s="443"/>
      <c r="F35" s="443"/>
      <c r="G35" s="443"/>
      <c r="H35" s="443"/>
      <c r="I35" s="443"/>
      <c r="J35" s="444"/>
      <c r="K35" s="445" t="str">
        <f>IF('UNIFIED INTAKE'!S40=0,"",'UNIFIED INTAKE'!S40)</f>
        <v/>
      </c>
      <c r="L35" s="446"/>
      <c r="M35" s="446"/>
      <c r="N35" s="447"/>
      <c r="O35" s="445" t="str">
        <f>IF('UNIFIED INTAKE'!K40=0,"",'UNIFIED INTAKE'!K40)</f>
        <v/>
      </c>
      <c r="P35" s="446"/>
      <c r="Q35" s="446"/>
      <c r="R35" s="446"/>
      <c r="S35" s="447"/>
      <c r="T35" s="445" t="str">
        <f>IF('UNIFIED INTAKE'!L40=0,"",'UNIFIED INTAKE'!L40)</f>
        <v/>
      </c>
      <c r="U35" s="446"/>
      <c r="V35" s="446"/>
      <c r="W35" s="446"/>
      <c r="X35" s="446"/>
      <c r="Y35" s="446"/>
      <c r="Z35" s="446"/>
      <c r="AA35" s="447"/>
      <c r="AB35" s="445" t="str">
        <f>IF('UNIFIED INTAKE'!M40=0,"",'UNIFIED INTAKE'!M40)</f>
        <v/>
      </c>
      <c r="AC35" s="446"/>
      <c r="AD35" s="446"/>
      <c r="AE35" s="446"/>
      <c r="AF35" s="446"/>
      <c r="AG35" s="446"/>
      <c r="AH35" s="446"/>
      <c r="AI35" s="447"/>
      <c r="AJ35" s="445" t="str">
        <f>IF('UNIFIED INTAKE'!P40=0,"",'UNIFIED INTAKE'!P40)</f>
        <v/>
      </c>
      <c r="AK35" s="446"/>
      <c r="AL35" s="446"/>
      <c r="AM35" s="446"/>
      <c r="AN35" s="446"/>
      <c r="AO35" s="446"/>
      <c r="AP35" s="446"/>
      <c r="AQ35" s="447"/>
      <c r="AR35" s="439" t="str">
        <f>IF('UNIFIED INTAKE'!R40=0,"",'UNIFIED INTAKE'!R40)</f>
        <v/>
      </c>
      <c r="AS35" s="440"/>
      <c r="AT35" s="440"/>
      <c r="AU35" s="440"/>
      <c r="AV35" s="440"/>
      <c r="AW35" s="440"/>
      <c r="AX35" s="440"/>
      <c r="AY35" s="440"/>
      <c r="AZ35" s="440"/>
      <c r="BA35" s="440"/>
      <c r="BB35" s="441"/>
    </row>
    <row r="36" spans="1:54" ht="11.25" customHeight="1">
      <c r="A36" s="465" t="s">
        <v>205</v>
      </c>
      <c r="B36" s="375"/>
      <c r="C36" s="375"/>
      <c r="D36" s="375"/>
      <c r="E36" s="375"/>
      <c r="F36" s="375"/>
      <c r="G36" s="375"/>
      <c r="H36" s="375"/>
      <c r="I36" s="431" t="s">
        <v>88</v>
      </c>
      <c r="J36" s="431"/>
      <c r="K36" s="431"/>
      <c r="L36" s="431"/>
      <c r="M36" s="431"/>
      <c r="N36" s="431"/>
      <c r="O36" s="431"/>
      <c r="P36" s="431"/>
      <c r="Q36" s="431"/>
      <c r="R36" s="431"/>
      <c r="S36" s="434"/>
      <c r="T36" s="466" t="s">
        <v>206</v>
      </c>
      <c r="U36" s="467"/>
      <c r="V36" s="467"/>
      <c r="W36" s="467"/>
      <c r="X36" s="467"/>
      <c r="Y36" s="467"/>
      <c r="Z36" s="467"/>
      <c r="AA36" s="467"/>
      <c r="AB36" s="374"/>
      <c r="AC36" s="468"/>
      <c r="AD36" s="469" t="s">
        <v>207</v>
      </c>
      <c r="AE36" s="469"/>
      <c r="AF36" s="469"/>
      <c r="AG36" s="469"/>
      <c r="AH36" s="469"/>
      <c r="AI36" s="469"/>
      <c r="AJ36" s="469"/>
      <c r="AK36" s="469"/>
      <c r="AL36" s="469"/>
      <c r="AM36" s="469"/>
      <c r="AN36" s="469"/>
      <c r="AO36" s="469" t="s">
        <v>208</v>
      </c>
      <c r="AP36" s="469"/>
      <c r="AQ36" s="469"/>
      <c r="AR36" s="469"/>
      <c r="AS36" s="469"/>
      <c r="AT36" s="469"/>
      <c r="AU36" s="469"/>
      <c r="AV36" s="469"/>
      <c r="AW36" s="469"/>
      <c r="AX36" s="469"/>
      <c r="AY36" s="469"/>
      <c r="AZ36" s="469"/>
      <c r="BA36" s="469"/>
      <c r="BB36" s="469"/>
    </row>
    <row r="37" spans="1:54" ht="13.5" customHeight="1">
      <c r="A37" s="470" t="str">
        <f>IF('UNIFIED INTAKE'!A44=0,"",'UNIFIED INTAKE'!A44)</f>
        <v/>
      </c>
      <c r="B37" s="471"/>
      <c r="C37" s="471"/>
      <c r="D37" s="471"/>
      <c r="E37" s="471"/>
      <c r="F37" s="471"/>
      <c r="G37" s="471"/>
      <c r="H37" s="471"/>
      <c r="I37" s="472" t="str">
        <f>IF('UNIFIED INTAKE'!I44=0,"",'UNIFIED INTAKE'!I44)</f>
        <v/>
      </c>
      <c r="J37" s="472"/>
      <c r="K37" s="472"/>
      <c r="L37" s="472"/>
      <c r="M37" s="472"/>
      <c r="N37" s="472"/>
      <c r="O37" s="472"/>
      <c r="P37" s="472"/>
      <c r="Q37" s="472"/>
      <c r="R37" s="472"/>
      <c r="S37" s="472"/>
      <c r="T37" s="552">
        <v>4</v>
      </c>
      <c r="U37" s="457"/>
      <c r="V37" s="457"/>
      <c r="W37" s="457"/>
      <c r="X37" s="457"/>
      <c r="Y37" s="457"/>
      <c r="Z37" s="457"/>
      <c r="AA37" s="457"/>
      <c r="AB37" s="457"/>
      <c r="AC37" s="476"/>
      <c r="AD37" s="568">
        <f>'UNIFIED INTAKE'!P45</f>
        <v>25000</v>
      </c>
      <c r="AE37" s="568"/>
      <c r="AF37" s="568"/>
      <c r="AG37" s="568"/>
      <c r="AH37" s="568"/>
      <c r="AI37" s="568"/>
      <c r="AJ37" s="568"/>
      <c r="AK37" s="568"/>
      <c r="AL37" s="568"/>
      <c r="AM37" s="568"/>
      <c r="AN37" s="568"/>
      <c r="AO37" s="569">
        <f>AD37/T37</f>
        <v>6250</v>
      </c>
      <c r="AP37" s="570"/>
      <c r="AQ37" s="570"/>
      <c r="AR37" s="570"/>
      <c r="AS37" s="570"/>
      <c r="AT37" s="570"/>
      <c r="AU37" s="570"/>
      <c r="AV37" s="570"/>
      <c r="AW37" s="570"/>
      <c r="AX37" s="570"/>
      <c r="AY37" s="570"/>
      <c r="AZ37" s="570"/>
      <c r="BA37" s="570"/>
      <c r="BB37" s="570"/>
    </row>
    <row r="38" spans="1:54" ht="13.5" customHeight="1">
      <c r="A38" s="470" t="str">
        <f>IF('UNIFIED INTAKE'!A45=0,"",'UNIFIED INTAKE'!A45)</f>
        <v>NONE</v>
      </c>
      <c r="B38" s="471"/>
      <c r="C38" s="471"/>
      <c r="D38" s="471"/>
      <c r="E38" s="471"/>
      <c r="F38" s="471"/>
      <c r="G38" s="471"/>
      <c r="H38" s="471"/>
      <c r="I38" s="472" t="str">
        <f>IF('UNIFIED INTAKE'!I45=0,"",'UNIFIED INTAKE'!I45)</f>
        <v/>
      </c>
      <c r="J38" s="472"/>
      <c r="K38" s="472"/>
      <c r="L38" s="472"/>
      <c r="M38" s="472"/>
      <c r="N38" s="472"/>
      <c r="O38" s="472"/>
      <c r="P38" s="472"/>
      <c r="Q38" s="472"/>
      <c r="R38" s="472"/>
      <c r="S38" s="472"/>
      <c r="T38" s="552"/>
      <c r="U38" s="457"/>
      <c r="V38" s="457"/>
      <c r="W38" s="457"/>
      <c r="X38" s="457"/>
      <c r="Y38" s="457"/>
      <c r="Z38" s="457"/>
      <c r="AA38" s="457"/>
      <c r="AB38" s="457"/>
      <c r="AC38" s="476"/>
      <c r="AD38" s="480"/>
      <c r="AE38" s="480"/>
      <c r="AF38" s="480"/>
      <c r="AG38" s="480"/>
      <c r="AH38" s="480"/>
      <c r="AI38" s="480"/>
      <c r="AJ38" s="480"/>
      <c r="AK38" s="480"/>
      <c r="AL38" s="480"/>
      <c r="AM38" s="480"/>
      <c r="AN38" s="480"/>
      <c r="AO38" s="571"/>
      <c r="AP38" s="571"/>
      <c r="AQ38" s="571"/>
      <c r="AR38" s="571"/>
      <c r="AS38" s="571"/>
      <c r="AT38" s="571"/>
      <c r="AU38" s="571"/>
      <c r="AV38" s="571"/>
      <c r="AW38" s="571"/>
      <c r="AX38" s="571"/>
      <c r="AY38" s="571"/>
      <c r="AZ38" s="571"/>
      <c r="BA38" s="571"/>
      <c r="BB38" s="571"/>
    </row>
    <row r="39" spans="1:54" ht="13.5" customHeight="1">
      <c r="A39" s="470" t="str">
        <f>IF('UNIFIED INTAKE'!A46=0,"",'UNIFIED INTAKE'!A46)</f>
        <v/>
      </c>
      <c r="B39" s="471"/>
      <c r="C39" s="471"/>
      <c r="D39" s="471"/>
      <c r="E39" s="471"/>
      <c r="F39" s="471"/>
      <c r="G39" s="471"/>
      <c r="H39" s="471"/>
      <c r="I39" s="472" t="str">
        <f>IF('UNIFIED INTAKE'!I46=0,"",'UNIFIED INTAKE'!I46)</f>
        <v/>
      </c>
      <c r="J39" s="472"/>
      <c r="K39" s="472"/>
      <c r="L39" s="472"/>
      <c r="M39" s="472"/>
      <c r="N39" s="472"/>
      <c r="O39" s="472"/>
      <c r="P39" s="472"/>
      <c r="Q39" s="472"/>
      <c r="R39" s="472"/>
      <c r="S39" s="472"/>
      <c r="T39" s="436"/>
      <c r="U39" s="437"/>
      <c r="V39" s="437"/>
      <c r="W39" s="437"/>
      <c r="X39" s="437"/>
      <c r="Y39" s="437"/>
      <c r="Z39" s="437"/>
      <c r="AA39" s="437"/>
      <c r="AB39" s="437"/>
      <c r="AC39" s="438"/>
      <c r="AD39" s="480"/>
      <c r="AE39" s="480"/>
      <c r="AF39" s="480"/>
      <c r="AG39" s="480"/>
      <c r="AH39" s="480"/>
      <c r="AI39" s="480"/>
      <c r="AJ39" s="480"/>
      <c r="AK39" s="480"/>
      <c r="AL39" s="480"/>
      <c r="AM39" s="480"/>
      <c r="AN39" s="480"/>
      <c r="AO39" s="571"/>
      <c r="AP39" s="571"/>
      <c r="AQ39" s="571"/>
      <c r="AR39" s="571"/>
      <c r="AS39" s="571"/>
      <c r="AT39" s="571"/>
      <c r="AU39" s="571"/>
      <c r="AV39" s="571"/>
      <c r="AW39" s="571"/>
      <c r="AX39" s="571"/>
      <c r="AY39" s="571"/>
      <c r="AZ39" s="571"/>
      <c r="BA39" s="571"/>
      <c r="BB39" s="571"/>
    </row>
    <row r="40" spans="1:54" ht="15" customHeight="1">
      <c r="A40" s="373" t="s">
        <v>209</v>
      </c>
      <c r="B40" s="374"/>
      <c r="C40" s="374"/>
      <c r="D40" s="374"/>
      <c r="E40" s="374"/>
      <c r="F40" s="374"/>
      <c r="G40" s="374"/>
      <c r="H40" s="374"/>
      <c r="I40" s="375"/>
      <c r="J40" s="375"/>
      <c r="K40" s="375"/>
      <c r="L40" s="375"/>
      <c r="M40" s="375"/>
      <c r="N40" s="375"/>
      <c r="O40" s="375"/>
      <c r="P40" s="375"/>
      <c r="Q40" s="375"/>
      <c r="R40" s="586"/>
      <c r="S40" s="586"/>
      <c r="T40" s="586"/>
      <c r="U40" s="586"/>
      <c r="V40" s="586"/>
      <c r="W40" s="586"/>
      <c r="X40" s="586"/>
      <c r="Y40" s="586"/>
      <c r="Z40" s="586"/>
      <c r="AA40" s="586"/>
      <c r="AB40" s="586"/>
      <c r="AC40" s="587"/>
      <c r="AD40" s="480"/>
      <c r="AE40" s="480"/>
      <c r="AF40" s="480"/>
      <c r="AG40" s="480"/>
      <c r="AH40" s="480"/>
      <c r="AI40" s="480"/>
      <c r="AJ40" s="480"/>
      <c r="AK40" s="480"/>
      <c r="AL40" s="480"/>
      <c r="AM40" s="480"/>
      <c r="AN40" s="480"/>
      <c r="AO40" s="571"/>
      <c r="AP40" s="571"/>
      <c r="AQ40" s="571"/>
      <c r="AR40" s="571"/>
      <c r="AS40" s="571"/>
      <c r="AT40" s="571"/>
      <c r="AU40" s="571"/>
      <c r="AV40" s="571"/>
      <c r="AW40" s="571"/>
      <c r="AX40" s="571"/>
      <c r="AY40" s="571"/>
      <c r="AZ40" s="571"/>
      <c r="BA40" s="571"/>
      <c r="BB40" s="571"/>
    </row>
    <row r="41" spans="1:54" ht="10.5" customHeight="1">
      <c r="A41" s="352" t="s">
        <v>210</v>
      </c>
      <c r="B41" s="353"/>
      <c r="C41" s="353"/>
      <c r="D41" s="353"/>
      <c r="E41" s="353"/>
      <c r="F41" s="353"/>
      <c r="G41" s="354"/>
      <c r="H41" s="342" t="s">
        <v>211</v>
      </c>
      <c r="I41" s="448"/>
      <c r="J41" s="448"/>
      <c r="K41" s="448"/>
      <c r="L41" s="448"/>
      <c r="M41" s="448"/>
      <c r="N41" s="448"/>
      <c r="O41" s="448"/>
      <c r="P41" s="448"/>
      <c r="Q41" s="448"/>
      <c r="R41" s="448"/>
      <c r="S41" s="448"/>
      <c r="T41" s="448"/>
      <c r="U41" s="448"/>
      <c r="V41" s="448"/>
      <c r="W41" s="449"/>
      <c r="X41" s="344" t="s">
        <v>106</v>
      </c>
      <c r="Y41" s="448"/>
      <c r="Z41" s="448"/>
      <c r="AA41" s="448"/>
      <c r="AB41" s="448"/>
      <c r="AC41" s="448"/>
      <c r="AD41" s="450"/>
      <c r="AE41" s="450"/>
      <c r="AF41" s="450"/>
      <c r="AG41" s="450"/>
      <c r="AH41" s="450"/>
      <c r="AI41" s="450"/>
      <c r="AJ41" s="450"/>
      <c r="AK41" s="450"/>
      <c r="AL41" s="450"/>
      <c r="AM41" s="451"/>
      <c r="AN41" s="452" t="s">
        <v>212</v>
      </c>
      <c r="AO41" s="453"/>
      <c r="AP41" s="453"/>
      <c r="AQ41" s="453"/>
      <c r="AR41" s="453"/>
      <c r="AS41" s="453"/>
      <c r="AT41" s="453"/>
      <c r="AU41" s="453"/>
      <c r="AV41" s="453"/>
      <c r="AW41" s="453"/>
      <c r="AX41" s="453"/>
      <c r="AY41" s="453"/>
      <c r="AZ41" s="453"/>
      <c r="BA41" s="453"/>
      <c r="BB41" s="454"/>
    </row>
    <row r="42" spans="1:54" ht="12.95" customHeight="1">
      <c r="A42" s="38"/>
      <c r="B42" s="39"/>
      <c r="C42" s="455" t="b">
        <f>IF('UNIFIED INTAKE'!D50="",'UNIFIED INTAKE'!D50)</f>
        <v>0</v>
      </c>
      <c r="D42" s="455"/>
      <c r="E42" s="455"/>
      <c r="F42" s="455"/>
      <c r="G42" s="456"/>
      <c r="H42" s="457"/>
      <c r="I42" s="457"/>
      <c r="J42" s="458" t="s">
        <v>93</v>
      </c>
      <c r="K42" s="458"/>
      <c r="L42" s="458"/>
      <c r="M42" s="458"/>
      <c r="N42" s="458"/>
      <c r="O42" s="458"/>
      <c r="P42" s="459">
        <f>'UNIFIED INTAKE'!K50</f>
        <v>3000</v>
      </c>
      <c r="Q42" s="459"/>
      <c r="R42" s="459"/>
      <c r="S42" s="459"/>
      <c r="T42" s="459"/>
      <c r="U42" s="459"/>
      <c r="V42" s="459"/>
      <c r="W42" s="460"/>
      <c r="X42" s="45"/>
      <c r="Y42" s="47" t="s">
        <v>108</v>
      </c>
      <c r="Z42" s="42"/>
      <c r="AA42" s="42"/>
      <c r="AB42" s="42"/>
      <c r="AC42" s="42"/>
      <c r="AD42" s="457"/>
      <c r="AE42" s="457"/>
      <c r="AF42" s="46"/>
      <c r="AG42" s="461">
        <f>'UNIFIED INTAKE'!I56</f>
        <v>0</v>
      </c>
      <c r="AH42" s="461"/>
      <c r="AI42" s="461"/>
      <c r="AJ42" s="461"/>
      <c r="AK42" s="461"/>
      <c r="AL42" s="461"/>
      <c r="AM42" s="462"/>
      <c r="AN42" s="45"/>
      <c r="AO42" s="50" t="s">
        <v>213</v>
      </c>
      <c r="AP42" s="39"/>
      <c r="AQ42" s="39"/>
      <c r="AR42" s="39"/>
      <c r="AS42" s="39"/>
      <c r="AT42" s="39"/>
      <c r="AU42" s="457"/>
      <c r="AV42" s="457"/>
      <c r="AW42" s="463"/>
      <c r="AX42" s="463"/>
      <c r="AY42" s="463"/>
      <c r="AZ42" s="463"/>
      <c r="BA42" s="463"/>
      <c r="BB42" s="464"/>
    </row>
    <row r="43" spans="1:54" ht="12.95" customHeight="1">
      <c r="A43" s="38"/>
      <c r="B43" s="39"/>
      <c r="C43" s="455">
        <f>'UNIFIED INTAKE'!D51</f>
        <v>0</v>
      </c>
      <c r="D43" s="455"/>
      <c r="E43" s="455"/>
      <c r="F43" s="455"/>
      <c r="G43" s="456"/>
      <c r="H43" s="457"/>
      <c r="I43" s="457"/>
      <c r="J43" s="18" t="s">
        <v>96</v>
      </c>
      <c r="K43" s="42"/>
      <c r="L43" s="42"/>
      <c r="M43" s="42"/>
      <c r="N43" s="42"/>
      <c r="O43" s="42"/>
      <c r="P43" s="459">
        <f>'UNIFIED INTAKE'!K51</f>
        <v>0</v>
      </c>
      <c r="Q43" s="459"/>
      <c r="R43" s="459"/>
      <c r="S43" s="459"/>
      <c r="T43" s="459"/>
      <c r="U43" s="459"/>
      <c r="V43" s="459"/>
      <c r="W43" s="460"/>
      <c r="X43" s="45"/>
      <c r="Y43" s="18" t="s">
        <v>214</v>
      </c>
      <c r="Z43" s="42"/>
      <c r="AA43" s="42"/>
      <c r="AB43" s="42"/>
      <c r="AC43" s="42"/>
      <c r="AD43" s="42"/>
      <c r="AE43" s="42"/>
      <c r="AF43" s="42"/>
      <c r="AG43" s="461">
        <f>'UNIFIED INTAKE'!I57</f>
        <v>0</v>
      </c>
      <c r="AH43" s="461"/>
      <c r="AI43" s="461"/>
      <c r="AJ43" s="461"/>
      <c r="AK43" s="461"/>
      <c r="AL43" s="461"/>
      <c r="AM43" s="462"/>
      <c r="AN43" s="45"/>
      <c r="AO43" s="51" t="s">
        <v>215</v>
      </c>
      <c r="AP43" s="39"/>
      <c r="AQ43" s="39"/>
      <c r="AR43" s="39"/>
      <c r="AS43" s="39"/>
      <c r="AT43" s="39"/>
      <c r="AU43" s="457"/>
      <c r="AV43" s="457"/>
      <c r="AW43" s="463" t="str">
        <f>IF('UNIFIED INTAKE'!K51="","",'UNIFIED INTAKE'!K51)</f>
        <v/>
      </c>
      <c r="AX43" s="463"/>
      <c r="AY43" s="463"/>
      <c r="AZ43" s="463"/>
      <c r="BA43" s="463"/>
      <c r="BB43" s="464"/>
    </row>
    <row r="44" spans="1:54" ht="12.95" customHeight="1">
      <c r="A44" s="38"/>
      <c r="B44" s="39"/>
      <c r="C44" s="455">
        <f>'UNIFIED INTAKE'!D52</f>
        <v>0</v>
      </c>
      <c r="D44" s="455"/>
      <c r="E44" s="455"/>
      <c r="F44" s="455"/>
      <c r="G44" s="456"/>
      <c r="H44" s="457"/>
      <c r="I44" s="457"/>
      <c r="J44" s="18" t="s">
        <v>100</v>
      </c>
      <c r="K44" s="42"/>
      <c r="L44" s="42"/>
      <c r="M44" s="42"/>
      <c r="N44" s="42"/>
      <c r="O44" s="42"/>
      <c r="P44" s="459">
        <f>'UNIFIED INTAKE'!K52</f>
        <v>0</v>
      </c>
      <c r="Q44" s="459"/>
      <c r="R44" s="459"/>
      <c r="S44" s="459"/>
      <c r="T44" s="459"/>
      <c r="U44" s="459"/>
      <c r="V44" s="459"/>
      <c r="W44" s="460"/>
      <c r="X44" s="45"/>
      <c r="Y44" s="18" t="s">
        <v>113</v>
      </c>
      <c r="Z44" s="42"/>
      <c r="AA44" s="42"/>
      <c r="AB44" s="42"/>
      <c r="AC44" s="42"/>
      <c r="AD44" s="42"/>
      <c r="AE44" s="42"/>
      <c r="AF44" s="42"/>
      <c r="AG44" s="461">
        <f>'UNIFIED INTAKE'!I58</f>
        <v>4000</v>
      </c>
      <c r="AH44" s="461"/>
      <c r="AI44" s="461"/>
      <c r="AJ44" s="461"/>
      <c r="AK44" s="461"/>
      <c r="AL44" s="461"/>
      <c r="AM44" s="462"/>
      <c r="AN44" s="45"/>
      <c r="AO44" s="50" t="s">
        <v>216</v>
      </c>
      <c r="AP44" s="39"/>
      <c r="AQ44" s="39"/>
      <c r="AR44" s="39"/>
      <c r="AS44" s="39"/>
      <c r="AT44" s="39"/>
      <c r="AU44" s="39"/>
      <c r="AV44" s="39"/>
      <c r="AW44" s="463" t="str">
        <f>IF('UNIFIED INTAKE'!K52="","",'UNIFIED INTAKE'!K52)</f>
        <v/>
      </c>
      <c r="AX44" s="463"/>
      <c r="AY44" s="463"/>
      <c r="AZ44" s="463"/>
      <c r="BA44" s="463"/>
      <c r="BB44" s="464"/>
    </row>
    <row r="45" spans="1:54" ht="12.95" customHeight="1">
      <c r="A45" s="38"/>
      <c r="B45" s="39"/>
      <c r="C45" s="455">
        <f>'UNIFIED INTAKE'!D53</f>
        <v>0</v>
      </c>
      <c r="D45" s="455"/>
      <c r="E45" s="455"/>
      <c r="F45" s="455"/>
      <c r="G45" s="456"/>
      <c r="H45" s="40"/>
      <c r="I45" s="40"/>
      <c r="J45" s="18" t="s">
        <v>102</v>
      </c>
      <c r="K45" s="42"/>
      <c r="L45" s="42"/>
      <c r="M45" s="42"/>
      <c r="N45" s="42"/>
      <c r="O45" s="42"/>
      <c r="P45" s="459">
        <f>'UNIFIED INTAKE'!K53</f>
        <v>0</v>
      </c>
      <c r="Q45" s="459"/>
      <c r="R45" s="459"/>
      <c r="S45" s="459"/>
      <c r="T45" s="459"/>
      <c r="U45" s="459"/>
      <c r="V45" s="459"/>
      <c r="W45" s="460"/>
      <c r="X45" s="46"/>
      <c r="Y45" s="18" t="s">
        <v>217</v>
      </c>
      <c r="Z45" s="42"/>
      <c r="AA45" s="42"/>
      <c r="AB45" s="42"/>
      <c r="AC45" s="42"/>
      <c r="AD45" s="42"/>
      <c r="AE45" s="42"/>
      <c r="AF45" s="42"/>
      <c r="AG45" s="461">
        <f>'UNIFIED INTAKE'!I59</f>
        <v>0</v>
      </c>
      <c r="AH45" s="461"/>
      <c r="AI45" s="461"/>
      <c r="AJ45" s="461"/>
      <c r="AK45" s="461"/>
      <c r="AL45" s="461"/>
      <c r="AM45" s="462"/>
      <c r="AN45" s="46"/>
      <c r="AO45" s="50" t="s">
        <v>102</v>
      </c>
      <c r="AP45" s="39"/>
      <c r="AQ45" s="39"/>
      <c r="AR45" s="39"/>
      <c r="AS45" s="39"/>
      <c r="AT45" s="39"/>
      <c r="AU45" s="39"/>
      <c r="AV45" s="39"/>
      <c r="AW45" s="463" t="str">
        <f>IF('UNIFIED INTAKE'!K53="","",'UNIFIED INTAKE'!K53)</f>
        <v/>
      </c>
      <c r="AX45" s="463"/>
      <c r="AY45" s="463"/>
      <c r="AZ45" s="463"/>
      <c r="BA45" s="463"/>
      <c r="BB45" s="464"/>
    </row>
    <row r="46" spans="1:54" ht="11.25" customHeight="1">
      <c r="A46" s="435" t="s">
        <v>218</v>
      </c>
      <c r="B46" s="409"/>
      <c r="C46" s="409"/>
      <c r="D46" s="409"/>
      <c r="E46" s="409"/>
      <c r="F46" s="409"/>
      <c r="G46" s="410"/>
      <c r="H46" s="374" t="s">
        <v>219</v>
      </c>
      <c r="I46" s="374"/>
      <c r="J46" s="374"/>
      <c r="K46" s="374"/>
      <c r="L46" s="374"/>
      <c r="M46" s="374"/>
      <c r="N46" s="374"/>
      <c r="O46" s="374"/>
      <c r="P46" s="374"/>
      <c r="Q46" s="374"/>
      <c r="R46" s="374"/>
      <c r="S46" s="374"/>
      <c r="T46" s="374"/>
      <c r="U46" s="374"/>
      <c r="V46" s="374"/>
      <c r="W46" s="473"/>
      <c r="X46" s="474" t="s">
        <v>220</v>
      </c>
      <c r="Y46" s="374"/>
      <c r="Z46" s="374"/>
      <c r="AA46" s="374"/>
      <c r="AB46" s="374"/>
      <c r="AC46" s="374"/>
      <c r="AD46" s="374"/>
      <c r="AE46" s="374"/>
      <c r="AF46" s="374"/>
      <c r="AG46" s="457"/>
      <c r="AH46" s="457"/>
      <c r="AI46" s="457"/>
      <c r="AJ46" s="457"/>
      <c r="AK46" s="457"/>
      <c r="AL46" s="457"/>
      <c r="AM46" s="475"/>
      <c r="AN46" s="474" t="s">
        <v>221</v>
      </c>
      <c r="AO46" s="374"/>
      <c r="AP46" s="374"/>
      <c r="AQ46" s="374"/>
      <c r="AR46" s="374"/>
      <c r="AS46" s="374"/>
      <c r="AT46" s="374"/>
      <c r="AU46" s="374"/>
      <c r="AV46" s="374"/>
      <c r="AW46" s="457"/>
      <c r="AX46" s="457"/>
      <c r="AY46" s="457"/>
      <c r="AZ46" s="457"/>
      <c r="BA46" s="457"/>
      <c r="BB46" s="476"/>
    </row>
    <row r="47" spans="1:54" ht="12.75" customHeight="1">
      <c r="A47" s="477">
        <f>IF('UNIFIED INTAKE'!Q52="","",'UNIFIED INTAKE'!Q52)</f>
        <v>9000</v>
      </c>
      <c r="B47" s="477"/>
      <c r="C47" s="477"/>
      <c r="D47" s="477"/>
      <c r="E47" s="477"/>
      <c r="F47" s="477"/>
      <c r="G47" s="477"/>
      <c r="H47" s="478">
        <f>IF('UNIFIED INTAKE'!Q51="","",'UNIFIED INTAKE'!Q51)</f>
        <v>4500</v>
      </c>
      <c r="I47" s="477"/>
      <c r="J47" s="477"/>
      <c r="K47" s="477"/>
      <c r="L47" s="477"/>
      <c r="M47" s="477"/>
      <c r="N47" s="477"/>
      <c r="O47" s="477"/>
      <c r="P47" s="477"/>
      <c r="Q47" s="477"/>
      <c r="R47" s="477"/>
      <c r="S47" s="477"/>
      <c r="T47" s="477"/>
      <c r="U47" s="477"/>
      <c r="V47" s="477"/>
      <c r="W47" s="477"/>
      <c r="X47" s="477"/>
      <c r="Y47" s="477"/>
      <c r="Z47" s="477"/>
      <c r="AA47" s="477"/>
      <c r="AB47" s="477"/>
      <c r="AC47" s="477"/>
      <c r="AD47" s="477"/>
      <c r="AE47" s="477"/>
      <c r="AF47" s="477"/>
      <c r="AG47" s="477"/>
      <c r="AH47" s="477"/>
      <c r="AI47" s="477"/>
      <c r="AJ47" s="477"/>
      <c r="AK47" s="477"/>
      <c r="AL47" s="477"/>
      <c r="AM47" s="477"/>
      <c r="AN47" s="477"/>
      <c r="AO47" s="477"/>
      <c r="AP47" s="477"/>
      <c r="AQ47" s="477"/>
      <c r="AR47" s="477"/>
      <c r="AS47" s="477"/>
      <c r="AT47" s="477"/>
      <c r="AU47" s="477"/>
      <c r="AV47" s="477"/>
      <c r="AW47" s="477"/>
      <c r="AX47" s="477"/>
      <c r="AY47" s="477"/>
      <c r="AZ47" s="477"/>
      <c r="BA47" s="477"/>
      <c r="BB47" s="477"/>
    </row>
    <row r="48" spans="1:54" ht="11.25" customHeight="1">
      <c r="A48" s="402" t="s">
        <v>222</v>
      </c>
      <c r="B48" s="402"/>
      <c r="C48" s="402"/>
      <c r="D48" s="402"/>
      <c r="E48" s="402" t="s">
        <v>223</v>
      </c>
      <c r="F48" s="402"/>
      <c r="G48" s="402"/>
      <c r="H48" s="402"/>
      <c r="I48" s="402"/>
      <c r="J48" s="402"/>
      <c r="K48" s="402"/>
      <c r="L48" s="402"/>
      <c r="M48" s="402"/>
      <c r="N48" s="402"/>
      <c r="O48" s="402" t="s">
        <v>224</v>
      </c>
      <c r="P48" s="402"/>
      <c r="Q48" s="402"/>
      <c r="R48" s="402"/>
      <c r="S48" s="402"/>
      <c r="T48" s="402"/>
      <c r="U48" s="402"/>
      <c r="V48" s="402"/>
      <c r="W48" s="402"/>
      <c r="X48" s="402"/>
      <c r="Y48" s="402" t="s">
        <v>102</v>
      </c>
      <c r="Z48" s="402"/>
      <c r="AA48" s="402"/>
      <c r="AB48" s="402"/>
      <c r="AC48" s="402"/>
      <c r="AD48" s="402"/>
      <c r="AE48" s="402"/>
      <c r="AF48" s="402"/>
      <c r="AG48" s="402"/>
      <c r="AH48" s="402"/>
      <c r="AI48" s="402"/>
      <c r="AJ48" s="402"/>
      <c r="AK48" s="402" t="s">
        <v>225</v>
      </c>
      <c r="AL48" s="402"/>
      <c r="AM48" s="402"/>
      <c r="AN48" s="402"/>
      <c r="AO48" s="402"/>
      <c r="AP48" s="402"/>
      <c r="AQ48" s="402"/>
      <c r="AR48" s="402"/>
      <c r="AS48" s="402"/>
      <c r="AT48" s="402"/>
      <c r="AU48" s="402"/>
      <c r="AV48" s="402"/>
      <c r="AW48" s="402"/>
      <c r="AX48" s="402"/>
      <c r="AY48" s="402"/>
      <c r="AZ48" s="402"/>
      <c r="BA48" s="402"/>
      <c r="BB48" s="402"/>
    </row>
    <row r="49" spans="1:54" ht="13.5" customHeight="1">
      <c r="A49" s="479" t="str">
        <f>IF('UNIFIED INTAKE'!Q50="","",'UNIFIED INTAKE'!Q50)</f>
        <v/>
      </c>
      <c r="B49" s="479"/>
      <c r="C49" s="479"/>
      <c r="D49" s="479"/>
      <c r="E49" s="479">
        <f>IF('UNIFIED INTAKE'!Q53="","",'UNIFIED INTAKE'!Q53)</f>
        <v>5000</v>
      </c>
      <c r="F49" s="479"/>
      <c r="G49" s="479"/>
      <c r="H49" s="479"/>
      <c r="I49" s="479"/>
      <c r="J49" s="479"/>
      <c r="K49" s="479"/>
      <c r="L49" s="479"/>
      <c r="M49" s="479"/>
      <c r="N49" s="479"/>
      <c r="O49" s="479" t="str">
        <f>IF('UNIFIED INTAKE'!Q56="","",'UNIFIED INTAKE'!Q56)</f>
        <v/>
      </c>
      <c r="P49" s="479"/>
      <c r="Q49" s="479"/>
      <c r="R49" s="479"/>
      <c r="S49" s="479"/>
      <c r="T49" s="479"/>
      <c r="U49" s="479"/>
      <c r="V49" s="479"/>
      <c r="W49" s="479"/>
      <c r="X49" s="479"/>
      <c r="Y49" s="479" t="str">
        <f>IF('UNIFIED INTAKE'!Q58="","",'UNIFIED INTAKE'!Q58)</f>
        <v/>
      </c>
      <c r="Z49" s="479"/>
      <c r="AA49" s="479"/>
      <c r="AB49" s="479"/>
      <c r="AC49" s="479"/>
      <c r="AD49" s="479"/>
      <c r="AE49" s="479"/>
      <c r="AF49" s="479"/>
      <c r="AG49" s="479"/>
      <c r="AH49" s="479"/>
      <c r="AI49" s="479"/>
      <c r="AJ49" s="479"/>
      <c r="AK49" s="480">
        <f>'UNIFIED INTAKE'!P45</f>
        <v>25000</v>
      </c>
      <c r="AL49" s="480"/>
      <c r="AM49" s="480"/>
      <c r="AN49" s="480"/>
      <c r="AO49" s="480"/>
      <c r="AP49" s="480"/>
      <c r="AQ49" s="480"/>
      <c r="AR49" s="480"/>
      <c r="AS49" s="480"/>
      <c r="AT49" s="480"/>
      <c r="AU49" s="480"/>
      <c r="AV49" s="480"/>
      <c r="AW49" s="480"/>
      <c r="AX49" s="480"/>
      <c r="AY49" s="480"/>
      <c r="AZ49" s="480"/>
      <c r="BA49" s="480"/>
      <c r="BB49" s="480"/>
    </row>
    <row r="50" spans="1:54" ht="12.75" customHeight="1">
      <c r="A50" s="481" t="s">
        <v>226</v>
      </c>
      <c r="B50" s="482"/>
      <c r="C50" s="482"/>
      <c r="D50" s="482"/>
      <c r="E50" s="482"/>
      <c r="F50" s="482"/>
      <c r="G50" s="482"/>
      <c r="H50" s="482"/>
      <c r="I50" s="482"/>
      <c r="J50" s="482"/>
      <c r="K50" s="482"/>
      <c r="L50" s="482"/>
      <c r="M50" s="482"/>
      <c r="N50" s="482"/>
      <c r="O50" s="482"/>
      <c r="P50" s="482"/>
      <c r="Q50" s="482"/>
      <c r="R50" s="482"/>
      <c r="S50" s="482"/>
      <c r="T50" s="482"/>
      <c r="U50" s="482"/>
      <c r="V50" s="482"/>
      <c r="W50" s="482"/>
      <c r="X50" s="482"/>
      <c r="Y50" s="482"/>
      <c r="Z50" s="482"/>
      <c r="AA50" s="482"/>
      <c r="AB50" s="482"/>
      <c r="AC50" s="482"/>
      <c r="AD50" s="482"/>
      <c r="AE50" s="482"/>
      <c r="AF50" s="482"/>
      <c r="AG50" s="482"/>
      <c r="AH50" s="482"/>
      <c r="AI50" s="482"/>
      <c r="AJ50" s="482"/>
      <c r="AK50" s="482"/>
      <c r="AL50" s="482"/>
      <c r="AM50" s="482"/>
      <c r="AN50" s="482"/>
      <c r="AO50" s="482"/>
      <c r="AP50" s="482"/>
      <c r="AQ50" s="482"/>
      <c r="AR50" s="482"/>
      <c r="AS50" s="482"/>
      <c r="AT50" s="482"/>
      <c r="AU50" s="482"/>
      <c r="AV50" s="482"/>
      <c r="AW50" s="482"/>
      <c r="AX50" s="482"/>
      <c r="AY50" s="482"/>
      <c r="AZ50" s="482"/>
      <c r="BA50" s="482"/>
      <c r="BB50" s="483"/>
    </row>
    <row r="51" spans="1:54" ht="10.7" customHeight="1">
      <c r="A51" s="341" t="s">
        <v>227</v>
      </c>
      <c r="B51" s="342"/>
      <c r="C51" s="342"/>
      <c r="D51" s="342"/>
      <c r="E51" s="342"/>
      <c r="F51" s="342"/>
      <c r="G51" s="342"/>
      <c r="H51" s="342"/>
      <c r="I51" s="342"/>
      <c r="J51" s="342"/>
      <c r="K51" s="342"/>
      <c r="L51" s="342"/>
      <c r="M51" s="342"/>
      <c r="N51" s="342"/>
      <c r="O51" s="342"/>
      <c r="P51" s="342"/>
      <c r="Q51" s="342"/>
      <c r="R51" s="342"/>
      <c r="S51" s="342"/>
      <c r="T51" s="342"/>
      <c r="U51" s="342"/>
      <c r="V51" s="342"/>
      <c r="W51" s="343"/>
      <c r="X51" s="344" t="s">
        <v>228</v>
      </c>
      <c r="Y51" s="342"/>
      <c r="Z51" s="342"/>
      <c r="AA51" s="342"/>
      <c r="AB51" s="342"/>
      <c r="AC51" s="342"/>
      <c r="AD51" s="342"/>
      <c r="AE51" s="342"/>
      <c r="AF51" s="342"/>
      <c r="AG51" s="342"/>
      <c r="AH51" s="342"/>
      <c r="AI51" s="342"/>
      <c r="AJ51" s="342"/>
      <c r="AK51" s="342"/>
      <c r="AL51" s="342"/>
      <c r="AM51" s="342"/>
      <c r="AN51" s="342"/>
      <c r="AO51" s="342"/>
      <c r="AP51" s="342"/>
      <c r="AQ51" s="342"/>
      <c r="AR51" s="342"/>
      <c r="AS51" s="342"/>
      <c r="AT51" s="342"/>
      <c r="AU51" s="342"/>
      <c r="AV51" s="342"/>
      <c r="AW51" s="342"/>
      <c r="AX51" s="342"/>
      <c r="AY51" s="342"/>
      <c r="AZ51" s="342"/>
      <c r="BA51" s="342"/>
      <c r="BB51" s="347"/>
    </row>
    <row r="52" spans="1:54" ht="24.75" customHeight="1">
      <c r="A52" s="484" t="s">
        <v>118</v>
      </c>
      <c r="B52" s="485"/>
      <c r="C52" s="485"/>
      <c r="D52" s="485"/>
      <c r="E52" s="485"/>
      <c r="F52" s="485"/>
      <c r="G52" s="485"/>
      <c r="H52" s="485"/>
      <c r="I52" s="485"/>
      <c r="J52" s="485"/>
      <c r="K52" s="485"/>
      <c r="L52" s="485"/>
      <c r="M52" s="485"/>
      <c r="N52" s="485"/>
      <c r="O52" s="485"/>
      <c r="P52" s="485"/>
      <c r="Q52" s="485"/>
      <c r="R52" s="485"/>
      <c r="S52" s="485"/>
      <c r="T52" s="485"/>
      <c r="U52" s="485"/>
      <c r="V52" s="485"/>
      <c r="W52" s="486"/>
      <c r="X52" s="487" t="s">
        <v>118</v>
      </c>
      <c r="Y52" s="485"/>
      <c r="Z52" s="485"/>
      <c r="AA52" s="485"/>
      <c r="AB52" s="485"/>
      <c r="AC52" s="485"/>
      <c r="AD52" s="485"/>
      <c r="AE52" s="485"/>
      <c r="AF52" s="485"/>
      <c r="AG52" s="485"/>
      <c r="AH52" s="485"/>
      <c r="AI52" s="485"/>
      <c r="AJ52" s="485"/>
      <c r="AK52" s="485"/>
      <c r="AL52" s="485"/>
      <c r="AM52" s="485"/>
      <c r="AN52" s="485"/>
      <c r="AO52" s="485"/>
      <c r="AP52" s="485"/>
      <c r="AQ52" s="485"/>
      <c r="AR52" s="485"/>
      <c r="AS52" s="485"/>
      <c r="AT52" s="485"/>
      <c r="AU52" s="485"/>
      <c r="AV52" s="485"/>
      <c r="AW52" s="485"/>
      <c r="AX52" s="485"/>
      <c r="AY52" s="485"/>
      <c r="AZ52" s="485"/>
      <c r="BA52" s="485"/>
      <c r="BB52" s="488"/>
    </row>
    <row r="53" spans="1:54" ht="10.7" customHeight="1">
      <c r="A53" s="341" t="s">
        <v>229</v>
      </c>
      <c r="B53" s="342"/>
      <c r="C53" s="342"/>
      <c r="D53" s="342"/>
      <c r="E53" s="342"/>
      <c r="F53" s="342"/>
      <c r="G53" s="342"/>
      <c r="H53" s="342"/>
      <c r="I53" s="342"/>
      <c r="J53" s="342"/>
      <c r="K53" s="342"/>
      <c r="L53" s="342"/>
      <c r="M53" s="342"/>
      <c r="N53" s="342"/>
      <c r="O53" s="342"/>
      <c r="P53" s="342"/>
      <c r="Q53" s="342"/>
      <c r="R53" s="342"/>
      <c r="S53" s="342"/>
      <c r="T53" s="342"/>
      <c r="U53" s="342"/>
      <c r="V53" s="342"/>
      <c r="W53" s="343"/>
      <c r="X53" s="344" t="s">
        <v>230</v>
      </c>
      <c r="Y53" s="342"/>
      <c r="Z53" s="342"/>
      <c r="AA53" s="342"/>
      <c r="AB53" s="342"/>
      <c r="AC53" s="342"/>
      <c r="AD53" s="342"/>
      <c r="AE53" s="342"/>
      <c r="AF53" s="342"/>
      <c r="AG53" s="342"/>
      <c r="AH53" s="342"/>
      <c r="AI53" s="342"/>
      <c r="AJ53" s="342"/>
      <c r="AK53" s="342"/>
      <c r="AL53" s="342"/>
      <c r="AM53" s="342"/>
      <c r="AN53" s="342"/>
      <c r="AO53" s="342"/>
      <c r="AP53" s="342"/>
      <c r="AQ53" s="342"/>
      <c r="AR53" s="342"/>
      <c r="AS53" s="342"/>
      <c r="AT53" s="342"/>
      <c r="AU53" s="342"/>
      <c r="AV53" s="342"/>
      <c r="AW53" s="342"/>
      <c r="AX53" s="342"/>
      <c r="AY53" s="342"/>
      <c r="AZ53" s="342"/>
      <c r="BA53" s="342"/>
      <c r="BB53" s="347"/>
    </row>
    <row r="54" spans="1:54" ht="15" customHeight="1">
      <c r="A54" s="484" t="s">
        <v>231</v>
      </c>
      <c r="B54" s="485"/>
      <c r="C54" s="485"/>
      <c r="D54" s="485"/>
      <c r="E54" s="485"/>
      <c r="F54" s="485"/>
      <c r="G54" s="485"/>
      <c r="H54" s="485"/>
      <c r="I54" s="485"/>
      <c r="J54" s="485"/>
      <c r="K54" s="485"/>
      <c r="L54" s="485"/>
      <c r="M54" s="485"/>
      <c r="N54" s="485"/>
      <c r="O54" s="485"/>
      <c r="P54" s="485"/>
      <c r="Q54" s="485"/>
      <c r="R54" s="485"/>
      <c r="S54" s="485"/>
      <c r="T54" s="485"/>
      <c r="U54" s="485"/>
      <c r="V54" s="485"/>
      <c r="W54" s="486"/>
      <c r="X54" s="487" t="s">
        <v>232</v>
      </c>
      <c r="Y54" s="485"/>
      <c r="Z54" s="485"/>
      <c r="AA54" s="485"/>
      <c r="AB54" s="485"/>
      <c r="AC54" s="485"/>
      <c r="AD54" s="485"/>
      <c r="AE54" s="485"/>
      <c r="AF54" s="485"/>
      <c r="AG54" s="485"/>
      <c r="AH54" s="485"/>
      <c r="AI54" s="485"/>
      <c r="AJ54" s="485"/>
      <c r="AK54" s="485"/>
      <c r="AL54" s="485"/>
      <c r="AM54" s="485"/>
      <c r="AN54" s="485"/>
      <c r="AO54" s="485"/>
      <c r="AP54" s="485"/>
      <c r="AQ54" s="485"/>
      <c r="AR54" s="485"/>
      <c r="AS54" s="485"/>
      <c r="AT54" s="485"/>
      <c r="AU54" s="485"/>
      <c r="AV54" s="485"/>
      <c r="AW54" s="485"/>
      <c r="AX54" s="485"/>
      <c r="AY54" s="485"/>
      <c r="AZ54" s="485"/>
      <c r="BA54" s="485"/>
      <c r="BB54" s="488"/>
    </row>
    <row r="55" spans="1:54" ht="10.7" customHeight="1">
      <c r="A55" s="341" t="s">
        <v>233</v>
      </c>
      <c r="B55" s="342"/>
      <c r="C55" s="342"/>
      <c r="D55" s="342"/>
      <c r="E55" s="342"/>
      <c r="F55" s="342"/>
      <c r="G55" s="342"/>
      <c r="H55" s="342"/>
      <c r="I55" s="342"/>
      <c r="J55" s="342"/>
      <c r="K55" s="342"/>
      <c r="L55" s="342"/>
      <c r="M55" s="342"/>
      <c r="N55" s="342"/>
      <c r="O55" s="342"/>
      <c r="P55" s="342"/>
      <c r="Q55" s="342"/>
      <c r="R55" s="342"/>
      <c r="S55" s="342"/>
      <c r="T55" s="342"/>
      <c r="U55" s="342"/>
      <c r="V55" s="342"/>
      <c r="W55" s="343"/>
      <c r="X55" s="344" t="s">
        <v>234</v>
      </c>
      <c r="Y55" s="342"/>
      <c r="Z55" s="342"/>
      <c r="AA55" s="342"/>
      <c r="AB55" s="342"/>
      <c r="AC55" s="342"/>
      <c r="AD55" s="342"/>
      <c r="AE55" s="342"/>
      <c r="AF55" s="342"/>
      <c r="AG55" s="342"/>
      <c r="AH55" s="342"/>
      <c r="AI55" s="342"/>
      <c r="AJ55" s="342"/>
      <c r="AK55" s="342"/>
      <c r="AL55" s="342"/>
      <c r="AM55" s="342"/>
      <c r="AN55" s="342"/>
      <c r="AO55" s="342"/>
      <c r="AP55" s="342"/>
      <c r="AQ55" s="342"/>
      <c r="AR55" s="342"/>
      <c r="AS55" s="342"/>
      <c r="AT55" s="342"/>
      <c r="AU55" s="342"/>
      <c r="AV55" s="342"/>
      <c r="AW55" s="342"/>
      <c r="AX55" s="342"/>
      <c r="AY55" s="342"/>
      <c r="AZ55" s="342"/>
      <c r="BA55" s="342"/>
      <c r="BB55" s="347"/>
    </row>
    <row r="56" spans="1:54" ht="17.25" customHeight="1">
      <c r="A56" s="489" t="s">
        <v>235</v>
      </c>
      <c r="B56" s="490"/>
      <c r="C56" s="490"/>
      <c r="D56" s="490"/>
      <c r="E56" s="490"/>
      <c r="F56" s="490"/>
      <c r="G56" s="490"/>
      <c r="H56" s="490"/>
      <c r="I56" s="490"/>
      <c r="J56" s="490"/>
      <c r="K56" s="490"/>
      <c r="L56" s="490"/>
      <c r="M56" s="490"/>
      <c r="N56" s="490"/>
      <c r="O56" s="490"/>
      <c r="P56" s="490"/>
      <c r="Q56" s="490"/>
      <c r="R56" s="490"/>
      <c r="S56" s="490"/>
      <c r="T56" s="490"/>
      <c r="U56" s="490"/>
      <c r="V56" s="490"/>
      <c r="W56" s="490"/>
      <c r="X56" s="489" t="s">
        <v>84</v>
      </c>
      <c r="Y56" s="490"/>
      <c r="Z56" s="490"/>
      <c r="AA56" s="490"/>
      <c r="AB56" s="490"/>
      <c r="AC56" s="490"/>
      <c r="AD56" s="490"/>
      <c r="AE56" s="490"/>
      <c r="AF56" s="490"/>
      <c r="AG56" s="490"/>
      <c r="AH56" s="490"/>
      <c r="AI56" s="490"/>
      <c r="AJ56" s="490"/>
      <c r="AK56" s="490"/>
      <c r="AL56" s="490"/>
      <c r="AM56" s="490"/>
      <c r="AN56" s="490"/>
      <c r="AO56" s="490"/>
      <c r="AP56" s="490"/>
      <c r="AQ56" s="490"/>
      <c r="AR56" s="490"/>
      <c r="AS56" s="490"/>
      <c r="AT56" s="490"/>
      <c r="AU56" s="490"/>
      <c r="AV56" s="490"/>
      <c r="AW56" s="490"/>
      <c r="AX56" s="490"/>
      <c r="AY56" s="490"/>
      <c r="AZ56" s="490"/>
      <c r="BA56" s="490"/>
      <c r="BB56" s="491"/>
    </row>
    <row r="57" spans="1:54">
      <c r="A57" s="492" t="s">
        <v>236</v>
      </c>
      <c r="B57" s="493"/>
      <c r="C57" s="493"/>
      <c r="D57" s="493"/>
      <c r="E57" s="493"/>
      <c r="F57" s="493"/>
      <c r="G57" s="493"/>
      <c r="H57" s="493"/>
      <c r="I57" s="493"/>
      <c r="J57" s="493"/>
      <c r="K57" s="493"/>
      <c r="L57" s="493"/>
      <c r="M57" s="493"/>
      <c r="N57" s="493"/>
      <c r="O57" s="493"/>
      <c r="P57" s="493"/>
      <c r="Q57" s="493"/>
      <c r="R57" s="493"/>
      <c r="S57" s="493"/>
      <c r="T57" s="493"/>
      <c r="U57" s="493"/>
      <c r="V57" s="493"/>
      <c r="W57" s="493"/>
      <c r="X57" s="493"/>
      <c r="Y57" s="493"/>
      <c r="Z57" s="493"/>
      <c r="AA57" s="493"/>
      <c r="AB57" s="493"/>
      <c r="AC57" s="493"/>
      <c r="AD57" s="493"/>
      <c r="AE57" s="493"/>
      <c r="AF57" s="493"/>
      <c r="AG57" s="493"/>
      <c r="AH57" s="493"/>
      <c r="AI57" s="493"/>
      <c r="AJ57" s="493"/>
      <c r="AK57" s="493"/>
      <c r="AL57" s="493"/>
      <c r="AM57" s="493"/>
      <c r="AN57" s="493"/>
      <c r="AO57" s="493"/>
      <c r="AP57" s="493"/>
      <c r="AQ57" s="493"/>
      <c r="AR57" s="493"/>
      <c r="AS57" s="493"/>
      <c r="AT57" s="493"/>
      <c r="AU57" s="493"/>
      <c r="AV57" s="493"/>
      <c r="AW57" s="493"/>
      <c r="AX57" s="493"/>
      <c r="AY57" s="493"/>
      <c r="AZ57" s="493"/>
      <c r="BA57" s="493"/>
      <c r="BB57" s="494"/>
    </row>
    <row r="58" spans="1:54" ht="131.25" customHeight="1">
      <c r="A58" s="495" t="s">
        <v>237</v>
      </c>
      <c r="B58" s="496"/>
      <c r="C58" s="496"/>
      <c r="D58" s="497"/>
      <c r="E58" s="498" t="s">
        <v>238</v>
      </c>
      <c r="F58" s="499"/>
      <c r="G58" s="499"/>
      <c r="H58" s="499"/>
      <c r="I58" s="499"/>
      <c r="J58" s="499"/>
      <c r="K58" s="499"/>
      <c r="L58" s="499"/>
      <c r="M58" s="499"/>
      <c r="N58" s="499"/>
      <c r="O58" s="499"/>
      <c r="P58" s="499"/>
      <c r="Q58" s="499"/>
      <c r="R58" s="500"/>
      <c r="S58" s="498" t="s">
        <v>239</v>
      </c>
      <c r="T58" s="499"/>
      <c r="U58" s="499"/>
      <c r="V58" s="499"/>
      <c r="W58" s="499"/>
      <c r="X58" s="499"/>
      <c r="Y58" s="499"/>
      <c r="Z58" s="499"/>
      <c r="AA58" s="499"/>
      <c r="AB58" s="499"/>
      <c r="AC58" s="499"/>
      <c r="AD58" s="500"/>
      <c r="AE58" s="498" t="s">
        <v>240</v>
      </c>
      <c r="AF58" s="499"/>
      <c r="AG58" s="499"/>
      <c r="AH58" s="499"/>
      <c r="AI58" s="499"/>
      <c r="AJ58" s="499"/>
      <c r="AK58" s="499"/>
      <c r="AL58" s="499"/>
      <c r="AM58" s="499"/>
      <c r="AN58" s="499"/>
      <c r="AO58" s="499"/>
      <c r="AP58" s="500"/>
      <c r="AQ58" s="498" t="s">
        <v>241</v>
      </c>
      <c r="AR58" s="499"/>
      <c r="AS58" s="499"/>
      <c r="AT58" s="499"/>
      <c r="AU58" s="499"/>
      <c r="AV58" s="499"/>
      <c r="AW58" s="499"/>
      <c r="AX58" s="499"/>
      <c r="AY58" s="499"/>
      <c r="AZ58" s="499"/>
      <c r="BA58" s="499"/>
      <c r="BB58" s="501"/>
    </row>
    <row r="59" spans="1:54">
      <c r="A59" s="495" t="s">
        <v>242</v>
      </c>
      <c r="B59" s="496"/>
      <c r="C59" s="496"/>
      <c r="D59" s="497"/>
      <c r="E59" s="41">
        <v>1</v>
      </c>
      <c r="F59" s="41">
        <v>2</v>
      </c>
      <c r="G59" s="502">
        <v>3</v>
      </c>
      <c r="H59" s="503"/>
      <c r="I59" s="43">
        <v>4</v>
      </c>
      <c r="J59" s="504">
        <v>5</v>
      </c>
      <c r="K59" s="505"/>
      <c r="L59" s="502">
        <v>6</v>
      </c>
      <c r="M59" s="503"/>
      <c r="N59" s="506">
        <v>7</v>
      </c>
      <c r="O59" s="507"/>
      <c r="P59" s="506">
        <v>8</v>
      </c>
      <c r="Q59" s="507"/>
      <c r="R59" s="41">
        <v>9</v>
      </c>
      <c r="S59" s="508">
        <v>1</v>
      </c>
      <c r="T59" s="509"/>
      <c r="U59" s="510">
        <v>2</v>
      </c>
      <c r="V59" s="511"/>
      <c r="W59" s="502">
        <v>3</v>
      </c>
      <c r="X59" s="503"/>
      <c r="Y59" s="508">
        <v>4</v>
      </c>
      <c r="Z59" s="509"/>
      <c r="AA59" s="510">
        <v>5</v>
      </c>
      <c r="AB59" s="511"/>
      <c r="AC59" s="502">
        <v>6</v>
      </c>
      <c r="AD59" s="503"/>
      <c r="AE59" s="508">
        <v>1</v>
      </c>
      <c r="AF59" s="509"/>
      <c r="AG59" s="510">
        <v>2</v>
      </c>
      <c r="AH59" s="511"/>
      <c r="AI59" s="502">
        <v>3</v>
      </c>
      <c r="AJ59" s="503"/>
      <c r="AK59" s="502">
        <v>4</v>
      </c>
      <c r="AL59" s="503"/>
      <c r="AM59" s="502">
        <v>5</v>
      </c>
      <c r="AN59" s="503"/>
      <c r="AO59" s="508">
        <v>6</v>
      </c>
      <c r="AP59" s="509"/>
      <c r="AQ59" s="52">
        <v>1</v>
      </c>
      <c r="AR59" s="502">
        <v>2</v>
      </c>
      <c r="AS59" s="503"/>
      <c r="AT59" s="508">
        <v>3</v>
      </c>
      <c r="AU59" s="512"/>
      <c r="AV59" s="509"/>
      <c r="AW59" s="502">
        <v>4</v>
      </c>
      <c r="AX59" s="503"/>
      <c r="AY59" s="508">
        <v>5</v>
      </c>
      <c r="AZ59" s="512"/>
      <c r="BA59" s="509"/>
      <c r="BB59" s="54">
        <v>6</v>
      </c>
    </row>
    <row r="60" spans="1:54">
      <c r="A60" s="495" t="s">
        <v>243</v>
      </c>
      <c r="B60" s="496"/>
      <c r="C60" s="496"/>
      <c r="D60" s="497"/>
      <c r="E60" s="41">
        <v>1</v>
      </c>
      <c r="F60" s="41">
        <v>2</v>
      </c>
      <c r="G60" s="502">
        <v>3</v>
      </c>
      <c r="H60" s="503"/>
      <c r="I60" s="43">
        <v>4</v>
      </c>
      <c r="J60" s="504">
        <v>5</v>
      </c>
      <c r="K60" s="505"/>
      <c r="L60" s="502">
        <v>6</v>
      </c>
      <c r="M60" s="503"/>
      <c r="N60" s="506">
        <v>7</v>
      </c>
      <c r="O60" s="507"/>
      <c r="P60" s="506">
        <v>8</v>
      </c>
      <c r="Q60" s="507"/>
      <c r="R60" s="41">
        <v>9</v>
      </c>
      <c r="S60" s="508">
        <v>1</v>
      </c>
      <c r="T60" s="509"/>
      <c r="U60" s="510">
        <v>2</v>
      </c>
      <c r="V60" s="511"/>
      <c r="W60" s="502">
        <v>3</v>
      </c>
      <c r="X60" s="503"/>
      <c r="Y60" s="508">
        <v>4</v>
      </c>
      <c r="Z60" s="509"/>
      <c r="AA60" s="510">
        <v>5</v>
      </c>
      <c r="AB60" s="511"/>
      <c r="AC60" s="502">
        <v>6</v>
      </c>
      <c r="AD60" s="503"/>
      <c r="AE60" s="508">
        <v>1</v>
      </c>
      <c r="AF60" s="509"/>
      <c r="AG60" s="510">
        <v>2</v>
      </c>
      <c r="AH60" s="511"/>
      <c r="AI60" s="502">
        <v>3</v>
      </c>
      <c r="AJ60" s="503"/>
      <c r="AK60" s="502">
        <v>4</v>
      </c>
      <c r="AL60" s="503"/>
      <c r="AM60" s="502">
        <v>5</v>
      </c>
      <c r="AN60" s="503"/>
      <c r="AO60" s="508">
        <v>6</v>
      </c>
      <c r="AP60" s="509"/>
      <c r="AQ60" s="52">
        <v>1</v>
      </c>
      <c r="AR60" s="502">
        <v>2</v>
      </c>
      <c r="AS60" s="503"/>
      <c r="AT60" s="508">
        <v>3</v>
      </c>
      <c r="AU60" s="512"/>
      <c r="AV60" s="509"/>
      <c r="AW60" s="502">
        <v>4</v>
      </c>
      <c r="AX60" s="503"/>
      <c r="AY60" s="508">
        <v>5</v>
      </c>
      <c r="AZ60" s="512"/>
      <c r="BA60" s="509"/>
      <c r="BB60" s="54">
        <v>6</v>
      </c>
    </row>
    <row r="61" spans="1:54">
      <c r="A61" s="495" t="s">
        <v>244</v>
      </c>
      <c r="B61" s="496"/>
      <c r="C61" s="496"/>
      <c r="D61" s="497"/>
      <c r="E61" s="41">
        <v>1</v>
      </c>
      <c r="F61" s="41">
        <v>2</v>
      </c>
      <c r="G61" s="502">
        <v>3</v>
      </c>
      <c r="H61" s="503"/>
      <c r="I61" s="43">
        <v>4</v>
      </c>
      <c r="J61" s="504">
        <v>5</v>
      </c>
      <c r="K61" s="505"/>
      <c r="L61" s="502">
        <v>6</v>
      </c>
      <c r="M61" s="503"/>
      <c r="N61" s="506">
        <v>7</v>
      </c>
      <c r="O61" s="507"/>
      <c r="P61" s="506">
        <v>8</v>
      </c>
      <c r="Q61" s="507"/>
      <c r="R61" s="41">
        <v>9</v>
      </c>
      <c r="S61" s="508">
        <v>1</v>
      </c>
      <c r="T61" s="509"/>
      <c r="U61" s="510">
        <v>2</v>
      </c>
      <c r="V61" s="511"/>
      <c r="W61" s="502">
        <v>3</v>
      </c>
      <c r="X61" s="503"/>
      <c r="Y61" s="508">
        <v>4</v>
      </c>
      <c r="Z61" s="509"/>
      <c r="AA61" s="510">
        <v>5</v>
      </c>
      <c r="AB61" s="511"/>
      <c r="AC61" s="502">
        <v>6</v>
      </c>
      <c r="AD61" s="503"/>
      <c r="AE61" s="508">
        <v>1</v>
      </c>
      <c r="AF61" s="509"/>
      <c r="AG61" s="510">
        <v>2</v>
      </c>
      <c r="AH61" s="511"/>
      <c r="AI61" s="502">
        <v>3</v>
      </c>
      <c r="AJ61" s="503"/>
      <c r="AK61" s="502">
        <v>4</v>
      </c>
      <c r="AL61" s="503"/>
      <c r="AM61" s="502">
        <v>5</v>
      </c>
      <c r="AN61" s="503"/>
      <c r="AO61" s="508">
        <v>6</v>
      </c>
      <c r="AP61" s="509"/>
      <c r="AQ61" s="52">
        <v>1</v>
      </c>
      <c r="AR61" s="502">
        <v>2</v>
      </c>
      <c r="AS61" s="503"/>
      <c r="AT61" s="508">
        <v>3</v>
      </c>
      <c r="AU61" s="512"/>
      <c r="AV61" s="509"/>
      <c r="AW61" s="502">
        <v>4</v>
      </c>
      <c r="AX61" s="503"/>
      <c r="AY61" s="508">
        <v>5</v>
      </c>
      <c r="AZ61" s="512"/>
      <c r="BA61" s="509"/>
      <c r="BB61" s="54">
        <v>6</v>
      </c>
    </row>
    <row r="62" spans="1:54">
      <c r="A62" s="495" t="s">
        <v>245</v>
      </c>
      <c r="B62" s="496"/>
      <c r="C62" s="496"/>
      <c r="D62" s="497"/>
      <c r="E62" s="41">
        <v>1</v>
      </c>
      <c r="F62" s="41">
        <v>2</v>
      </c>
      <c r="G62" s="502">
        <v>3</v>
      </c>
      <c r="H62" s="503"/>
      <c r="I62" s="43">
        <v>4</v>
      </c>
      <c r="J62" s="504">
        <v>5</v>
      </c>
      <c r="K62" s="505"/>
      <c r="L62" s="502">
        <v>6</v>
      </c>
      <c r="M62" s="503"/>
      <c r="N62" s="506">
        <v>7</v>
      </c>
      <c r="O62" s="507"/>
      <c r="P62" s="506">
        <v>8</v>
      </c>
      <c r="Q62" s="507"/>
      <c r="R62" s="41">
        <v>9</v>
      </c>
      <c r="S62" s="508">
        <v>1</v>
      </c>
      <c r="T62" s="509"/>
      <c r="U62" s="510">
        <v>2</v>
      </c>
      <c r="V62" s="511"/>
      <c r="W62" s="502">
        <v>3</v>
      </c>
      <c r="X62" s="503"/>
      <c r="Y62" s="508">
        <v>4</v>
      </c>
      <c r="Z62" s="509"/>
      <c r="AA62" s="510">
        <v>5</v>
      </c>
      <c r="AB62" s="511"/>
      <c r="AC62" s="502">
        <v>6</v>
      </c>
      <c r="AD62" s="503"/>
      <c r="AE62" s="508">
        <v>1</v>
      </c>
      <c r="AF62" s="509"/>
      <c r="AG62" s="510">
        <v>2</v>
      </c>
      <c r="AH62" s="511"/>
      <c r="AI62" s="502">
        <v>3</v>
      </c>
      <c r="AJ62" s="503"/>
      <c r="AK62" s="502">
        <v>4</v>
      </c>
      <c r="AL62" s="503"/>
      <c r="AM62" s="502">
        <v>5</v>
      </c>
      <c r="AN62" s="503"/>
      <c r="AO62" s="508">
        <v>6</v>
      </c>
      <c r="AP62" s="509"/>
      <c r="AQ62" s="52">
        <v>1</v>
      </c>
      <c r="AR62" s="502">
        <v>2</v>
      </c>
      <c r="AS62" s="503"/>
      <c r="AT62" s="508">
        <v>3</v>
      </c>
      <c r="AU62" s="512"/>
      <c r="AV62" s="509"/>
      <c r="AW62" s="502">
        <v>4</v>
      </c>
      <c r="AX62" s="503"/>
      <c r="AY62" s="508">
        <v>5</v>
      </c>
      <c r="AZ62" s="512"/>
      <c r="BA62" s="509"/>
      <c r="BB62" s="54">
        <v>6</v>
      </c>
    </row>
    <row r="63" spans="1:54">
      <c r="A63" s="495" t="s">
        <v>246</v>
      </c>
      <c r="B63" s="496"/>
      <c r="C63" s="496"/>
      <c r="D63" s="497"/>
      <c r="E63" s="41">
        <v>1</v>
      </c>
      <c r="F63" s="41">
        <v>2</v>
      </c>
      <c r="G63" s="502">
        <v>3</v>
      </c>
      <c r="H63" s="503"/>
      <c r="I63" s="43">
        <v>4</v>
      </c>
      <c r="J63" s="504">
        <v>5</v>
      </c>
      <c r="K63" s="505"/>
      <c r="L63" s="502">
        <v>6</v>
      </c>
      <c r="M63" s="503"/>
      <c r="N63" s="506">
        <v>7</v>
      </c>
      <c r="O63" s="507"/>
      <c r="P63" s="506">
        <v>8</v>
      </c>
      <c r="Q63" s="507"/>
      <c r="R63" s="41">
        <v>9</v>
      </c>
      <c r="S63" s="508">
        <v>1</v>
      </c>
      <c r="T63" s="509"/>
      <c r="U63" s="510">
        <v>2</v>
      </c>
      <c r="V63" s="511"/>
      <c r="W63" s="502">
        <v>3</v>
      </c>
      <c r="X63" s="503"/>
      <c r="Y63" s="508">
        <v>4</v>
      </c>
      <c r="Z63" s="509"/>
      <c r="AA63" s="510">
        <v>5</v>
      </c>
      <c r="AB63" s="511"/>
      <c r="AC63" s="502">
        <v>6</v>
      </c>
      <c r="AD63" s="503"/>
      <c r="AE63" s="508">
        <v>1</v>
      </c>
      <c r="AF63" s="509"/>
      <c r="AG63" s="510">
        <v>2</v>
      </c>
      <c r="AH63" s="511"/>
      <c r="AI63" s="502">
        <v>3</v>
      </c>
      <c r="AJ63" s="503"/>
      <c r="AK63" s="502">
        <v>4</v>
      </c>
      <c r="AL63" s="503"/>
      <c r="AM63" s="502">
        <v>5</v>
      </c>
      <c r="AN63" s="503"/>
      <c r="AO63" s="508">
        <v>6</v>
      </c>
      <c r="AP63" s="509"/>
      <c r="AQ63" s="52">
        <v>1</v>
      </c>
      <c r="AR63" s="502">
        <v>2</v>
      </c>
      <c r="AS63" s="503"/>
      <c r="AT63" s="508">
        <v>3</v>
      </c>
      <c r="AU63" s="512"/>
      <c r="AV63" s="509"/>
      <c r="AW63" s="502">
        <v>4</v>
      </c>
      <c r="AX63" s="503"/>
      <c r="AY63" s="508">
        <v>5</v>
      </c>
      <c r="AZ63" s="512"/>
      <c r="BA63" s="509"/>
      <c r="BB63" s="54">
        <v>6</v>
      </c>
    </row>
    <row r="64" spans="1:54">
      <c r="A64" s="495" t="s">
        <v>247</v>
      </c>
      <c r="B64" s="496"/>
      <c r="C64" s="496"/>
      <c r="D64" s="497"/>
      <c r="E64" s="41">
        <v>1</v>
      </c>
      <c r="F64" s="41">
        <v>2</v>
      </c>
      <c r="G64" s="502">
        <v>3</v>
      </c>
      <c r="H64" s="503"/>
      <c r="I64" s="43">
        <v>4</v>
      </c>
      <c r="J64" s="504">
        <v>5</v>
      </c>
      <c r="K64" s="505"/>
      <c r="L64" s="502">
        <v>6</v>
      </c>
      <c r="M64" s="503"/>
      <c r="N64" s="506">
        <v>7</v>
      </c>
      <c r="O64" s="507"/>
      <c r="P64" s="506">
        <v>8</v>
      </c>
      <c r="Q64" s="507"/>
      <c r="R64" s="41">
        <v>9</v>
      </c>
      <c r="S64" s="508">
        <v>1</v>
      </c>
      <c r="T64" s="509"/>
      <c r="U64" s="510">
        <v>2</v>
      </c>
      <c r="V64" s="511"/>
      <c r="W64" s="502">
        <v>3</v>
      </c>
      <c r="X64" s="503"/>
      <c r="Y64" s="508">
        <v>4</v>
      </c>
      <c r="Z64" s="509"/>
      <c r="AA64" s="510">
        <v>5</v>
      </c>
      <c r="AB64" s="511"/>
      <c r="AC64" s="502">
        <v>6</v>
      </c>
      <c r="AD64" s="503"/>
      <c r="AE64" s="508">
        <v>1</v>
      </c>
      <c r="AF64" s="509"/>
      <c r="AG64" s="510">
        <v>2</v>
      </c>
      <c r="AH64" s="511"/>
      <c r="AI64" s="502">
        <v>3</v>
      </c>
      <c r="AJ64" s="503"/>
      <c r="AK64" s="502">
        <v>4</v>
      </c>
      <c r="AL64" s="503"/>
      <c r="AM64" s="502">
        <v>5</v>
      </c>
      <c r="AN64" s="503"/>
      <c r="AO64" s="508">
        <v>6</v>
      </c>
      <c r="AP64" s="509"/>
      <c r="AQ64" s="52">
        <v>1</v>
      </c>
      <c r="AR64" s="502">
        <v>2</v>
      </c>
      <c r="AS64" s="503"/>
      <c r="AT64" s="508">
        <v>3</v>
      </c>
      <c r="AU64" s="512"/>
      <c r="AV64" s="509"/>
      <c r="AW64" s="502">
        <v>4</v>
      </c>
      <c r="AX64" s="503"/>
      <c r="AY64" s="508">
        <v>5</v>
      </c>
      <c r="AZ64" s="512"/>
      <c r="BA64" s="509"/>
      <c r="BB64" s="54">
        <v>6</v>
      </c>
    </row>
    <row r="65" spans="1:54" ht="15" customHeight="1">
      <c r="A65" s="513" t="s">
        <v>248</v>
      </c>
      <c r="B65" s="514"/>
      <c r="C65" s="514"/>
      <c r="D65" s="514"/>
      <c r="E65" s="514"/>
      <c r="F65" s="514"/>
      <c r="G65" s="514"/>
      <c r="H65" s="514"/>
      <c r="I65" s="514"/>
      <c r="J65" s="514"/>
      <c r="K65" s="514"/>
      <c r="L65" s="514"/>
      <c r="M65" s="514"/>
      <c r="N65" s="514"/>
      <c r="O65" s="514"/>
      <c r="P65" s="514"/>
      <c r="Q65" s="514"/>
      <c r="R65" s="514"/>
      <c r="S65" s="514"/>
      <c r="T65" s="514"/>
      <c r="U65" s="514"/>
      <c r="V65" s="514"/>
      <c r="W65" s="514"/>
      <c r="X65" s="514"/>
      <c r="Y65" s="514"/>
      <c r="Z65" s="514"/>
      <c r="AA65" s="514"/>
      <c r="AB65" s="514"/>
      <c r="AC65" s="514"/>
      <c r="AD65" s="514"/>
      <c r="AE65" s="514"/>
      <c r="AF65" s="514"/>
      <c r="AG65" s="514"/>
      <c r="AH65" s="514"/>
      <c r="AI65" s="514"/>
      <c r="AJ65" s="514"/>
      <c r="AK65" s="514"/>
      <c r="AL65" s="514"/>
      <c r="AM65" s="514"/>
      <c r="AN65" s="514"/>
      <c r="AO65" s="514"/>
      <c r="AP65" s="514"/>
      <c r="AQ65" s="514"/>
      <c r="AR65" s="514"/>
      <c r="AS65" s="514"/>
      <c r="AT65" s="514"/>
      <c r="AU65" s="514"/>
      <c r="AV65" s="514"/>
      <c r="AW65" s="514"/>
      <c r="AX65" s="514"/>
      <c r="AY65" s="514"/>
      <c r="AZ65" s="514"/>
      <c r="BA65" s="514"/>
      <c r="BB65" s="515"/>
    </row>
    <row r="66" spans="1:54">
      <c r="A66" s="495" t="s">
        <v>249</v>
      </c>
      <c r="B66" s="496"/>
      <c r="C66" s="496"/>
      <c r="D66" s="497"/>
      <c r="E66" s="41">
        <v>1</v>
      </c>
      <c r="F66" s="41">
        <v>2</v>
      </c>
      <c r="G66" s="502">
        <v>3</v>
      </c>
      <c r="H66" s="503"/>
      <c r="I66" s="43">
        <v>4</v>
      </c>
      <c r="J66" s="504">
        <v>5</v>
      </c>
      <c r="K66" s="505"/>
      <c r="L66" s="502">
        <v>6</v>
      </c>
      <c r="M66" s="503"/>
      <c r="N66" s="506">
        <v>7</v>
      </c>
      <c r="O66" s="507"/>
      <c r="P66" s="506">
        <v>8</v>
      </c>
      <c r="Q66" s="507"/>
      <c r="R66" s="41">
        <v>9</v>
      </c>
      <c r="S66" s="508">
        <v>1</v>
      </c>
      <c r="T66" s="509"/>
      <c r="U66" s="510">
        <v>2</v>
      </c>
      <c r="V66" s="511"/>
      <c r="W66" s="502">
        <v>3</v>
      </c>
      <c r="X66" s="503"/>
      <c r="Y66" s="508">
        <v>4</v>
      </c>
      <c r="Z66" s="509"/>
      <c r="AA66" s="510">
        <v>5</v>
      </c>
      <c r="AB66" s="511"/>
      <c r="AC66" s="502">
        <v>6</v>
      </c>
      <c r="AD66" s="503"/>
      <c r="AE66" s="508">
        <v>1</v>
      </c>
      <c r="AF66" s="509"/>
      <c r="AG66" s="510">
        <v>2</v>
      </c>
      <c r="AH66" s="511"/>
      <c r="AI66" s="502">
        <v>3</v>
      </c>
      <c r="AJ66" s="503"/>
      <c r="AK66" s="502">
        <v>4</v>
      </c>
      <c r="AL66" s="503"/>
      <c r="AM66" s="502">
        <v>5</v>
      </c>
      <c r="AN66" s="503"/>
      <c r="AO66" s="508">
        <v>6</v>
      </c>
      <c r="AP66" s="509"/>
      <c r="AQ66" s="52">
        <v>1</v>
      </c>
      <c r="AR66" s="502">
        <v>2</v>
      </c>
      <c r="AS66" s="503"/>
      <c r="AT66" s="508">
        <v>3</v>
      </c>
      <c r="AU66" s="512"/>
      <c r="AV66" s="509"/>
      <c r="AW66" s="502">
        <v>4</v>
      </c>
      <c r="AX66" s="503"/>
      <c r="AY66" s="508">
        <v>5</v>
      </c>
      <c r="AZ66" s="512"/>
      <c r="BA66" s="509"/>
      <c r="BB66" s="54">
        <v>6</v>
      </c>
    </row>
    <row r="67" spans="1:54">
      <c r="A67" s="495" t="s">
        <v>250</v>
      </c>
      <c r="B67" s="496"/>
      <c r="C67" s="496"/>
      <c r="D67" s="497"/>
      <c r="E67" s="41">
        <v>1</v>
      </c>
      <c r="F67" s="41">
        <v>2</v>
      </c>
      <c r="G67" s="502">
        <v>3</v>
      </c>
      <c r="H67" s="503"/>
      <c r="I67" s="43">
        <v>4</v>
      </c>
      <c r="J67" s="504">
        <v>5</v>
      </c>
      <c r="K67" s="505"/>
      <c r="L67" s="502">
        <v>6</v>
      </c>
      <c r="M67" s="503"/>
      <c r="N67" s="506">
        <v>7</v>
      </c>
      <c r="O67" s="507"/>
      <c r="P67" s="506">
        <v>8</v>
      </c>
      <c r="Q67" s="507"/>
      <c r="R67" s="41">
        <v>9</v>
      </c>
      <c r="S67" s="508">
        <v>1</v>
      </c>
      <c r="T67" s="509"/>
      <c r="U67" s="510">
        <v>2</v>
      </c>
      <c r="V67" s="511"/>
      <c r="W67" s="502">
        <v>3</v>
      </c>
      <c r="X67" s="503"/>
      <c r="Y67" s="508">
        <v>4</v>
      </c>
      <c r="Z67" s="509"/>
      <c r="AA67" s="510">
        <v>5</v>
      </c>
      <c r="AB67" s="511"/>
      <c r="AC67" s="502">
        <v>6</v>
      </c>
      <c r="AD67" s="503"/>
      <c r="AE67" s="508">
        <v>1</v>
      </c>
      <c r="AF67" s="509"/>
      <c r="AG67" s="510">
        <v>2</v>
      </c>
      <c r="AH67" s="511"/>
      <c r="AI67" s="502">
        <v>3</v>
      </c>
      <c r="AJ67" s="503"/>
      <c r="AK67" s="502">
        <v>4</v>
      </c>
      <c r="AL67" s="503"/>
      <c r="AM67" s="502">
        <v>5</v>
      </c>
      <c r="AN67" s="503"/>
      <c r="AO67" s="508">
        <v>6</v>
      </c>
      <c r="AP67" s="509"/>
      <c r="AQ67" s="52">
        <v>1</v>
      </c>
      <c r="AR67" s="502">
        <v>2</v>
      </c>
      <c r="AS67" s="503"/>
      <c r="AT67" s="508">
        <v>3</v>
      </c>
      <c r="AU67" s="512"/>
      <c r="AV67" s="509"/>
      <c r="AW67" s="502">
        <v>4</v>
      </c>
      <c r="AX67" s="503"/>
      <c r="AY67" s="508">
        <v>5</v>
      </c>
      <c r="AZ67" s="512"/>
      <c r="BA67" s="509"/>
      <c r="BB67" s="54">
        <v>6</v>
      </c>
    </row>
    <row r="68" spans="1:54">
      <c r="A68" s="495" t="s">
        <v>251</v>
      </c>
      <c r="B68" s="496"/>
      <c r="C68" s="496"/>
      <c r="D68" s="497"/>
      <c r="E68" s="41">
        <v>1</v>
      </c>
      <c r="F68" s="41">
        <v>2</v>
      </c>
      <c r="G68" s="502">
        <v>3</v>
      </c>
      <c r="H68" s="503"/>
      <c r="I68" s="43">
        <v>4</v>
      </c>
      <c r="J68" s="504">
        <v>5</v>
      </c>
      <c r="K68" s="505"/>
      <c r="L68" s="502">
        <v>6</v>
      </c>
      <c r="M68" s="503"/>
      <c r="N68" s="506">
        <v>7</v>
      </c>
      <c r="O68" s="507"/>
      <c r="P68" s="506">
        <v>8</v>
      </c>
      <c r="Q68" s="507"/>
      <c r="R68" s="41">
        <v>9</v>
      </c>
      <c r="S68" s="508">
        <v>1</v>
      </c>
      <c r="T68" s="509"/>
      <c r="U68" s="510">
        <v>2</v>
      </c>
      <c r="V68" s="511"/>
      <c r="W68" s="502">
        <v>3</v>
      </c>
      <c r="X68" s="503"/>
      <c r="Y68" s="508">
        <v>4</v>
      </c>
      <c r="Z68" s="509"/>
      <c r="AA68" s="510">
        <v>5</v>
      </c>
      <c r="AB68" s="511"/>
      <c r="AC68" s="502">
        <v>6</v>
      </c>
      <c r="AD68" s="503"/>
      <c r="AE68" s="508">
        <v>1</v>
      </c>
      <c r="AF68" s="509"/>
      <c r="AG68" s="510">
        <v>2</v>
      </c>
      <c r="AH68" s="511"/>
      <c r="AI68" s="502">
        <v>3</v>
      </c>
      <c r="AJ68" s="503"/>
      <c r="AK68" s="502">
        <v>4</v>
      </c>
      <c r="AL68" s="503"/>
      <c r="AM68" s="502">
        <v>5</v>
      </c>
      <c r="AN68" s="503"/>
      <c r="AO68" s="508">
        <v>6</v>
      </c>
      <c r="AP68" s="509"/>
      <c r="AQ68" s="52">
        <v>1</v>
      </c>
      <c r="AR68" s="502">
        <v>2</v>
      </c>
      <c r="AS68" s="503"/>
      <c r="AT68" s="508">
        <v>3</v>
      </c>
      <c r="AU68" s="512"/>
      <c r="AV68" s="509"/>
      <c r="AW68" s="502">
        <v>4</v>
      </c>
      <c r="AX68" s="503"/>
      <c r="AY68" s="508">
        <v>5</v>
      </c>
      <c r="AZ68" s="512"/>
      <c r="BA68" s="509"/>
      <c r="BB68" s="54">
        <v>6</v>
      </c>
    </row>
    <row r="69" spans="1:54">
      <c r="A69" s="495" t="s">
        <v>252</v>
      </c>
      <c r="B69" s="496"/>
      <c r="C69" s="496"/>
      <c r="D69" s="497"/>
      <c r="E69" s="41">
        <v>1</v>
      </c>
      <c r="F69" s="41">
        <v>2</v>
      </c>
      <c r="G69" s="502">
        <v>3</v>
      </c>
      <c r="H69" s="503"/>
      <c r="I69" s="43">
        <v>4</v>
      </c>
      <c r="J69" s="504">
        <v>5</v>
      </c>
      <c r="K69" s="505"/>
      <c r="L69" s="502">
        <v>6</v>
      </c>
      <c r="M69" s="503"/>
      <c r="N69" s="506">
        <v>7</v>
      </c>
      <c r="O69" s="507"/>
      <c r="P69" s="506">
        <v>8</v>
      </c>
      <c r="Q69" s="507"/>
      <c r="R69" s="41">
        <v>9</v>
      </c>
      <c r="S69" s="508">
        <v>1</v>
      </c>
      <c r="T69" s="509"/>
      <c r="U69" s="510">
        <v>2</v>
      </c>
      <c r="V69" s="511"/>
      <c r="W69" s="502">
        <v>3</v>
      </c>
      <c r="X69" s="503"/>
      <c r="Y69" s="508">
        <v>4</v>
      </c>
      <c r="Z69" s="509"/>
      <c r="AA69" s="510">
        <v>5</v>
      </c>
      <c r="AB69" s="511"/>
      <c r="AC69" s="502">
        <v>6</v>
      </c>
      <c r="AD69" s="503"/>
      <c r="AE69" s="508">
        <v>1</v>
      </c>
      <c r="AF69" s="509"/>
      <c r="AG69" s="510">
        <v>2</v>
      </c>
      <c r="AH69" s="511"/>
      <c r="AI69" s="502">
        <v>3</v>
      </c>
      <c r="AJ69" s="503"/>
      <c r="AK69" s="502">
        <v>4</v>
      </c>
      <c r="AL69" s="503"/>
      <c r="AM69" s="502">
        <v>5</v>
      </c>
      <c r="AN69" s="503"/>
      <c r="AO69" s="508">
        <v>6</v>
      </c>
      <c r="AP69" s="509"/>
      <c r="AQ69" s="52">
        <v>1</v>
      </c>
      <c r="AR69" s="502">
        <v>2</v>
      </c>
      <c r="AS69" s="503"/>
      <c r="AT69" s="508">
        <v>3</v>
      </c>
      <c r="AU69" s="512"/>
      <c r="AV69" s="509"/>
      <c r="AW69" s="502">
        <v>4</v>
      </c>
      <c r="AX69" s="503"/>
      <c r="AY69" s="508">
        <v>5</v>
      </c>
      <c r="AZ69" s="512"/>
      <c r="BA69" s="509"/>
      <c r="BB69" s="54">
        <v>6</v>
      </c>
    </row>
    <row r="70" spans="1:54">
      <c r="A70" s="495" t="s">
        <v>253</v>
      </c>
      <c r="B70" s="496"/>
      <c r="C70" s="496"/>
      <c r="D70" s="497"/>
      <c r="E70" s="41">
        <v>1</v>
      </c>
      <c r="F70" s="41">
        <v>2</v>
      </c>
      <c r="G70" s="502">
        <v>3</v>
      </c>
      <c r="H70" s="503"/>
      <c r="I70" s="43">
        <v>4</v>
      </c>
      <c r="J70" s="504">
        <v>5</v>
      </c>
      <c r="K70" s="505"/>
      <c r="L70" s="502">
        <v>6</v>
      </c>
      <c r="M70" s="503"/>
      <c r="N70" s="506">
        <v>7</v>
      </c>
      <c r="O70" s="507"/>
      <c r="P70" s="506">
        <v>8</v>
      </c>
      <c r="Q70" s="507"/>
      <c r="R70" s="41">
        <v>9</v>
      </c>
      <c r="S70" s="508">
        <v>1</v>
      </c>
      <c r="T70" s="509"/>
      <c r="U70" s="510">
        <v>2</v>
      </c>
      <c r="V70" s="511"/>
      <c r="W70" s="502">
        <v>3</v>
      </c>
      <c r="X70" s="503"/>
      <c r="Y70" s="508">
        <v>4</v>
      </c>
      <c r="Z70" s="509"/>
      <c r="AA70" s="510">
        <v>5</v>
      </c>
      <c r="AB70" s="511"/>
      <c r="AC70" s="502">
        <v>6</v>
      </c>
      <c r="AD70" s="503"/>
      <c r="AE70" s="508">
        <v>1</v>
      </c>
      <c r="AF70" s="509"/>
      <c r="AG70" s="510">
        <v>2</v>
      </c>
      <c r="AH70" s="511"/>
      <c r="AI70" s="502">
        <v>3</v>
      </c>
      <c r="AJ70" s="503"/>
      <c r="AK70" s="502">
        <v>4</v>
      </c>
      <c r="AL70" s="503"/>
      <c r="AM70" s="502">
        <v>5</v>
      </c>
      <c r="AN70" s="503"/>
      <c r="AO70" s="508">
        <v>6</v>
      </c>
      <c r="AP70" s="509"/>
      <c r="AQ70" s="52">
        <v>1</v>
      </c>
      <c r="AR70" s="502">
        <v>2</v>
      </c>
      <c r="AS70" s="503"/>
      <c r="AT70" s="508">
        <v>3</v>
      </c>
      <c r="AU70" s="512"/>
      <c r="AV70" s="509"/>
      <c r="AW70" s="502">
        <v>4</v>
      </c>
      <c r="AX70" s="503"/>
      <c r="AY70" s="508">
        <v>5</v>
      </c>
      <c r="AZ70" s="512"/>
      <c r="BA70" s="509"/>
      <c r="BB70" s="54">
        <v>6</v>
      </c>
    </row>
    <row r="71" spans="1:54" ht="15" customHeight="1">
      <c r="A71" s="513" t="s">
        <v>254</v>
      </c>
      <c r="B71" s="514"/>
      <c r="C71" s="514"/>
      <c r="D71" s="514"/>
      <c r="E71" s="514"/>
      <c r="F71" s="514"/>
      <c r="G71" s="514"/>
      <c r="H71" s="514"/>
      <c r="I71" s="514"/>
      <c r="J71" s="514"/>
      <c r="K71" s="514"/>
      <c r="L71" s="514"/>
      <c r="M71" s="514"/>
      <c r="N71" s="514"/>
      <c r="O71" s="514"/>
      <c r="P71" s="514"/>
      <c r="Q71" s="514"/>
      <c r="R71" s="514"/>
      <c r="S71" s="514"/>
      <c r="T71" s="514"/>
      <c r="U71" s="514"/>
      <c r="V71" s="514"/>
      <c r="W71" s="514"/>
      <c r="X71" s="514"/>
      <c r="Y71" s="514"/>
      <c r="Z71" s="514"/>
      <c r="AA71" s="514"/>
      <c r="AB71" s="514"/>
      <c r="AC71" s="514"/>
      <c r="AD71" s="514"/>
      <c r="AE71" s="514"/>
      <c r="AF71" s="514"/>
      <c r="AG71" s="514"/>
      <c r="AH71" s="514"/>
      <c r="AI71" s="514"/>
      <c r="AJ71" s="514"/>
      <c r="AK71" s="514"/>
      <c r="AL71" s="514"/>
      <c r="AM71" s="514"/>
      <c r="AN71" s="514"/>
      <c r="AO71" s="514"/>
      <c r="AP71" s="514"/>
      <c r="AQ71" s="514"/>
      <c r="AR71" s="514"/>
      <c r="AS71" s="514"/>
      <c r="AT71" s="514"/>
      <c r="AU71" s="514"/>
      <c r="AV71" s="514"/>
      <c r="AW71" s="514"/>
      <c r="AX71" s="514"/>
      <c r="AY71" s="514"/>
      <c r="AZ71" s="514"/>
      <c r="BA71" s="514"/>
      <c r="BB71" s="515"/>
    </row>
    <row r="72" spans="1:54">
      <c r="A72" s="495" t="s">
        <v>255</v>
      </c>
      <c r="B72" s="496"/>
      <c r="C72" s="496"/>
      <c r="D72" s="497"/>
      <c r="E72" s="41">
        <v>1</v>
      </c>
      <c r="F72" s="41">
        <v>2</v>
      </c>
      <c r="G72" s="502">
        <v>3</v>
      </c>
      <c r="H72" s="503"/>
      <c r="I72" s="43">
        <v>4</v>
      </c>
      <c r="J72" s="504">
        <v>5</v>
      </c>
      <c r="K72" s="505"/>
      <c r="L72" s="502">
        <v>6</v>
      </c>
      <c r="M72" s="503"/>
      <c r="N72" s="506">
        <v>7</v>
      </c>
      <c r="O72" s="507"/>
      <c r="P72" s="506">
        <v>8</v>
      </c>
      <c r="Q72" s="507"/>
      <c r="R72" s="41">
        <v>9</v>
      </c>
      <c r="S72" s="508">
        <v>1</v>
      </c>
      <c r="T72" s="509"/>
      <c r="U72" s="510">
        <v>2</v>
      </c>
      <c r="V72" s="511"/>
      <c r="W72" s="502">
        <v>3</v>
      </c>
      <c r="X72" s="503"/>
      <c r="Y72" s="508">
        <v>4</v>
      </c>
      <c r="Z72" s="509"/>
      <c r="AA72" s="510">
        <v>5</v>
      </c>
      <c r="AB72" s="511"/>
      <c r="AC72" s="502">
        <v>6</v>
      </c>
      <c r="AD72" s="503"/>
      <c r="AE72" s="508">
        <v>1</v>
      </c>
      <c r="AF72" s="509"/>
      <c r="AG72" s="510">
        <v>2</v>
      </c>
      <c r="AH72" s="511"/>
      <c r="AI72" s="502">
        <v>3</v>
      </c>
      <c r="AJ72" s="503"/>
      <c r="AK72" s="502">
        <v>4</v>
      </c>
      <c r="AL72" s="503"/>
      <c r="AM72" s="502">
        <v>5</v>
      </c>
      <c r="AN72" s="503"/>
      <c r="AO72" s="508">
        <v>6</v>
      </c>
      <c r="AP72" s="509"/>
      <c r="AQ72" s="52">
        <v>1</v>
      </c>
      <c r="AR72" s="502">
        <v>2</v>
      </c>
      <c r="AS72" s="503"/>
      <c r="AT72" s="508">
        <v>3</v>
      </c>
      <c r="AU72" s="512"/>
      <c r="AV72" s="509"/>
      <c r="AW72" s="502">
        <v>4</v>
      </c>
      <c r="AX72" s="503"/>
      <c r="AY72" s="508">
        <v>5</v>
      </c>
      <c r="AZ72" s="512"/>
      <c r="BA72" s="509"/>
      <c r="BB72" s="54">
        <v>6</v>
      </c>
    </row>
    <row r="73" spans="1:54">
      <c r="A73" s="495" t="s">
        <v>256</v>
      </c>
      <c r="B73" s="496"/>
      <c r="C73" s="496"/>
      <c r="D73" s="497"/>
      <c r="E73" s="41">
        <v>1</v>
      </c>
      <c r="F73" s="41">
        <v>2</v>
      </c>
      <c r="G73" s="502">
        <v>3</v>
      </c>
      <c r="H73" s="503"/>
      <c r="I73" s="43">
        <v>4</v>
      </c>
      <c r="J73" s="504">
        <v>5</v>
      </c>
      <c r="K73" s="505"/>
      <c r="L73" s="502">
        <v>6</v>
      </c>
      <c r="M73" s="503"/>
      <c r="N73" s="506">
        <v>7</v>
      </c>
      <c r="O73" s="507"/>
      <c r="P73" s="506">
        <v>8</v>
      </c>
      <c r="Q73" s="507"/>
      <c r="R73" s="41">
        <v>9</v>
      </c>
      <c r="S73" s="508">
        <v>1</v>
      </c>
      <c r="T73" s="509"/>
      <c r="U73" s="510">
        <v>2</v>
      </c>
      <c r="V73" s="511"/>
      <c r="W73" s="502">
        <v>3</v>
      </c>
      <c r="X73" s="503"/>
      <c r="Y73" s="508">
        <v>4</v>
      </c>
      <c r="Z73" s="509"/>
      <c r="AA73" s="510">
        <v>5</v>
      </c>
      <c r="AB73" s="511"/>
      <c r="AC73" s="502">
        <v>6</v>
      </c>
      <c r="AD73" s="503"/>
      <c r="AE73" s="508">
        <v>1</v>
      </c>
      <c r="AF73" s="509"/>
      <c r="AG73" s="510">
        <v>2</v>
      </c>
      <c r="AH73" s="511"/>
      <c r="AI73" s="502">
        <v>3</v>
      </c>
      <c r="AJ73" s="503"/>
      <c r="AK73" s="502">
        <v>4</v>
      </c>
      <c r="AL73" s="503"/>
      <c r="AM73" s="502">
        <v>5</v>
      </c>
      <c r="AN73" s="503"/>
      <c r="AO73" s="508">
        <v>6</v>
      </c>
      <c r="AP73" s="509"/>
      <c r="AQ73" s="52">
        <v>1</v>
      </c>
      <c r="AR73" s="502">
        <v>2</v>
      </c>
      <c r="AS73" s="503"/>
      <c r="AT73" s="508">
        <v>3</v>
      </c>
      <c r="AU73" s="512"/>
      <c r="AV73" s="509"/>
      <c r="AW73" s="502">
        <v>4</v>
      </c>
      <c r="AX73" s="503"/>
      <c r="AY73" s="508">
        <v>5</v>
      </c>
      <c r="AZ73" s="512"/>
      <c r="BA73" s="509"/>
      <c r="BB73" s="54">
        <v>6</v>
      </c>
    </row>
    <row r="74" spans="1:54">
      <c r="A74" s="495" t="s">
        <v>257</v>
      </c>
      <c r="B74" s="496"/>
      <c r="C74" s="496"/>
      <c r="D74" s="497"/>
      <c r="E74" s="41">
        <v>1</v>
      </c>
      <c r="F74" s="41">
        <v>2</v>
      </c>
      <c r="G74" s="502">
        <v>3</v>
      </c>
      <c r="H74" s="503"/>
      <c r="I74" s="43">
        <v>4</v>
      </c>
      <c r="J74" s="504">
        <v>5</v>
      </c>
      <c r="K74" s="505"/>
      <c r="L74" s="502">
        <v>6</v>
      </c>
      <c r="M74" s="503"/>
      <c r="N74" s="506">
        <v>7</v>
      </c>
      <c r="O74" s="507"/>
      <c r="P74" s="506">
        <v>8</v>
      </c>
      <c r="Q74" s="507"/>
      <c r="R74" s="41">
        <v>9</v>
      </c>
      <c r="S74" s="508">
        <v>1</v>
      </c>
      <c r="T74" s="509"/>
      <c r="U74" s="510">
        <v>2</v>
      </c>
      <c r="V74" s="511"/>
      <c r="W74" s="502">
        <v>3</v>
      </c>
      <c r="X74" s="503"/>
      <c r="Y74" s="508">
        <v>4</v>
      </c>
      <c r="Z74" s="509"/>
      <c r="AA74" s="510">
        <v>5</v>
      </c>
      <c r="AB74" s="511"/>
      <c r="AC74" s="502">
        <v>6</v>
      </c>
      <c r="AD74" s="503"/>
      <c r="AE74" s="508">
        <v>1</v>
      </c>
      <c r="AF74" s="509"/>
      <c r="AG74" s="510">
        <v>2</v>
      </c>
      <c r="AH74" s="511"/>
      <c r="AI74" s="502">
        <v>3</v>
      </c>
      <c r="AJ74" s="503"/>
      <c r="AK74" s="502">
        <v>4</v>
      </c>
      <c r="AL74" s="503"/>
      <c r="AM74" s="502">
        <v>5</v>
      </c>
      <c r="AN74" s="503"/>
      <c r="AO74" s="508">
        <v>6</v>
      </c>
      <c r="AP74" s="509"/>
      <c r="AQ74" s="52">
        <v>1</v>
      </c>
      <c r="AR74" s="502">
        <v>2</v>
      </c>
      <c r="AS74" s="503"/>
      <c r="AT74" s="508">
        <v>3</v>
      </c>
      <c r="AU74" s="512"/>
      <c r="AV74" s="509"/>
      <c r="AW74" s="502">
        <v>4</v>
      </c>
      <c r="AX74" s="503"/>
      <c r="AY74" s="508">
        <v>5</v>
      </c>
      <c r="AZ74" s="512"/>
      <c r="BA74" s="509"/>
      <c r="BB74" s="54">
        <v>6</v>
      </c>
    </row>
    <row r="75" spans="1:54">
      <c r="A75" s="495" t="s">
        <v>258</v>
      </c>
      <c r="B75" s="496"/>
      <c r="C75" s="496"/>
      <c r="D75" s="497"/>
      <c r="E75" s="41">
        <v>1</v>
      </c>
      <c r="F75" s="41">
        <v>2</v>
      </c>
      <c r="G75" s="502">
        <v>3</v>
      </c>
      <c r="H75" s="503"/>
      <c r="I75" s="43">
        <v>4</v>
      </c>
      <c r="J75" s="504">
        <v>5</v>
      </c>
      <c r="K75" s="505"/>
      <c r="L75" s="502">
        <v>6</v>
      </c>
      <c r="M75" s="503"/>
      <c r="N75" s="506">
        <v>7</v>
      </c>
      <c r="O75" s="507"/>
      <c r="P75" s="506">
        <v>8</v>
      </c>
      <c r="Q75" s="507"/>
      <c r="R75" s="41">
        <v>9</v>
      </c>
      <c r="S75" s="508">
        <v>1</v>
      </c>
      <c r="T75" s="509"/>
      <c r="U75" s="510">
        <v>2</v>
      </c>
      <c r="V75" s="511"/>
      <c r="W75" s="502">
        <v>3</v>
      </c>
      <c r="X75" s="503"/>
      <c r="Y75" s="508">
        <v>4</v>
      </c>
      <c r="Z75" s="509"/>
      <c r="AA75" s="510">
        <v>5</v>
      </c>
      <c r="AB75" s="511"/>
      <c r="AC75" s="502">
        <v>6</v>
      </c>
      <c r="AD75" s="503"/>
      <c r="AE75" s="508">
        <v>1</v>
      </c>
      <c r="AF75" s="509"/>
      <c r="AG75" s="510">
        <v>2</v>
      </c>
      <c r="AH75" s="511"/>
      <c r="AI75" s="502">
        <v>3</v>
      </c>
      <c r="AJ75" s="503"/>
      <c r="AK75" s="502">
        <v>4</v>
      </c>
      <c r="AL75" s="503"/>
      <c r="AM75" s="502">
        <v>5</v>
      </c>
      <c r="AN75" s="503"/>
      <c r="AO75" s="508">
        <v>6</v>
      </c>
      <c r="AP75" s="509"/>
      <c r="AQ75" s="52">
        <v>1</v>
      </c>
      <c r="AR75" s="502">
        <v>2</v>
      </c>
      <c r="AS75" s="503"/>
      <c r="AT75" s="508">
        <v>3</v>
      </c>
      <c r="AU75" s="512"/>
      <c r="AV75" s="509"/>
      <c r="AW75" s="502">
        <v>4</v>
      </c>
      <c r="AX75" s="503"/>
      <c r="AY75" s="508">
        <v>5</v>
      </c>
      <c r="AZ75" s="512"/>
      <c r="BA75" s="509"/>
      <c r="BB75" s="54">
        <v>6</v>
      </c>
    </row>
    <row r="76" spans="1:54">
      <c r="A76" s="495" t="s">
        <v>259</v>
      </c>
      <c r="B76" s="496"/>
      <c r="C76" s="496"/>
      <c r="D76" s="497"/>
      <c r="E76" s="41">
        <v>1</v>
      </c>
      <c r="F76" s="41">
        <v>2</v>
      </c>
      <c r="G76" s="502">
        <v>3</v>
      </c>
      <c r="H76" s="503"/>
      <c r="I76" s="43">
        <v>4</v>
      </c>
      <c r="J76" s="504">
        <v>5</v>
      </c>
      <c r="K76" s="505"/>
      <c r="L76" s="502">
        <v>6</v>
      </c>
      <c r="M76" s="503"/>
      <c r="N76" s="506">
        <v>7</v>
      </c>
      <c r="O76" s="507"/>
      <c r="P76" s="506">
        <v>8</v>
      </c>
      <c r="Q76" s="507"/>
      <c r="R76" s="41">
        <v>9</v>
      </c>
      <c r="S76" s="508">
        <v>1</v>
      </c>
      <c r="T76" s="509"/>
      <c r="U76" s="510">
        <v>2</v>
      </c>
      <c r="V76" s="511"/>
      <c r="W76" s="502">
        <v>3</v>
      </c>
      <c r="X76" s="503"/>
      <c r="Y76" s="508">
        <v>4</v>
      </c>
      <c r="Z76" s="509"/>
      <c r="AA76" s="510">
        <v>5</v>
      </c>
      <c r="AB76" s="511"/>
      <c r="AC76" s="502">
        <v>6</v>
      </c>
      <c r="AD76" s="503"/>
      <c r="AE76" s="508">
        <v>1</v>
      </c>
      <c r="AF76" s="509"/>
      <c r="AG76" s="510">
        <v>2</v>
      </c>
      <c r="AH76" s="511"/>
      <c r="AI76" s="502">
        <v>3</v>
      </c>
      <c r="AJ76" s="503"/>
      <c r="AK76" s="502">
        <v>4</v>
      </c>
      <c r="AL76" s="503"/>
      <c r="AM76" s="502">
        <v>5</v>
      </c>
      <c r="AN76" s="503"/>
      <c r="AO76" s="508">
        <v>6</v>
      </c>
      <c r="AP76" s="509"/>
      <c r="AQ76" s="52">
        <v>1</v>
      </c>
      <c r="AR76" s="502">
        <v>2</v>
      </c>
      <c r="AS76" s="503"/>
      <c r="AT76" s="508">
        <v>3</v>
      </c>
      <c r="AU76" s="512"/>
      <c r="AV76" s="509"/>
      <c r="AW76" s="502">
        <v>4</v>
      </c>
      <c r="AX76" s="503"/>
      <c r="AY76" s="508">
        <v>5</v>
      </c>
      <c r="AZ76" s="512"/>
      <c r="BA76" s="509"/>
      <c r="BB76" s="54">
        <v>6</v>
      </c>
    </row>
    <row r="77" spans="1:54" ht="15" customHeight="1">
      <c r="A77" s="513" t="s">
        <v>260</v>
      </c>
      <c r="B77" s="514"/>
      <c r="C77" s="514"/>
      <c r="D77" s="514"/>
      <c r="E77" s="514"/>
      <c r="F77" s="514"/>
      <c r="G77" s="514"/>
      <c r="H77" s="514"/>
      <c r="I77" s="514"/>
      <c r="J77" s="514"/>
      <c r="K77" s="514"/>
      <c r="L77" s="514"/>
      <c r="M77" s="514"/>
      <c r="N77" s="514"/>
      <c r="O77" s="514"/>
      <c r="P77" s="514"/>
      <c r="Q77" s="514"/>
      <c r="R77" s="514"/>
      <c r="S77" s="514"/>
      <c r="T77" s="514"/>
      <c r="U77" s="514"/>
      <c r="V77" s="514"/>
      <c r="W77" s="514"/>
      <c r="X77" s="514"/>
      <c r="Y77" s="514"/>
      <c r="Z77" s="514"/>
      <c r="AA77" s="514"/>
      <c r="AB77" s="514"/>
      <c r="AC77" s="514"/>
      <c r="AD77" s="514"/>
      <c r="AE77" s="514"/>
      <c r="AF77" s="514"/>
      <c r="AG77" s="514"/>
      <c r="AH77" s="514"/>
      <c r="AI77" s="514"/>
      <c r="AJ77" s="514"/>
      <c r="AK77" s="514"/>
      <c r="AL77" s="514"/>
      <c r="AM77" s="514"/>
      <c r="AN77" s="514"/>
      <c r="AO77" s="514"/>
      <c r="AP77" s="514"/>
      <c r="AQ77" s="514"/>
      <c r="AR77" s="514"/>
      <c r="AS77" s="514"/>
      <c r="AT77" s="514"/>
      <c r="AU77" s="514"/>
      <c r="AV77" s="514"/>
      <c r="AW77" s="514"/>
      <c r="AX77" s="514"/>
      <c r="AY77" s="514"/>
      <c r="AZ77" s="514"/>
      <c r="BA77" s="514"/>
      <c r="BB77" s="515"/>
    </row>
    <row r="78" spans="1:54">
      <c r="A78" s="495" t="s">
        <v>261</v>
      </c>
      <c r="B78" s="496"/>
      <c r="C78" s="496"/>
      <c r="D78" s="497"/>
      <c r="E78" s="41">
        <v>1</v>
      </c>
      <c r="F78" s="41">
        <v>2</v>
      </c>
      <c r="G78" s="502">
        <v>3</v>
      </c>
      <c r="H78" s="503"/>
      <c r="I78" s="43">
        <v>4</v>
      </c>
      <c r="J78" s="504">
        <v>5</v>
      </c>
      <c r="K78" s="505"/>
      <c r="L78" s="502">
        <v>6</v>
      </c>
      <c r="M78" s="503"/>
      <c r="N78" s="506">
        <v>7</v>
      </c>
      <c r="O78" s="507"/>
      <c r="P78" s="506">
        <v>8</v>
      </c>
      <c r="Q78" s="507"/>
      <c r="R78" s="41">
        <v>9</v>
      </c>
      <c r="S78" s="508">
        <v>1</v>
      </c>
      <c r="T78" s="509"/>
      <c r="U78" s="510">
        <v>2</v>
      </c>
      <c r="V78" s="511"/>
      <c r="W78" s="502">
        <v>3</v>
      </c>
      <c r="X78" s="503"/>
      <c r="Y78" s="508">
        <v>4</v>
      </c>
      <c r="Z78" s="509"/>
      <c r="AA78" s="510">
        <v>5</v>
      </c>
      <c r="AB78" s="511"/>
      <c r="AC78" s="502">
        <v>6</v>
      </c>
      <c r="AD78" s="503"/>
      <c r="AE78" s="508">
        <v>1</v>
      </c>
      <c r="AF78" s="509"/>
      <c r="AG78" s="510">
        <v>2</v>
      </c>
      <c r="AH78" s="511"/>
      <c r="AI78" s="502">
        <v>3</v>
      </c>
      <c r="AJ78" s="503"/>
      <c r="AK78" s="502">
        <v>4</v>
      </c>
      <c r="AL78" s="503"/>
      <c r="AM78" s="502">
        <v>5</v>
      </c>
      <c r="AN78" s="503"/>
      <c r="AO78" s="508">
        <v>6</v>
      </c>
      <c r="AP78" s="509"/>
      <c r="AQ78" s="52">
        <v>1</v>
      </c>
      <c r="AR78" s="502">
        <v>2</v>
      </c>
      <c r="AS78" s="503"/>
      <c r="AT78" s="508">
        <v>3</v>
      </c>
      <c r="AU78" s="512"/>
      <c r="AV78" s="509"/>
      <c r="AW78" s="502">
        <v>4</v>
      </c>
      <c r="AX78" s="503"/>
      <c r="AY78" s="508">
        <v>5</v>
      </c>
      <c r="AZ78" s="512"/>
      <c r="BA78" s="509"/>
      <c r="BB78" s="54">
        <v>6</v>
      </c>
    </row>
    <row r="79" spans="1:54">
      <c r="A79" s="495" t="s">
        <v>262</v>
      </c>
      <c r="B79" s="496"/>
      <c r="C79" s="496"/>
      <c r="D79" s="497"/>
      <c r="E79" s="41">
        <v>1</v>
      </c>
      <c r="F79" s="41">
        <v>2</v>
      </c>
      <c r="G79" s="502">
        <v>3</v>
      </c>
      <c r="H79" s="503"/>
      <c r="I79" s="43">
        <v>4</v>
      </c>
      <c r="J79" s="504">
        <v>5</v>
      </c>
      <c r="K79" s="505"/>
      <c r="L79" s="502">
        <v>6</v>
      </c>
      <c r="M79" s="503"/>
      <c r="N79" s="506">
        <v>7</v>
      </c>
      <c r="O79" s="507"/>
      <c r="P79" s="506">
        <v>8</v>
      </c>
      <c r="Q79" s="507"/>
      <c r="R79" s="41">
        <v>9</v>
      </c>
      <c r="S79" s="508">
        <v>1</v>
      </c>
      <c r="T79" s="509"/>
      <c r="U79" s="510">
        <v>2</v>
      </c>
      <c r="V79" s="511"/>
      <c r="W79" s="502">
        <v>3</v>
      </c>
      <c r="X79" s="503"/>
      <c r="Y79" s="508">
        <v>4</v>
      </c>
      <c r="Z79" s="509"/>
      <c r="AA79" s="510">
        <v>5</v>
      </c>
      <c r="AB79" s="511"/>
      <c r="AC79" s="502">
        <v>6</v>
      </c>
      <c r="AD79" s="503"/>
      <c r="AE79" s="508">
        <v>1</v>
      </c>
      <c r="AF79" s="509"/>
      <c r="AG79" s="510">
        <v>2</v>
      </c>
      <c r="AH79" s="511"/>
      <c r="AI79" s="502">
        <v>3</v>
      </c>
      <c r="AJ79" s="503"/>
      <c r="AK79" s="502">
        <v>4</v>
      </c>
      <c r="AL79" s="503"/>
      <c r="AM79" s="502">
        <v>5</v>
      </c>
      <c r="AN79" s="503"/>
      <c r="AO79" s="508">
        <v>6</v>
      </c>
      <c r="AP79" s="509"/>
      <c r="AQ79" s="52">
        <v>1</v>
      </c>
      <c r="AR79" s="502">
        <v>2</v>
      </c>
      <c r="AS79" s="503"/>
      <c r="AT79" s="508">
        <v>3</v>
      </c>
      <c r="AU79" s="512"/>
      <c r="AV79" s="509"/>
      <c r="AW79" s="502">
        <v>4</v>
      </c>
      <c r="AX79" s="503"/>
      <c r="AY79" s="508">
        <v>5</v>
      </c>
      <c r="AZ79" s="512"/>
      <c r="BA79" s="509"/>
      <c r="BB79" s="54">
        <v>6</v>
      </c>
    </row>
    <row r="80" spans="1:54">
      <c r="A80" s="495" t="s">
        <v>263</v>
      </c>
      <c r="B80" s="496"/>
      <c r="C80" s="496"/>
      <c r="D80" s="497"/>
      <c r="E80" s="41">
        <v>1</v>
      </c>
      <c r="F80" s="41">
        <v>2</v>
      </c>
      <c r="G80" s="502">
        <v>3</v>
      </c>
      <c r="H80" s="503"/>
      <c r="I80" s="43">
        <v>4</v>
      </c>
      <c r="J80" s="504">
        <v>5</v>
      </c>
      <c r="K80" s="505"/>
      <c r="L80" s="502">
        <v>6</v>
      </c>
      <c r="M80" s="503"/>
      <c r="N80" s="506">
        <v>7</v>
      </c>
      <c r="O80" s="507"/>
      <c r="P80" s="506">
        <v>8</v>
      </c>
      <c r="Q80" s="507"/>
      <c r="R80" s="41">
        <v>9</v>
      </c>
      <c r="S80" s="508">
        <v>1</v>
      </c>
      <c r="T80" s="509"/>
      <c r="U80" s="510">
        <v>2</v>
      </c>
      <c r="V80" s="511"/>
      <c r="W80" s="502">
        <v>3</v>
      </c>
      <c r="X80" s="503"/>
      <c r="Y80" s="508">
        <v>4</v>
      </c>
      <c r="Z80" s="509"/>
      <c r="AA80" s="510">
        <v>5</v>
      </c>
      <c r="AB80" s="511"/>
      <c r="AC80" s="502">
        <v>6</v>
      </c>
      <c r="AD80" s="503"/>
      <c r="AE80" s="508">
        <v>1</v>
      </c>
      <c r="AF80" s="509"/>
      <c r="AG80" s="510">
        <v>2</v>
      </c>
      <c r="AH80" s="511"/>
      <c r="AI80" s="502">
        <v>3</v>
      </c>
      <c r="AJ80" s="503"/>
      <c r="AK80" s="502">
        <v>4</v>
      </c>
      <c r="AL80" s="503"/>
      <c r="AM80" s="502">
        <v>5</v>
      </c>
      <c r="AN80" s="503"/>
      <c r="AO80" s="508">
        <v>6</v>
      </c>
      <c r="AP80" s="509"/>
      <c r="AQ80" s="52">
        <v>1</v>
      </c>
      <c r="AR80" s="502">
        <v>2</v>
      </c>
      <c r="AS80" s="503"/>
      <c r="AT80" s="508">
        <v>3</v>
      </c>
      <c r="AU80" s="512"/>
      <c r="AV80" s="509"/>
      <c r="AW80" s="502">
        <v>4</v>
      </c>
      <c r="AX80" s="503"/>
      <c r="AY80" s="508">
        <v>5</v>
      </c>
      <c r="AZ80" s="512"/>
      <c r="BA80" s="509"/>
      <c r="BB80" s="54">
        <v>6</v>
      </c>
    </row>
    <row r="81" spans="1:54">
      <c r="A81" s="495" t="s">
        <v>264</v>
      </c>
      <c r="B81" s="496"/>
      <c r="C81" s="496"/>
      <c r="D81" s="497"/>
      <c r="E81" s="41">
        <v>1</v>
      </c>
      <c r="F81" s="41">
        <v>2</v>
      </c>
      <c r="G81" s="502">
        <v>3</v>
      </c>
      <c r="H81" s="503"/>
      <c r="I81" s="43">
        <v>4</v>
      </c>
      <c r="J81" s="504">
        <v>5</v>
      </c>
      <c r="K81" s="505"/>
      <c r="L81" s="502">
        <v>6</v>
      </c>
      <c r="M81" s="503"/>
      <c r="N81" s="506">
        <v>7</v>
      </c>
      <c r="O81" s="507"/>
      <c r="P81" s="506">
        <v>8</v>
      </c>
      <c r="Q81" s="507"/>
      <c r="R81" s="41">
        <v>9</v>
      </c>
      <c r="S81" s="508">
        <v>1</v>
      </c>
      <c r="T81" s="509"/>
      <c r="U81" s="510">
        <v>2</v>
      </c>
      <c r="V81" s="511"/>
      <c r="W81" s="502">
        <v>3</v>
      </c>
      <c r="X81" s="503"/>
      <c r="Y81" s="508">
        <v>4</v>
      </c>
      <c r="Z81" s="509"/>
      <c r="AA81" s="510">
        <v>5</v>
      </c>
      <c r="AB81" s="511"/>
      <c r="AC81" s="502">
        <v>6</v>
      </c>
      <c r="AD81" s="503"/>
      <c r="AE81" s="508">
        <v>1</v>
      </c>
      <c r="AF81" s="509"/>
      <c r="AG81" s="510">
        <v>2</v>
      </c>
      <c r="AH81" s="511"/>
      <c r="AI81" s="502">
        <v>3</v>
      </c>
      <c r="AJ81" s="503"/>
      <c r="AK81" s="502">
        <v>4</v>
      </c>
      <c r="AL81" s="503"/>
      <c r="AM81" s="502">
        <v>5</v>
      </c>
      <c r="AN81" s="503"/>
      <c r="AO81" s="508">
        <v>6</v>
      </c>
      <c r="AP81" s="509"/>
      <c r="AQ81" s="52">
        <v>1</v>
      </c>
      <c r="AR81" s="502">
        <v>2</v>
      </c>
      <c r="AS81" s="503"/>
      <c r="AT81" s="508">
        <v>3</v>
      </c>
      <c r="AU81" s="512"/>
      <c r="AV81" s="509"/>
      <c r="AW81" s="502">
        <v>4</v>
      </c>
      <c r="AX81" s="503"/>
      <c r="AY81" s="508">
        <v>5</v>
      </c>
      <c r="AZ81" s="512"/>
      <c r="BA81" s="509"/>
      <c r="BB81" s="54">
        <v>6</v>
      </c>
    </row>
    <row r="82" spans="1:54">
      <c r="A82" s="495" t="s">
        <v>265</v>
      </c>
      <c r="B82" s="496"/>
      <c r="C82" s="496"/>
      <c r="D82" s="497"/>
      <c r="E82" s="41">
        <v>1</v>
      </c>
      <c r="F82" s="41">
        <v>2</v>
      </c>
      <c r="G82" s="502">
        <v>3</v>
      </c>
      <c r="H82" s="503"/>
      <c r="I82" s="43">
        <v>4</v>
      </c>
      <c r="J82" s="504">
        <v>5</v>
      </c>
      <c r="K82" s="505"/>
      <c r="L82" s="502">
        <v>6</v>
      </c>
      <c r="M82" s="503"/>
      <c r="N82" s="506">
        <v>7</v>
      </c>
      <c r="O82" s="507"/>
      <c r="P82" s="506">
        <v>8</v>
      </c>
      <c r="Q82" s="507"/>
      <c r="R82" s="41">
        <v>9</v>
      </c>
      <c r="S82" s="508">
        <v>1</v>
      </c>
      <c r="T82" s="509"/>
      <c r="U82" s="510">
        <v>2</v>
      </c>
      <c r="V82" s="511"/>
      <c r="W82" s="502">
        <v>3</v>
      </c>
      <c r="X82" s="503"/>
      <c r="Y82" s="508">
        <v>4</v>
      </c>
      <c r="Z82" s="509"/>
      <c r="AA82" s="510">
        <v>5</v>
      </c>
      <c r="AB82" s="511"/>
      <c r="AC82" s="502">
        <v>6</v>
      </c>
      <c r="AD82" s="503"/>
      <c r="AE82" s="508">
        <v>1</v>
      </c>
      <c r="AF82" s="509"/>
      <c r="AG82" s="510">
        <v>2</v>
      </c>
      <c r="AH82" s="511"/>
      <c r="AI82" s="502">
        <v>3</v>
      </c>
      <c r="AJ82" s="503"/>
      <c r="AK82" s="502">
        <v>4</v>
      </c>
      <c r="AL82" s="503"/>
      <c r="AM82" s="502">
        <v>5</v>
      </c>
      <c r="AN82" s="503"/>
      <c r="AO82" s="508">
        <v>6</v>
      </c>
      <c r="AP82" s="509"/>
      <c r="AQ82" s="52">
        <v>1</v>
      </c>
      <c r="AR82" s="502">
        <v>2</v>
      </c>
      <c r="AS82" s="503"/>
      <c r="AT82" s="508">
        <v>3</v>
      </c>
      <c r="AU82" s="512"/>
      <c r="AV82" s="509"/>
      <c r="AW82" s="502">
        <v>4</v>
      </c>
      <c r="AX82" s="503"/>
      <c r="AY82" s="508">
        <v>5</v>
      </c>
      <c r="AZ82" s="512"/>
      <c r="BA82" s="509"/>
      <c r="BB82" s="54">
        <v>6</v>
      </c>
    </row>
    <row r="83" spans="1:54">
      <c r="A83" s="495" t="s">
        <v>266</v>
      </c>
      <c r="B83" s="496"/>
      <c r="C83" s="496"/>
      <c r="D83" s="497"/>
      <c r="E83" s="41">
        <v>1</v>
      </c>
      <c r="F83" s="41">
        <v>2</v>
      </c>
      <c r="G83" s="502">
        <v>3</v>
      </c>
      <c r="H83" s="503"/>
      <c r="I83" s="43">
        <v>4</v>
      </c>
      <c r="J83" s="504">
        <v>5</v>
      </c>
      <c r="K83" s="505"/>
      <c r="L83" s="502">
        <v>6</v>
      </c>
      <c r="M83" s="503"/>
      <c r="N83" s="506">
        <v>7</v>
      </c>
      <c r="O83" s="507"/>
      <c r="P83" s="506">
        <v>8</v>
      </c>
      <c r="Q83" s="507"/>
      <c r="R83" s="41">
        <v>9</v>
      </c>
      <c r="S83" s="508">
        <v>1</v>
      </c>
      <c r="T83" s="509"/>
      <c r="U83" s="510">
        <v>2</v>
      </c>
      <c r="V83" s="511"/>
      <c r="W83" s="502">
        <v>3</v>
      </c>
      <c r="X83" s="503"/>
      <c r="Y83" s="508">
        <v>4</v>
      </c>
      <c r="Z83" s="509"/>
      <c r="AA83" s="510">
        <v>5</v>
      </c>
      <c r="AB83" s="511"/>
      <c r="AC83" s="502">
        <v>6</v>
      </c>
      <c r="AD83" s="503"/>
      <c r="AE83" s="508">
        <v>1</v>
      </c>
      <c r="AF83" s="509"/>
      <c r="AG83" s="510">
        <v>2</v>
      </c>
      <c r="AH83" s="511"/>
      <c r="AI83" s="502">
        <v>3</v>
      </c>
      <c r="AJ83" s="503"/>
      <c r="AK83" s="502">
        <v>4</v>
      </c>
      <c r="AL83" s="503"/>
      <c r="AM83" s="502">
        <v>5</v>
      </c>
      <c r="AN83" s="503"/>
      <c r="AO83" s="508">
        <v>6</v>
      </c>
      <c r="AP83" s="509"/>
      <c r="AQ83" s="52">
        <v>1</v>
      </c>
      <c r="AR83" s="502">
        <v>2</v>
      </c>
      <c r="AS83" s="503"/>
      <c r="AT83" s="508">
        <v>3</v>
      </c>
      <c r="AU83" s="512"/>
      <c r="AV83" s="509"/>
      <c r="AW83" s="502">
        <v>4</v>
      </c>
      <c r="AX83" s="503"/>
      <c r="AY83" s="508">
        <v>5</v>
      </c>
      <c r="AZ83" s="512"/>
      <c r="BA83" s="509"/>
      <c r="BB83" s="54">
        <v>6</v>
      </c>
    </row>
    <row r="84" spans="1:54">
      <c r="A84" s="495" t="s">
        <v>267</v>
      </c>
      <c r="B84" s="496"/>
      <c r="C84" s="496"/>
      <c r="D84" s="497"/>
      <c r="E84" s="41">
        <v>1</v>
      </c>
      <c r="F84" s="41">
        <v>2</v>
      </c>
      <c r="G84" s="502">
        <v>3</v>
      </c>
      <c r="H84" s="503"/>
      <c r="I84" s="43">
        <v>4</v>
      </c>
      <c r="J84" s="504">
        <v>5</v>
      </c>
      <c r="K84" s="505"/>
      <c r="L84" s="502">
        <v>6</v>
      </c>
      <c r="M84" s="503"/>
      <c r="N84" s="506">
        <v>7</v>
      </c>
      <c r="O84" s="507"/>
      <c r="P84" s="506">
        <v>8</v>
      </c>
      <c r="Q84" s="507"/>
      <c r="R84" s="41">
        <v>9</v>
      </c>
      <c r="S84" s="508">
        <v>1</v>
      </c>
      <c r="T84" s="509"/>
      <c r="U84" s="510">
        <v>2</v>
      </c>
      <c r="V84" s="511"/>
      <c r="W84" s="502">
        <v>3</v>
      </c>
      <c r="X84" s="503"/>
      <c r="Y84" s="508">
        <v>4</v>
      </c>
      <c r="Z84" s="509"/>
      <c r="AA84" s="510">
        <v>5</v>
      </c>
      <c r="AB84" s="511"/>
      <c r="AC84" s="502">
        <v>6</v>
      </c>
      <c r="AD84" s="503"/>
      <c r="AE84" s="508">
        <v>1</v>
      </c>
      <c r="AF84" s="509"/>
      <c r="AG84" s="510">
        <v>2</v>
      </c>
      <c r="AH84" s="511"/>
      <c r="AI84" s="502">
        <v>3</v>
      </c>
      <c r="AJ84" s="503"/>
      <c r="AK84" s="502">
        <v>4</v>
      </c>
      <c r="AL84" s="503"/>
      <c r="AM84" s="502">
        <v>5</v>
      </c>
      <c r="AN84" s="503"/>
      <c r="AO84" s="508">
        <v>6</v>
      </c>
      <c r="AP84" s="509"/>
      <c r="AQ84" s="52">
        <v>1</v>
      </c>
      <c r="AR84" s="502">
        <v>2</v>
      </c>
      <c r="AS84" s="503"/>
      <c r="AT84" s="508">
        <v>3</v>
      </c>
      <c r="AU84" s="512"/>
      <c r="AV84" s="509"/>
      <c r="AW84" s="502">
        <v>4</v>
      </c>
      <c r="AX84" s="503"/>
      <c r="AY84" s="508">
        <v>5</v>
      </c>
      <c r="AZ84" s="512"/>
      <c r="BA84" s="509"/>
      <c r="BB84" s="54">
        <v>6</v>
      </c>
    </row>
    <row r="85" spans="1:54">
      <c r="A85" s="495" t="s">
        <v>259</v>
      </c>
      <c r="B85" s="496"/>
      <c r="C85" s="496"/>
      <c r="D85" s="497"/>
      <c r="E85" s="41">
        <v>1</v>
      </c>
      <c r="F85" s="41">
        <v>2</v>
      </c>
      <c r="G85" s="502">
        <v>3</v>
      </c>
      <c r="H85" s="503"/>
      <c r="I85" s="43">
        <v>4</v>
      </c>
      <c r="J85" s="504">
        <v>5</v>
      </c>
      <c r="K85" s="505"/>
      <c r="L85" s="502">
        <v>6</v>
      </c>
      <c r="M85" s="503"/>
      <c r="N85" s="506">
        <v>7</v>
      </c>
      <c r="O85" s="507"/>
      <c r="P85" s="506">
        <v>8</v>
      </c>
      <c r="Q85" s="507"/>
      <c r="R85" s="41">
        <v>9</v>
      </c>
      <c r="S85" s="508">
        <v>1</v>
      </c>
      <c r="T85" s="509"/>
      <c r="U85" s="510">
        <v>2</v>
      </c>
      <c r="V85" s="511"/>
      <c r="W85" s="502">
        <v>3</v>
      </c>
      <c r="X85" s="503"/>
      <c r="Y85" s="508">
        <v>4</v>
      </c>
      <c r="Z85" s="509"/>
      <c r="AA85" s="510">
        <v>5</v>
      </c>
      <c r="AB85" s="511"/>
      <c r="AC85" s="502">
        <v>6</v>
      </c>
      <c r="AD85" s="503"/>
      <c r="AE85" s="508">
        <v>1</v>
      </c>
      <c r="AF85" s="509"/>
      <c r="AG85" s="510">
        <v>2</v>
      </c>
      <c r="AH85" s="511"/>
      <c r="AI85" s="502">
        <v>3</v>
      </c>
      <c r="AJ85" s="503"/>
      <c r="AK85" s="502">
        <v>4</v>
      </c>
      <c r="AL85" s="503"/>
      <c r="AM85" s="502">
        <v>5</v>
      </c>
      <c r="AN85" s="503"/>
      <c r="AO85" s="508">
        <v>6</v>
      </c>
      <c r="AP85" s="509"/>
      <c r="AQ85" s="52">
        <v>1</v>
      </c>
      <c r="AR85" s="502">
        <v>2</v>
      </c>
      <c r="AS85" s="503"/>
      <c r="AT85" s="508">
        <v>3</v>
      </c>
      <c r="AU85" s="512"/>
      <c r="AV85" s="509"/>
      <c r="AW85" s="502">
        <v>4</v>
      </c>
      <c r="AX85" s="503"/>
      <c r="AY85" s="508">
        <v>5</v>
      </c>
      <c r="AZ85" s="512"/>
      <c r="BA85" s="509"/>
      <c r="BB85" s="54">
        <v>6</v>
      </c>
    </row>
    <row r="86" spans="1:54" ht="164.25" customHeight="1">
      <c r="A86" s="516" t="s">
        <v>268</v>
      </c>
      <c r="B86" s="517"/>
      <c r="C86" s="517"/>
      <c r="D86" s="517"/>
      <c r="E86" s="517"/>
      <c r="F86" s="517"/>
      <c r="G86" s="517"/>
      <c r="H86" s="517"/>
      <c r="I86" s="517"/>
      <c r="J86" s="517"/>
      <c r="K86" s="517"/>
      <c r="L86" s="517"/>
      <c r="M86" s="517"/>
      <c r="N86" s="517"/>
      <c r="O86" s="517"/>
      <c r="P86" s="517"/>
      <c r="Q86" s="517"/>
      <c r="R86" s="517"/>
      <c r="S86" s="517"/>
      <c r="T86" s="517"/>
      <c r="U86" s="517"/>
      <c r="V86" s="517"/>
      <c r="W86" s="517"/>
      <c r="X86" s="517"/>
      <c r="Y86" s="517"/>
      <c r="Z86" s="517"/>
      <c r="AA86" s="517"/>
      <c r="AB86" s="517"/>
      <c r="AC86" s="517"/>
      <c r="AD86" s="517"/>
      <c r="AE86" s="517"/>
      <c r="AF86" s="517"/>
      <c r="AG86" s="517"/>
      <c r="AH86" s="517"/>
      <c r="AI86" s="517"/>
      <c r="AJ86" s="517"/>
      <c r="AK86" s="517"/>
      <c r="AL86" s="517"/>
      <c r="AM86" s="517"/>
      <c r="AN86" s="517"/>
      <c r="AO86" s="517"/>
      <c r="AP86" s="517"/>
      <c r="AQ86" s="517"/>
      <c r="AR86" s="517"/>
      <c r="AS86" s="517"/>
      <c r="AT86" s="517"/>
      <c r="AU86" s="517"/>
      <c r="AV86" s="517"/>
      <c r="AW86" s="517"/>
      <c r="AX86" s="517"/>
      <c r="AY86" s="517"/>
      <c r="AZ86" s="517"/>
      <c r="BA86" s="517"/>
      <c r="BB86" s="518"/>
    </row>
    <row r="87" spans="1:54" ht="84" customHeight="1">
      <c r="A87" s="519" t="s">
        <v>269</v>
      </c>
      <c r="B87" s="520"/>
      <c r="C87" s="520"/>
      <c r="D87" s="520"/>
      <c r="E87" s="520"/>
      <c r="F87" s="520"/>
      <c r="G87" s="520"/>
      <c r="H87" s="520"/>
      <c r="I87" s="520"/>
      <c r="J87" s="520"/>
      <c r="K87" s="520"/>
      <c r="L87" s="521"/>
      <c r="M87" s="522" t="s">
        <v>270</v>
      </c>
      <c r="N87" s="523"/>
      <c r="O87" s="523"/>
      <c r="P87" s="523"/>
      <c r="Q87" s="523"/>
      <c r="R87" s="523"/>
      <c r="S87" s="523"/>
      <c r="T87" s="523"/>
      <c r="U87" s="523"/>
      <c r="V87" s="523"/>
      <c r="W87" s="523"/>
      <c r="X87" s="523"/>
      <c r="Y87" s="523"/>
      <c r="Z87" s="523"/>
      <c r="AA87" s="523"/>
      <c r="AB87" s="523"/>
      <c r="AC87" s="523"/>
      <c r="AD87" s="523"/>
      <c r="AE87" s="523"/>
      <c r="AF87" s="523"/>
      <c r="AG87" s="524"/>
      <c r="AH87" s="522" t="s">
        <v>271</v>
      </c>
      <c r="AI87" s="523"/>
      <c r="AJ87" s="523"/>
      <c r="AK87" s="523"/>
      <c r="AL87" s="523"/>
      <c r="AM87" s="523"/>
      <c r="AN87" s="523"/>
      <c r="AO87" s="523"/>
      <c r="AP87" s="523"/>
      <c r="AQ87" s="523"/>
      <c r="AR87" s="523"/>
      <c r="AS87" s="523"/>
      <c r="AT87" s="523"/>
      <c r="AU87" s="523"/>
      <c r="AV87" s="523"/>
      <c r="AW87" s="523"/>
      <c r="AX87" s="523"/>
      <c r="AY87" s="523"/>
      <c r="AZ87" s="523"/>
      <c r="BA87" s="523"/>
      <c r="BB87" s="525"/>
    </row>
    <row r="88" spans="1:54" ht="15" customHeight="1">
      <c r="A88" s="526" t="s">
        <v>272</v>
      </c>
      <c r="B88" s="527"/>
      <c r="C88" s="527"/>
      <c r="D88" s="527"/>
      <c r="E88" s="527"/>
      <c r="F88" s="527"/>
      <c r="G88" s="527"/>
      <c r="H88" s="527"/>
      <c r="I88" s="527"/>
      <c r="J88" s="527"/>
      <c r="K88" s="527"/>
      <c r="L88" s="527"/>
      <c r="M88" s="527"/>
      <c r="N88" s="527"/>
      <c r="O88" s="527"/>
      <c r="P88" s="527"/>
      <c r="Q88" s="527"/>
      <c r="R88" s="527"/>
      <c r="S88" s="527"/>
      <c r="T88" s="527"/>
      <c r="U88" s="527"/>
      <c r="V88" s="527"/>
      <c r="W88" s="527"/>
      <c r="X88" s="527"/>
      <c r="Y88" s="527"/>
      <c r="Z88" s="527"/>
      <c r="AA88" s="527"/>
      <c r="AB88" s="527"/>
      <c r="AC88" s="527"/>
      <c r="AD88" s="527"/>
      <c r="AE88" s="527"/>
      <c r="AF88" s="527"/>
      <c r="AG88" s="527"/>
      <c r="AH88" s="527"/>
      <c r="AI88" s="527"/>
      <c r="AJ88" s="527"/>
      <c r="AK88" s="527"/>
      <c r="AL88" s="527"/>
      <c r="AM88" s="527"/>
      <c r="AN88" s="527"/>
      <c r="AO88" s="527"/>
      <c r="AP88" s="527"/>
      <c r="AQ88" s="527"/>
      <c r="AR88" s="527"/>
      <c r="AS88" s="527"/>
      <c r="AT88" s="527"/>
      <c r="AU88" s="527"/>
      <c r="AV88" s="527"/>
      <c r="AW88" s="527"/>
      <c r="AX88" s="527"/>
      <c r="AY88" s="527"/>
      <c r="AZ88" s="527"/>
      <c r="BA88" s="527"/>
      <c r="BB88" s="528"/>
    </row>
    <row r="89" spans="1:54">
      <c r="A89" s="526" t="s">
        <v>273</v>
      </c>
      <c r="B89" s="527"/>
      <c r="C89" s="527"/>
      <c r="D89" s="527"/>
      <c r="E89" s="527"/>
      <c r="F89" s="527"/>
      <c r="G89" s="527"/>
      <c r="H89" s="527"/>
      <c r="I89" s="527"/>
      <c r="J89" s="527"/>
      <c r="K89" s="527"/>
      <c r="L89" s="529"/>
      <c r="M89" s="502">
        <v>1</v>
      </c>
      <c r="N89" s="530"/>
      <c r="O89" s="530"/>
      <c r="P89" s="503"/>
      <c r="Q89" s="502">
        <v>2</v>
      </c>
      <c r="R89" s="530"/>
      <c r="S89" s="503"/>
      <c r="T89" s="508">
        <v>3</v>
      </c>
      <c r="U89" s="512"/>
      <c r="V89" s="512"/>
      <c r="W89" s="509"/>
      <c r="X89" s="502">
        <v>4</v>
      </c>
      <c r="Y89" s="530"/>
      <c r="Z89" s="503"/>
      <c r="AA89" s="502">
        <v>5</v>
      </c>
      <c r="AB89" s="530"/>
      <c r="AC89" s="503"/>
      <c r="AD89" s="502">
        <v>6</v>
      </c>
      <c r="AE89" s="530"/>
      <c r="AF89" s="530"/>
      <c r="AG89" s="503"/>
      <c r="AH89" s="510">
        <v>1</v>
      </c>
      <c r="AI89" s="531"/>
      <c r="AJ89" s="531"/>
      <c r="AK89" s="511"/>
      <c r="AL89" s="508">
        <v>2</v>
      </c>
      <c r="AM89" s="512"/>
      <c r="AN89" s="509"/>
      <c r="AO89" s="502">
        <v>3</v>
      </c>
      <c r="AP89" s="530"/>
      <c r="AQ89" s="503"/>
      <c r="AR89" s="510">
        <v>4</v>
      </c>
      <c r="AS89" s="531"/>
      <c r="AT89" s="531"/>
      <c r="AU89" s="511"/>
      <c r="AV89" s="508">
        <v>5</v>
      </c>
      <c r="AW89" s="512"/>
      <c r="AX89" s="512"/>
      <c r="AY89" s="509"/>
      <c r="AZ89" s="502">
        <v>6</v>
      </c>
      <c r="BA89" s="530"/>
      <c r="BB89" s="532"/>
    </row>
    <row r="90" spans="1:54">
      <c r="A90" s="526" t="s">
        <v>274</v>
      </c>
      <c r="B90" s="527"/>
      <c r="C90" s="527"/>
      <c r="D90" s="527"/>
      <c r="E90" s="527"/>
      <c r="F90" s="527"/>
      <c r="G90" s="527"/>
      <c r="H90" s="527"/>
      <c r="I90" s="527"/>
      <c r="J90" s="527"/>
      <c r="K90" s="527"/>
      <c r="L90" s="529"/>
      <c r="M90" s="502">
        <v>1</v>
      </c>
      <c r="N90" s="530"/>
      <c r="O90" s="530"/>
      <c r="P90" s="503"/>
      <c r="Q90" s="502">
        <v>2</v>
      </c>
      <c r="R90" s="530"/>
      <c r="S90" s="503"/>
      <c r="T90" s="508">
        <v>3</v>
      </c>
      <c r="U90" s="512"/>
      <c r="V90" s="512"/>
      <c r="W90" s="509"/>
      <c r="X90" s="502">
        <v>4</v>
      </c>
      <c r="Y90" s="530"/>
      <c r="Z90" s="503"/>
      <c r="AA90" s="502">
        <v>5</v>
      </c>
      <c r="AB90" s="530"/>
      <c r="AC90" s="503"/>
      <c r="AD90" s="502">
        <v>6</v>
      </c>
      <c r="AE90" s="530"/>
      <c r="AF90" s="530"/>
      <c r="AG90" s="503"/>
      <c r="AH90" s="510">
        <v>1</v>
      </c>
      <c r="AI90" s="531"/>
      <c r="AJ90" s="531"/>
      <c r="AK90" s="511"/>
      <c r="AL90" s="508">
        <v>2</v>
      </c>
      <c r="AM90" s="512"/>
      <c r="AN90" s="509"/>
      <c r="AO90" s="502">
        <v>3</v>
      </c>
      <c r="AP90" s="530"/>
      <c r="AQ90" s="503"/>
      <c r="AR90" s="510">
        <v>4</v>
      </c>
      <c r="AS90" s="531"/>
      <c r="AT90" s="531"/>
      <c r="AU90" s="511"/>
      <c r="AV90" s="508">
        <v>5</v>
      </c>
      <c r="AW90" s="512"/>
      <c r="AX90" s="512"/>
      <c r="AY90" s="509"/>
      <c r="AZ90" s="502">
        <v>6</v>
      </c>
      <c r="BA90" s="530"/>
      <c r="BB90" s="532"/>
    </row>
    <row r="91" spans="1:54">
      <c r="A91" s="526" t="s">
        <v>275</v>
      </c>
      <c r="B91" s="527"/>
      <c r="C91" s="527"/>
      <c r="D91" s="527"/>
      <c r="E91" s="527"/>
      <c r="F91" s="527"/>
      <c r="G91" s="527"/>
      <c r="H91" s="527"/>
      <c r="I91" s="527"/>
      <c r="J91" s="527"/>
      <c r="K91" s="527"/>
      <c r="L91" s="529"/>
      <c r="M91" s="502">
        <v>1</v>
      </c>
      <c r="N91" s="530"/>
      <c r="O91" s="530"/>
      <c r="P91" s="503"/>
      <c r="Q91" s="502">
        <v>2</v>
      </c>
      <c r="R91" s="530"/>
      <c r="S91" s="503"/>
      <c r="T91" s="508">
        <v>3</v>
      </c>
      <c r="U91" s="512"/>
      <c r="V91" s="512"/>
      <c r="W91" s="509"/>
      <c r="X91" s="502">
        <v>4</v>
      </c>
      <c r="Y91" s="530"/>
      <c r="Z91" s="503"/>
      <c r="AA91" s="502">
        <v>5</v>
      </c>
      <c r="AB91" s="530"/>
      <c r="AC91" s="503"/>
      <c r="AD91" s="502">
        <v>6</v>
      </c>
      <c r="AE91" s="530"/>
      <c r="AF91" s="530"/>
      <c r="AG91" s="503"/>
      <c r="AH91" s="510">
        <v>1</v>
      </c>
      <c r="AI91" s="531"/>
      <c r="AJ91" s="531"/>
      <c r="AK91" s="511"/>
      <c r="AL91" s="508">
        <v>2</v>
      </c>
      <c r="AM91" s="512"/>
      <c r="AN91" s="509"/>
      <c r="AO91" s="502">
        <v>3</v>
      </c>
      <c r="AP91" s="530"/>
      <c r="AQ91" s="503"/>
      <c r="AR91" s="510">
        <v>4</v>
      </c>
      <c r="AS91" s="531"/>
      <c r="AT91" s="531"/>
      <c r="AU91" s="511"/>
      <c r="AV91" s="508">
        <v>5</v>
      </c>
      <c r="AW91" s="512"/>
      <c r="AX91" s="512"/>
      <c r="AY91" s="509"/>
      <c r="AZ91" s="502">
        <v>6</v>
      </c>
      <c r="BA91" s="530"/>
      <c r="BB91" s="532"/>
    </row>
    <row r="92" spans="1:54">
      <c r="A92" s="526" t="s">
        <v>276</v>
      </c>
      <c r="B92" s="527"/>
      <c r="C92" s="527"/>
      <c r="D92" s="527"/>
      <c r="E92" s="527"/>
      <c r="F92" s="527"/>
      <c r="G92" s="527"/>
      <c r="H92" s="527"/>
      <c r="I92" s="527"/>
      <c r="J92" s="527"/>
      <c r="K92" s="527"/>
      <c r="L92" s="529"/>
      <c r="M92" s="502">
        <v>1</v>
      </c>
      <c r="N92" s="530"/>
      <c r="O92" s="530"/>
      <c r="P92" s="503"/>
      <c r="Q92" s="502">
        <v>2</v>
      </c>
      <c r="R92" s="530"/>
      <c r="S92" s="503"/>
      <c r="T92" s="508">
        <v>3</v>
      </c>
      <c r="U92" s="512"/>
      <c r="V92" s="512"/>
      <c r="W92" s="509"/>
      <c r="X92" s="502">
        <v>4</v>
      </c>
      <c r="Y92" s="530"/>
      <c r="Z92" s="503"/>
      <c r="AA92" s="502">
        <v>5</v>
      </c>
      <c r="AB92" s="530"/>
      <c r="AC92" s="503"/>
      <c r="AD92" s="502">
        <v>6</v>
      </c>
      <c r="AE92" s="530"/>
      <c r="AF92" s="530"/>
      <c r="AG92" s="503"/>
      <c r="AH92" s="510">
        <v>1</v>
      </c>
      <c r="AI92" s="531"/>
      <c r="AJ92" s="531"/>
      <c r="AK92" s="511"/>
      <c r="AL92" s="508">
        <v>2</v>
      </c>
      <c r="AM92" s="512"/>
      <c r="AN92" s="509"/>
      <c r="AO92" s="502">
        <v>3</v>
      </c>
      <c r="AP92" s="530"/>
      <c r="AQ92" s="503"/>
      <c r="AR92" s="510">
        <v>4</v>
      </c>
      <c r="AS92" s="531"/>
      <c r="AT92" s="531"/>
      <c r="AU92" s="511"/>
      <c r="AV92" s="508">
        <v>5</v>
      </c>
      <c r="AW92" s="512"/>
      <c r="AX92" s="512"/>
      <c r="AY92" s="509"/>
      <c r="AZ92" s="502">
        <v>6</v>
      </c>
      <c r="BA92" s="530"/>
      <c r="BB92" s="532"/>
    </row>
    <row r="93" spans="1:54" ht="15" customHeight="1">
      <c r="A93" s="526" t="s">
        <v>277</v>
      </c>
      <c r="B93" s="527"/>
      <c r="C93" s="527"/>
      <c r="D93" s="527"/>
      <c r="E93" s="527"/>
      <c r="F93" s="527"/>
      <c r="G93" s="527"/>
      <c r="H93" s="527"/>
      <c r="I93" s="527"/>
      <c r="J93" s="527"/>
      <c r="K93" s="527"/>
      <c r="L93" s="527"/>
      <c r="M93" s="527"/>
      <c r="N93" s="527"/>
      <c r="O93" s="527"/>
      <c r="P93" s="527"/>
      <c r="Q93" s="527"/>
      <c r="R93" s="527"/>
      <c r="S93" s="527"/>
      <c r="T93" s="527"/>
      <c r="U93" s="527"/>
      <c r="V93" s="527"/>
      <c r="W93" s="527"/>
      <c r="X93" s="527"/>
      <c r="Y93" s="527"/>
      <c r="Z93" s="527"/>
      <c r="AA93" s="527"/>
      <c r="AB93" s="527"/>
      <c r="AC93" s="527"/>
      <c r="AD93" s="527"/>
      <c r="AE93" s="527"/>
      <c r="AF93" s="527"/>
      <c r="AG93" s="527"/>
      <c r="AH93" s="527"/>
      <c r="AI93" s="527"/>
      <c r="AJ93" s="527"/>
      <c r="AK93" s="527"/>
      <c r="AL93" s="527"/>
      <c r="AM93" s="527"/>
      <c r="AN93" s="527"/>
      <c r="AO93" s="527"/>
      <c r="AP93" s="527"/>
      <c r="AQ93" s="527"/>
      <c r="AR93" s="527"/>
      <c r="AS93" s="527"/>
      <c r="AT93" s="527"/>
      <c r="AU93" s="527"/>
      <c r="AV93" s="527"/>
      <c r="AW93" s="527"/>
      <c r="AX93" s="527"/>
      <c r="AY93" s="527"/>
      <c r="AZ93" s="527"/>
      <c r="BA93" s="527"/>
      <c r="BB93" s="528"/>
    </row>
    <row r="94" spans="1:54">
      <c r="A94" s="526" t="s">
        <v>278</v>
      </c>
      <c r="B94" s="527"/>
      <c r="C94" s="527"/>
      <c r="D94" s="527"/>
      <c r="E94" s="527"/>
      <c r="F94" s="527"/>
      <c r="G94" s="527"/>
      <c r="H94" s="527"/>
      <c r="I94" s="527"/>
      <c r="J94" s="527"/>
      <c r="K94" s="527"/>
      <c r="L94" s="529"/>
      <c r="M94" s="502">
        <v>1</v>
      </c>
      <c r="N94" s="530"/>
      <c r="O94" s="530"/>
      <c r="P94" s="503"/>
      <c r="Q94" s="502">
        <v>2</v>
      </c>
      <c r="R94" s="530"/>
      <c r="S94" s="503"/>
      <c r="T94" s="508">
        <v>3</v>
      </c>
      <c r="U94" s="512"/>
      <c r="V94" s="512"/>
      <c r="W94" s="509"/>
      <c r="X94" s="502">
        <v>4</v>
      </c>
      <c r="Y94" s="530"/>
      <c r="Z94" s="503"/>
      <c r="AA94" s="502">
        <v>5</v>
      </c>
      <c r="AB94" s="530"/>
      <c r="AC94" s="503"/>
      <c r="AD94" s="502">
        <v>6</v>
      </c>
      <c r="AE94" s="530"/>
      <c r="AF94" s="530"/>
      <c r="AG94" s="503"/>
      <c r="AH94" s="510">
        <v>1</v>
      </c>
      <c r="AI94" s="531"/>
      <c r="AJ94" s="531"/>
      <c r="AK94" s="511"/>
      <c r="AL94" s="508">
        <v>2</v>
      </c>
      <c r="AM94" s="512"/>
      <c r="AN94" s="509"/>
      <c r="AO94" s="502">
        <v>3</v>
      </c>
      <c r="AP94" s="530"/>
      <c r="AQ94" s="503"/>
      <c r="AR94" s="510">
        <v>4</v>
      </c>
      <c r="AS94" s="531"/>
      <c r="AT94" s="531"/>
      <c r="AU94" s="511"/>
      <c r="AV94" s="508">
        <v>5</v>
      </c>
      <c r="AW94" s="512"/>
      <c r="AX94" s="512"/>
      <c r="AY94" s="509"/>
      <c r="AZ94" s="502">
        <v>6</v>
      </c>
      <c r="BA94" s="530"/>
      <c r="BB94" s="532"/>
    </row>
    <row r="95" spans="1:54">
      <c r="A95" s="526" t="s">
        <v>279</v>
      </c>
      <c r="B95" s="527"/>
      <c r="C95" s="527"/>
      <c r="D95" s="527"/>
      <c r="E95" s="527"/>
      <c r="F95" s="527"/>
      <c r="G95" s="527"/>
      <c r="H95" s="527"/>
      <c r="I95" s="527"/>
      <c r="J95" s="527"/>
      <c r="K95" s="527"/>
      <c r="L95" s="529"/>
      <c r="M95" s="502">
        <v>1</v>
      </c>
      <c r="N95" s="530"/>
      <c r="O95" s="530"/>
      <c r="P95" s="503"/>
      <c r="Q95" s="502">
        <v>2</v>
      </c>
      <c r="R95" s="530"/>
      <c r="S95" s="503"/>
      <c r="T95" s="508">
        <v>3</v>
      </c>
      <c r="U95" s="512"/>
      <c r="V95" s="512"/>
      <c r="W95" s="509"/>
      <c r="X95" s="502">
        <v>4</v>
      </c>
      <c r="Y95" s="530"/>
      <c r="Z95" s="503"/>
      <c r="AA95" s="502">
        <v>5</v>
      </c>
      <c r="AB95" s="530"/>
      <c r="AC95" s="503"/>
      <c r="AD95" s="502">
        <v>6</v>
      </c>
      <c r="AE95" s="530"/>
      <c r="AF95" s="530"/>
      <c r="AG95" s="503"/>
      <c r="AH95" s="510">
        <v>1</v>
      </c>
      <c r="AI95" s="531"/>
      <c r="AJ95" s="531"/>
      <c r="AK95" s="511"/>
      <c r="AL95" s="508">
        <v>2</v>
      </c>
      <c r="AM95" s="512"/>
      <c r="AN95" s="509"/>
      <c r="AO95" s="502">
        <v>3</v>
      </c>
      <c r="AP95" s="530"/>
      <c r="AQ95" s="503"/>
      <c r="AR95" s="510">
        <v>4</v>
      </c>
      <c r="AS95" s="531"/>
      <c r="AT95" s="531"/>
      <c r="AU95" s="511"/>
      <c r="AV95" s="508">
        <v>5</v>
      </c>
      <c r="AW95" s="512"/>
      <c r="AX95" s="512"/>
      <c r="AY95" s="509"/>
      <c r="AZ95" s="502">
        <v>6</v>
      </c>
      <c r="BA95" s="530"/>
      <c r="BB95" s="532"/>
    </row>
    <row r="96" spans="1:54">
      <c r="A96" s="526" t="s">
        <v>276</v>
      </c>
      <c r="B96" s="527"/>
      <c r="C96" s="527"/>
      <c r="D96" s="527"/>
      <c r="E96" s="527"/>
      <c r="F96" s="527"/>
      <c r="G96" s="527"/>
      <c r="H96" s="527"/>
      <c r="I96" s="527"/>
      <c r="J96" s="527"/>
      <c r="K96" s="527"/>
      <c r="L96" s="529"/>
      <c r="M96" s="502">
        <v>1</v>
      </c>
      <c r="N96" s="530"/>
      <c r="O96" s="530"/>
      <c r="P96" s="503"/>
      <c r="Q96" s="502">
        <v>2</v>
      </c>
      <c r="R96" s="530"/>
      <c r="S96" s="503"/>
      <c r="T96" s="508">
        <v>3</v>
      </c>
      <c r="U96" s="512"/>
      <c r="V96" s="512"/>
      <c r="W96" s="509"/>
      <c r="X96" s="502">
        <v>4</v>
      </c>
      <c r="Y96" s="530"/>
      <c r="Z96" s="503"/>
      <c r="AA96" s="502">
        <v>5</v>
      </c>
      <c r="AB96" s="530"/>
      <c r="AC96" s="503"/>
      <c r="AD96" s="502">
        <v>6</v>
      </c>
      <c r="AE96" s="530"/>
      <c r="AF96" s="530"/>
      <c r="AG96" s="503"/>
      <c r="AH96" s="510">
        <v>1</v>
      </c>
      <c r="AI96" s="531"/>
      <c r="AJ96" s="531"/>
      <c r="AK96" s="511"/>
      <c r="AL96" s="508">
        <v>2</v>
      </c>
      <c r="AM96" s="512"/>
      <c r="AN96" s="509"/>
      <c r="AO96" s="502">
        <v>3</v>
      </c>
      <c r="AP96" s="530"/>
      <c r="AQ96" s="503"/>
      <c r="AR96" s="510">
        <v>4</v>
      </c>
      <c r="AS96" s="531"/>
      <c r="AT96" s="531"/>
      <c r="AU96" s="511"/>
      <c r="AV96" s="508">
        <v>5</v>
      </c>
      <c r="AW96" s="512"/>
      <c r="AX96" s="512"/>
      <c r="AY96" s="509"/>
      <c r="AZ96" s="502">
        <v>6</v>
      </c>
      <c r="BA96" s="530"/>
      <c r="BB96" s="532"/>
    </row>
    <row r="97" spans="1:54" ht="15" customHeight="1">
      <c r="A97" s="526" t="s">
        <v>280</v>
      </c>
      <c r="B97" s="527"/>
      <c r="C97" s="527"/>
      <c r="D97" s="527"/>
      <c r="E97" s="527"/>
      <c r="F97" s="527"/>
      <c r="G97" s="527"/>
      <c r="H97" s="527"/>
      <c r="I97" s="527"/>
      <c r="J97" s="527"/>
      <c r="K97" s="527"/>
      <c r="L97" s="527"/>
      <c r="M97" s="527"/>
      <c r="N97" s="527"/>
      <c r="O97" s="527"/>
      <c r="P97" s="527"/>
      <c r="Q97" s="527"/>
      <c r="R97" s="527"/>
      <c r="S97" s="527"/>
      <c r="T97" s="527"/>
      <c r="U97" s="527"/>
      <c r="V97" s="527"/>
      <c r="W97" s="527"/>
      <c r="X97" s="527"/>
      <c r="Y97" s="527"/>
      <c r="Z97" s="527"/>
      <c r="AA97" s="527"/>
      <c r="AB97" s="527"/>
      <c r="AC97" s="527"/>
      <c r="AD97" s="527"/>
      <c r="AE97" s="527"/>
      <c r="AF97" s="527"/>
      <c r="AG97" s="527"/>
      <c r="AH97" s="527"/>
      <c r="AI97" s="527"/>
      <c r="AJ97" s="527"/>
      <c r="AK97" s="527"/>
      <c r="AL97" s="527"/>
      <c r="AM97" s="527"/>
      <c r="AN97" s="527"/>
      <c r="AO97" s="527"/>
      <c r="AP97" s="527"/>
      <c r="AQ97" s="527"/>
      <c r="AR97" s="527"/>
      <c r="AS97" s="527"/>
      <c r="AT97" s="527"/>
      <c r="AU97" s="527"/>
      <c r="AV97" s="527"/>
      <c r="AW97" s="527"/>
      <c r="AX97" s="527"/>
      <c r="AY97" s="527"/>
      <c r="AZ97" s="527"/>
      <c r="BA97" s="527"/>
      <c r="BB97" s="528"/>
    </row>
    <row r="98" spans="1:54">
      <c r="A98" s="526" t="s">
        <v>281</v>
      </c>
      <c r="B98" s="527"/>
      <c r="C98" s="527"/>
      <c r="D98" s="527"/>
      <c r="E98" s="527"/>
      <c r="F98" s="527"/>
      <c r="G98" s="527"/>
      <c r="H98" s="527"/>
      <c r="I98" s="527"/>
      <c r="J98" s="527"/>
      <c r="K98" s="527"/>
      <c r="L98" s="529"/>
      <c r="M98" s="502">
        <v>1</v>
      </c>
      <c r="N98" s="530"/>
      <c r="O98" s="530"/>
      <c r="P98" s="503"/>
      <c r="Q98" s="502">
        <v>2</v>
      </c>
      <c r="R98" s="530"/>
      <c r="S98" s="503"/>
      <c r="T98" s="508">
        <v>3</v>
      </c>
      <c r="U98" s="512"/>
      <c r="V98" s="512"/>
      <c r="W98" s="509"/>
      <c r="X98" s="502">
        <v>4</v>
      </c>
      <c r="Y98" s="530"/>
      <c r="Z98" s="503"/>
      <c r="AA98" s="502">
        <v>5</v>
      </c>
      <c r="AB98" s="530"/>
      <c r="AC98" s="503"/>
      <c r="AD98" s="502">
        <v>6</v>
      </c>
      <c r="AE98" s="530"/>
      <c r="AF98" s="530"/>
      <c r="AG98" s="503"/>
      <c r="AH98" s="510">
        <v>1</v>
      </c>
      <c r="AI98" s="531"/>
      <c r="AJ98" s="531"/>
      <c r="AK98" s="511"/>
      <c r="AL98" s="508">
        <v>2</v>
      </c>
      <c r="AM98" s="512"/>
      <c r="AN98" s="509"/>
      <c r="AO98" s="502">
        <v>3</v>
      </c>
      <c r="AP98" s="530"/>
      <c r="AQ98" s="503"/>
      <c r="AR98" s="510">
        <v>4</v>
      </c>
      <c r="AS98" s="531"/>
      <c r="AT98" s="531"/>
      <c r="AU98" s="511"/>
      <c r="AV98" s="508">
        <v>5</v>
      </c>
      <c r="AW98" s="512"/>
      <c r="AX98" s="512"/>
      <c r="AY98" s="509"/>
      <c r="AZ98" s="502">
        <v>6</v>
      </c>
      <c r="BA98" s="530"/>
      <c r="BB98" s="532"/>
    </row>
    <row r="99" spans="1:54">
      <c r="A99" s="526" t="s">
        <v>282</v>
      </c>
      <c r="B99" s="527"/>
      <c r="C99" s="527"/>
      <c r="D99" s="527"/>
      <c r="E99" s="527"/>
      <c r="F99" s="527"/>
      <c r="G99" s="527"/>
      <c r="H99" s="527"/>
      <c r="I99" s="527"/>
      <c r="J99" s="527"/>
      <c r="K99" s="527"/>
      <c r="L99" s="529"/>
      <c r="M99" s="502">
        <v>1</v>
      </c>
      <c r="N99" s="530"/>
      <c r="O99" s="530"/>
      <c r="P99" s="503"/>
      <c r="Q99" s="502">
        <v>2</v>
      </c>
      <c r="R99" s="530"/>
      <c r="S99" s="503"/>
      <c r="T99" s="508">
        <v>3</v>
      </c>
      <c r="U99" s="512"/>
      <c r="V99" s="512"/>
      <c r="W99" s="509"/>
      <c r="X99" s="502">
        <v>4</v>
      </c>
      <c r="Y99" s="530"/>
      <c r="Z99" s="503"/>
      <c r="AA99" s="502">
        <v>5</v>
      </c>
      <c r="AB99" s="530"/>
      <c r="AC99" s="503"/>
      <c r="AD99" s="502">
        <v>6</v>
      </c>
      <c r="AE99" s="530"/>
      <c r="AF99" s="530"/>
      <c r="AG99" s="503"/>
      <c r="AH99" s="510">
        <v>1</v>
      </c>
      <c r="AI99" s="531"/>
      <c r="AJ99" s="531"/>
      <c r="AK99" s="511"/>
      <c r="AL99" s="508">
        <v>2</v>
      </c>
      <c r="AM99" s="512"/>
      <c r="AN99" s="509"/>
      <c r="AO99" s="502">
        <v>3</v>
      </c>
      <c r="AP99" s="530"/>
      <c r="AQ99" s="503"/>
      <c r="AR99" s="510">
        <v>4</v>
      </c>
      <c r="AS99" s="531"/>
      <c r="AT99" s="531"/>
      <c r="AU99" s="511"/>
      <c r="AV99" s="508">
        <v>5</v>
      </c>
      <c r="AW99" s="512"/>
      <c r="AX99" s="512"/>
      <c r="AY99" s="509"/>
      <c r="AZ99" s="502">
        <v>6</v>
      </c>
      <c r="BA99" s="530"/>
      <c r="BB99" s="532"/>
    </row>
    <row r="100" spans="1:54">
      <c r="A100" s="533" t="s">
        <v>283</v>
      </c>
      <c r="B100" s="499"/>
      <c r="C100" s="499"/>
      <c r="D100" s="499"/>
      <c r="E100" s="499"/>
      <c r="F100" s="499"/>
      <c r="G100" s="499"/>
      <c r="H100" s="499"/>
      <c r="I100" s="499"/>
      <c r="J100" s="499"/>
      <c r="K100" s="499"/>
      <c r="L100" s="500"/>
      <c r="M100" s="534">
        <v>1</v>
      </c>
      <c r="N100" s="535"/>
      <c r="O100" s="535"/>
      <c r="P100" s="536"/>
      <c r="Q100" s="534">
        <v>2</v>
      </c>
      <c r="R100" s="535"/>
      <c r="S100" s="536"/>
      <c r="T100" s="537">
        <v>3</v>
      </c>
      <c r="U100" s="538"/>
      <c r="V100" s="538"/>
      <c r="W100" s="539"/>
      <c r="X100" s="534">
        <v>4</v>
      </c>
      <c r="Y100" s="535"/>
      <c r="Z100" s="536"/>
      <c r="AA100" s="534">
        <v>5</v>
      </c>
      <c r="AB100" s="535"/>
      <c r="AC100" s="536"/>
      <c r="AD100" s="534">
        <v>6</v>
      </c>
      <c r="AE100" s="535"/>
      <c r="AF100" s="535"/>
      <c r="AG100" s="536"/>
      <c r="AH100" s="540">
        <v>1</v>
      </c>
      <c r="AI100" s="541"/>
      <c r="AJ100" s="541"/>
      <c r="AK100" s="542"/>
      <c r="AL100" s="537">
        <v>2</v>
      </c>
      <c r="AM100" s="538"/>
      <c r="AN100" s="539"/>
      <c r="AO100" s="534">
        <v>3</v>
      </c>
      <c r="AP100" s="535"/>
      <c r="AQ100" s="536"/>
      <c r="AR100" s="540">
        <v>4</v>
      </c>
      <c r="AS100" s="541"/>
      <c r="AT100" s="541"/>
      <c r="AU100" s="542"/>
      <c r="AV100" s="537">
        <v>5</v>
      </c>
      <c r="AW100" s="538"/>
      <c r="AX100" s="538"/>
      <c r="AY100" s="539"/>
      <c r="AZ100" s="534">
        <v>6</v>
      </c>
      <c r="BA100" s="535"/>
      <c r="BB100" s="543"/>
    </row>
    <row r="101" spans="1:54">
      <c r="A101" s="526" t="s">
        <v>276</v>
      </c>
      <c r="B101" s="527"/>
      <c r="C101" s="527"/>
      <c r="D101" s="527"/>
      <c r="E101" s="527"/>
      <c r="F101" s="527"/>
      <c r="G101" s="527"/>
      <c r="H101" s="527"/>
      <c r="I101" s="527"/>
      <c r="J101" s="527"/>
      <c r="K101" s="527"/>
      <c r="L101" s="529"/>
      <c r="M101" s="502">
        <v>1</v>
      </c>
      <c r="N101" s="530"/>
      <c r="O101" s="530"/>
      <c r="P101" s="503"/>
      <c r="Q101" s="502">
        <v>2</v>
      </c>
      <c r="R101" s="530"/>
      <c r="S101" s="503"/>
      <c r="T101" s="508">
        <v>3</v>
      </c>
      <c r="U101" s="512"/>
      <c r="V101" s="512"/>
      <c r="W101" s="509"/>
      <c r="X101" s="502">
        <v>4</v>
      </c>
      <c r="Y101" s="530"/>
      <c r="Z101" s="503"/>
      <c r="AA101" s="502">
        <v>5</v>
      </c>
      <c r="AB101" s="530"/>
      <c r="AC101" s="503"/>
      <c r="AD101" s="502">
        <v>6</v>
      </c>
      <c r="AE101" s="530"/>
      <c r="AF101" s="530"/>
      <c r="AG101" s="503"/>
      <c r="AH101" s="510">
        <v>1</v>
      </c>
      <c r="AI101" s="531"/>
      <c r="AJ101" s="531"/>
      <c r="AK101" s="511"/>
      <c r="AL101" s="508">
        <v>2</v>
      </c>
      <c r="AM101" s="512"/>
      <c r="AN101" s="509"/>
      <c r="AO101" s="502">
        <v>3</v>
      </c>
      <c r="AP101" s="530"/>
      <c r="AQ101" s="503"/>
      <c r="AR101" s="510">
        <v>4</v>
      </c>
      <c r="AS101" s="531"/>
      <c r="AT101" s="531"/>
      <c r="AU101" s="511"/>
      <c r="AV101" s="508">
        <v>5</v>
      </c>
      <c r="AW101" s="512"/>
      <c r="AX101" s="512"/>
      <c r="AY101" s="509"/>
      <c r="AZ101" s="502">
        <v>6</v>
      </c>
      <c r="BA101" s="530"/>
      <c r="BB101" s="532"/>
    </row>
    <row r="102" spans="1:54" ht="15" customHeight="1">
      <c r="A102" s="526" t="s">
        <v>284</v>
      </c>
      <c r="B102" s="527"/>
      <c r="C102" s="527"/>
      <c r="D102" s="527"/>
      <c r="E102" s="527"/>
      <c r="F102" s="527"/>
      <c r="G102" s="527"/>
      <c r="H102" s="527"/>
      <c r="I102" s="527"/>
      <c r="J102" s="527"/>
      <c r="K102" s="527"/>
      <c r="L102" s="527"/>
      <c r="M102" s="527"/>
      <c r="N102" s="527"/>
      <c r="O102" s="527"/>
      <c r="P102" s="527"/>
      <c r="Q102" s="527"/>
      <c r="R102" s="527"/>
      <c r="S102" s="527"/>
      <c r="T102" s="527"/>
      <c r="U102" s="527"/>
      <c r="V102" s="527"/>
      <c r="W102" s="527"/>
      <c r="X102" s="527"/>
      <c r="Y102" s="527"/>
      <c r="Z102" s="527"/>
      <c r="AA102" s="527"/>
      <c r="AB102" s="527"/>
      <c r="AC102" s="527"/>
      <c r="AD102" s="527"/>
      <c r="AE102" s="527"/>
      <c r="AF102" s="527"/>
      <c r="AG102" s="527"/>
      <c r="AH102" s="527"/>
      <c r="AI102" s="527"/>
      <c r="AJ102" s="527"/>
      <c r="AK102" s="527"/>
      <c r="AL102" s="527"/>
      <c r="AM102" s="527"/>
      <c r="AN102" s="527"/>
      <c r="AO102" s="527"/>
      <c r="AP102" s="527"/>
      <c r="AQ102" s="527"/>
      <c r="AR102" s="527"/>
      <c r="AS102" s="527"/>
      <c r="AT102" s="527"/>
      <c r="AU102" s="527"/>
      <c r="AV102" s="527"/>
      <c r="AW102" s="527"/>
      <c r="AX102" s="527"/>
      <c r="AY102" s="527"/>
      <c r="AZ102" s="527"/>
      <c r="BA102" s="527"/>
      <c r="BB102" s="528"/>
    </row>
    <row r="103" spans="1:54">
      <c r="A103" s="533" t="s">
        <v>285</v>
      </c>
      <c r="B103" s="499"/>
      <c r="C103" s="499"/>
      <c r="D103" s="499"/>
      <c r="E103" s="499"/>
      <c r="F103" s="499"/>
      <c r="G103" s="499"/>
      <c r="H103" s="499"/>
      <c r="I103" s="499"/>
      <c r="J103" s="499"/>
      <c r="K103" s="499"/>
      <c r="L103" s="500"/>
      <c r="M103" s="502">
        <v>1</v>
      </c>
      <c r="N103" s="530"/>
      <c r="O103" s="530"/>
      <c r="P103" s="503"/>
      <c r="Q103" s="502">
        <v>2</v>
      </c>
      <c r="R103" s="530"/>
      <c r="S103" s="503"/>
      <c r="T103" s="508">
        <v>3</v>
      </c>
      <c r="U103" s="512"/>
      <c r="V103" s="512"/>
      <c r="W103" s="509"/>
      <c r="X103" s="502">
        <v>4</v>
      </c>
      <c r="Y103" s="530"/>
      <c r="Z103" s="503"/>
      <c r="AA103" s="502">
        <v>5</v>
      </c>
      <c r="AB103" s="530"/>
      <c r="AC103" s="503"/>
      <c r="AD103" s="502">
        <v>6</v>
      </c>
      <c r="AE103" s="530"/>
      <c r="AF103" s="530"/>
      <c r="AG103" s="503"/>
      <c r="AH103" s="510">
        <v>1</v>
      </c>
      <c r="AI103" s="531"/>
      <c r="AJ103" s="531"/>
      <c r="AK103" s="511"/>
      <c r="AL103" s="508">
        <v>2</v>
      </c>
      <c r="AM103" s="512"/>
      <c r="AN103" s="509"/>
      <c r="AO103" s="502">
        <v>3</v>
      </c>
      <c r="AP103" s="530"/>
      <c r="AQ103" s="503"/>
      <c r="AR103" s="510">
        <v>4</v>
      </c>
      <c r="AS103" s="531"/>
      <c r="AT103" s="531"/>
      <c r="AU103" s="511"/>
      <c r="AV103" s="508">
        <v>5</v>
      </c>
      <c r="AW103" s="512"/>
      <c r="AX103" s="512"/>
      <c r="AY103" s="509"/>
      <c r="AZ103" s="502">
        <v>6</v>
      </c>
      <c r="BA103" s="530"/>
      <c r="BB103" s="532"/>
    </row>
    <row r="104" spans="1:54">
      <c r="A104" s="526" t="s">
        <v>286</v>
      </c>
      <c r="B104" s="527"/>
      <c r="C104" s="527"/>
      <c r="D104" s="527"/>
      <c r="E104" s="527"/>
      <c r="F104" s="527"/>
      <c r="G104" s="527"/>
      <c r="H104" s="527"/>
      <c r="I104" s="527"/>
      <c r="J104" s="527"/>
      <c r="K104" s="527"/>
      <c r="L104" s="529"/>
      <c r="M104" s="534">
        <v>1</v>
      </c>
      <c r="N104" s="535"/>
      <c r="O104" s="535"/>
      <c r="P104" s="536"/>
      <c r="Q104" s="534">
        <v>2</v>
      </c>
      <c r="R104" s="535"/>
      <c r="S104" s="536"/>
      <c r="T104" s="537">
        <v>3</v>
      </c>
      <c r="U104" s="538"/>
      <c r="V104" s="538"/>
      <c r="W104" s="539"/>
      <c r="X104" s="534">
        <v>4</v>
      </c>
      <c r="Y104" s="535"/>
      <c r="Z104" s="536"/>
      <c r="AA104" s="534">
        <v>5</v>
      </c>
      <c r="AB104" s="535"/>
      <c r="AC104" s="536"/>
      <c r="AD104" s="534">
        <v>6</v>
      </c>
      <c r="AE104" s="535"/>
      <c r="AF104" s="535"/>
      <c r="AG104" s="536"/>
      <c r="AH104" s="540">
        <v>1</v>
      </c>
      <c r="AI104" s="541"/>
      <c r="AJ104" s="541"/>
      <c r="AK104" s="542"/>
      <c r="AL104" s="537">
        <v>2</v>
      </c>
      <c r="AM104" s="538"/>
      <c r="AN104" s="539"/>
      <c r="AO104" s="534">
        <v>3</v>
      </c>
      <c r="AP104" s="535"/>
      <c r="AQ104" s="536"/>
      <c r="AR104" s="540">
        <v>4</v>
      </c>
      <c r="AS104" s="541"/>
      <c r="AT104" s="541"/>
      <c r="AU104" s="542"/>
      <c r="AV104" s="537">
        <v>5</v>
      </c>
      <c r="AW104" s="538"/>
      <c r="AX104" s="538"/>
      <c r="AY104" s="539"/>
      <c r="AZ104" s="534">
        <v>6</v>
      </c>
      <c r="BA104" s="535"/>
      <c r="BB104" s="543"/>
    </row>
    <row r="105" spans="1:54">
      <c r="A105" s="526" t="s">
        <v>276</v>
      </c>
      <c r="B105" s="527"/>
      <c r="C105" s="527"/>
      <c r="D105" s="527"/>
      <c r="E105" s="527"/>
      <c r="F105" s="527"/>
      <c r="G105" s="527"/>
      <c r="H105" s="527"/>
      <c r="I105" s="527"/>
      <c r="J105" s="527"/>
      <c r="K105" s="527"/>
      <c r="L105" s="529"/>
      <c r="M105" s="502">
        <v>1</v>
      </c>
      <c r="N105" s="530"/>
      <c r="O105" s="530"/>
      <c r="P105" s="503"/>
      <c r="Q105" s="502">
        <v>2</v>
      </c>
      <c r="R105" s="530"/>
      <c r="S105" s="503"/>
      <c r="T105" s="508">
        <v>3</v>
      </c>
      <c r="U105" s="512"/>
      <c r="V105" s="512"/>
      <c r="W105" s="509"/>
      <c r="X105" s="502">
        <v>4</v>
      </c>
      <c r="Y105" s="530"/>
      <c r="Z105" s="503"/>
      <c r="AA105" s="502">
        <v>5</v>
      </c>
      <c r="AB105" s="530"/>
      <c r="AC105" s="503"/>
      <c r="AD105" s="502">
        <v>6</v>
      </c>
      <c r="AE105" s="530"/>
      <c r="AF105" s="530"/>
      <c r="AG105" s="503"/>
      <c r="AH105" s="510">
        <v>1</v>
      </c>
      <c r="AI105" s="531"/>
      <c r="AJ105" s="531"/>
      <c r="AK105" s="511"/>
      <c r="AL105" s="508">
        <v>2</v>
      </c>
      <c r="AM105" s="512"/>
      <c r="AN105" s="509"/>
      <c r="AO105" s="502">
        <v>3</v>
      </c>
      <c r="AP105" s="530"/>
      <c r="AQ105" s="503"/>
      <c r="AR105" s="510">
        <v>4</v>
      </c>
      <c r="AS105" s="531"/>
      <c r="AT105" s="531"/>
      <c r="AU105" s="511"/>
      <c r="AV105" s="508">
        <v>5</v>
      </c>
      <c r="AW105" s="512"/>
      <c r="AX105" s="512"/>
      <c r="AY105" s="509"/>
      <c r="AZ105" s="502">
        <v>6</v>
      </c>
      <c r="BA105" s="530"/>
      <c r="BB105" s="532"/>
    </row>
    <row r="106" spans="1:54" ht="15" customHeight="1">
      <c r="A106" s="526" t="s">
        <v>287</v>
      </c>
      <c r="B106" s="527"/>
      <c r="C106" s="527"/>
      <c r="D106" s="527"/>
      <c r="E106" s="527"/>
      <c r="F106" s="527"/>
      <c r="G106" s="527"/>
      <c r="H106" s="527"/>
      <c r="I106" s="527"/>
      <c r="J106" s="527"/>
      <c r="K106" s="527"/>
      <c r="L106" s="527"/>
      <c r="M106" s="527"/>
      <c r="N106" s="527"/>
      <c r="O106" s="527"/>
      <c r="P106" s="527"/>
      <c r="Q106" s="527"/>
      <c r="R106" s="527"/>
      <c r="S106" s="527"/>
      <c r="T106" s="527"/>
      <c r="U106" s="527"/>
      <c r="V106" s="527"/>
      <c r="W106" s="527"/>
      <c r="X106" s="527"/>
      <c r="Y106" s="527"/>
      <c r="Z106" s="527"/>
      <c r="AA106" s="527"/>
      <c r="AB106" s="527"/>
      <c r="AC106" s="527"/>
      <c r="AD106" s="527"/>
      <c r="AE106" s="527"/>
      <c r="AF106" s="527"/>
      <c r="AG106" s="527"/>
      <c r="AH106" s="527"/>
      <c r="AI106" s="527"/>
      <c r="AJ106" s="527"/>
      <c r="AK106" s="527"/>
      <c r="AL106" s="527"/>
      <c r="AM106" s="527"/>
      <c r="AN106" s="527"/>
      <c r="AO106" s="527"/>
      <c r="AP106" s="527"/>
      <c r="AQ106" s="527"/>
      <c r="AR106" s="527"/>
      <c r="AS106" s="527"/>
      <c r="AT106" s="527"/>
      <c r="AU106" s="527"/>
      <c r="AV106" s="527"/>
      <c r="AW106" s="527"/>
      <c r="AX106" s="527"/>
      <c r="AY106" s="527"/>
      <c r="AZ106" s="527"/>
      <c r="BA106" s="527"/>
      <c r="BB106" s="528"/>
    </row>
    <row r="107" spans="1:54">
      <c r="A107" s="526" t="s">
        <v>288</v>
      </c>
      <c r="B107" s="527"/>
      <c r="C107" s="527"/>
      <c r="D107" s="527"/>
      <c r="E107" s="527"/>
      <c r="F107" s="527"/>
      <c r="G107" s="527"/>
      <c r="H107" s="527"/>
      <c r="I107" s="527"/>
      <c r="J107" s="527"/>
      <c r="K107" s="527"/>
      <c r="L107" s="529"/>
      <c r="M107" s="502">
        <v>1</v>
      </c>
      <c r="N107" s="530"/>
      <c r="O107" s="530"/>
      <c r="P107" s="503"/>
      <c r="Q107" s="502">
        <v>2</v>
      </c>
      <c r="R107" s="530"/>
      <c r="S107" s="503"/>
      <c r="T107" s="508">
        <v>3</v>
      </c>
      <c r="U107" s="512"/>
      <c r="V107" s="512"/>
      <c r="W107" s="509"/>
      <c r="X107" s="502">
        <v>4</v>
      </c>
      <c r="Y107" s="530"/>
      <c r="Z107" s="503"/>
      <c r="AA107" s="502">
        <v>5</v>
      </c>
      <c r="AB107" s="530"/>
      <c r="AC107" s="503"/>
      <c r="AD107" s="502">
        <v>6</v>
      </c>
      <c r="AE107" s="530"/>
      <c r="AF107" s="530"/>
      <c r="AG107" s="503"/>
      <c r="AH107" s="510">
        <v>1</v>
      </c>
      <c r="AI107" s="531"/>
      <c r="AJ107" s="531"/>
      <c r="AK107" s="511"/>
      <c r="AL107" s="508">
        <v>2</v>
      </c>
      <c r="AM107" s="512"/>
      <c r="AN107" s="509"/>
      <c r="AO107" s="502">
        <v>3</v>
      </c>
      <c r="AP107" s="530"/>
      <c r="AQ107" s="503"/>
      <c r="AR107" s="510">
        <v>4</v>
      </c>
      <c r="AS107" s="531"/>
      <c r="AT107" s="531"/>
      <c r="AU107" s="511"/>
      <c r="AV107" s="508">
        <v>5</v>
      </c>
      <c r="AW107" s="512"/>
      <c r="AX107" s="512"/>
      <c r="AY107" s="509"/>
      <c r="AZ107" s="502">
        <v>6</v>
      </c>
      <c r="BA107" s="530"/>
      <c r="BB107" s="532"/>
    </row>
    <row r="108" spans="1:54">
      <c r="A108" s="526" t="s">
        <v>276</v>
      </c>
      <c r="B108" s="527"/>
      <c r="C108" s="527"/>
      <c r="D108" s="527"/>
      <c r="E108" s="527"/>
      <c r="F108" s="527"/>
      <c r="G108" s="527"/>
      <c r="H108" s="527"/>
      <c r="I108" s="527"/>
      <c r="J108" s="527"/>
      <c r="K108" s="527"/>
      <c r="L108" s="529"/>
      <c r="M108" s="502">
        <v>1</v>
      </c>
      <c r="N108" s="530"/>
      <c r="O108" s="530"/>
      <c r="P108" s="503"/>
      <c r="Q108" s="502">
        <v>2</v>
      </c>
      <c r="R108" s="530"/>
      <c r="S108" s="503"/>
      <c r="T108" s="508">
        <v>3</v>
      </c>
      <c r="U108" s="512"/>
      <c r="V108" s="512"/>
      <c r="W108" s="509"/>
      <c r="X108" s="502">
        <v>4</v>
      </c>
      <c r="Y108" s="530"/>
      <c r="Z108" s="503"/>
      <c r="AA108" s="502">
        <v>5</v>
      </c>
      <c r="AB108" s="530"/>
      <c r="AC108" s="503"/>
      <c r="AD108" s="502">
        <v>6</v>
      </c>
      <c r="AE108" s="530"/>
      <c r="AF108" s="530"/>
      <c r="AG108" s="503"/>
      <c r="AH108" s="510">
        <v>1</v>
      </c>
      <c r="AI108" s="531"/>
      <c r="AJ108" s="531"/>
      <c r="AK108" s="511"/>
      <c r="AL108" s="508">
        <v>2</v>
      </c>
      <c r="AM108" s="512"/>
      <c r="AN108" s="509"/>
      <c r="AO108" s="502">
        <v>3</v>
      </c>
      <c r="AP108" s="530"/>
      <c r="AQ108" s="503"/>
      <c r="AR108" s="510">
        <v>4</v>
      </c>
      <c r="AS108" s="531"/>
      <c r="AT108" s="531"/>
      <c r="AU108" s="511"/>
      <c r="AV108" s="508">
        <v>5</v>
      </c>
      <c r="AW108" s="512"/>
      <c r="AX108" s="512"/>
      <c r="AY108" s="509"/>
      <c r="AZ108" s="502">
        <v>6</v>
      </c>
      <c r="BA108" s="530"/>
      <c r="BB108" s="532"/>
    </row>
    <row r="109" spans="1:54">
      <c r="A109" s="526" t="s">
        <v>289</v>
      </c>
      <c r="B109" s="527"/>
      <c r="C109" s="527"/>
      <c r="D109" s="527"/>
      <c r="E109" s="527"/>
      <c r="F109" s="527"/>
      <c r="G109" s="527"/>
      <c r="H109" s="527"/>
      <c r="I109" s="527"/>
      <c r="J109" s="527"/>
      <c r="K109" s="527"/>
      <c r="L109" s="529"/>
      <c r="M109" s="502">
        <v>1</v>
      </c>
      <c r="N109" s="530"/>
      <c r="O109" s="530"/>
      <c r="P109" s="503"/>
      <c r="Q109" s="502">
        <v>2</v>
      </c>
      <c r="R109" s="530"/>
      <c r="S109" s="503"/>
      <c r="T109" s="508">
        <v>3</v>
      </c>
      <c r="U109" s="512"/>
      <c r="V109" s="512"/>
      <c r="W109" s="509"/>
      <c r="X109" s="502">
        <v>4</v>
      </c>
      <c r="Y109" s="530"/>
      <c r="Z109" s="503"/>
      <c r="AA109" s="502">
        <v>5</v>
      </c>
      <c r="AB109" s="530"/>
      <c r="AC109" s="503"/>
      <c r="AD109" s="502">
        <v>6</v>
      </c>
      <c r="AE109" s="530"/>
      <c r="AF109" s="530"/>
      <c r="AG109" s="503"/>
      <c r="AH109" s="510">
        <v>1</v>
      </c>
      <c r="AI109" s="531"/>
      <c r="AJ109" s="531"/>
      <c r="AK109" s="511"/>
      <c r="AL109" s="508">
        <v>2</v>
      </c>
      <c r="AM109" s="512"/>
      <c r="AN109" s="509"/>
      <c r="AO109" s="502">
        <v>3</v>
      </c>
      <c r="AP109" s="530"/>
      <c r="AQ109" s="503"/>
      <c r="AR109" s="510">
        <v>4</v>
      </c>
      <c r="AS109" s="531"/>
      <c r="AT109" s="531"/>
      <c r="AU109" s="511"/>
      <c r="AV109" s="508">
        <v>5</v>
      </c>
      <c r="AW109" s="512"/>
      <c r="AX109" s="512"/>
      <c r="AY109" s="509"/>
      <c r="AZ109" s="502">
        <v>6</v>
      </c>
      <c r="BA109" s="530"/>
      <c r="BB109" s="532"/>
    </row>
    <row r="110" spans="1:54" ht="15" customHeight="1">
      <c r="A110" s="526" t="s">
        <v>290</v>
      </c>
      <c r="B110" s="527"/>
      <c r="C110" s="527"/>
      <c r="D110" s="527"/>
      <c r="E110" s="527"/>
      <c r="F110" s="527"/>
      <c r="G110" s="527"/>
      <c r="H110" s="527"/>
      <c r="I110" s="527"/>
      <c r="J110" s="527"/>
      <c r="K110" s="527"/>
      <c r="L110" s="527"/>
      <c r="M110" s="527"/>
      <c r="N110" s="527"/>
      <c r="O110" s="527"/>
      <c r="P110" s="527"/>
      <c r="Q110" s="527"/>
      <c r="R110" s="527"/>
      <c r="S110" s="527"/>
      <c r="T110" s="527"/>
      <c r="U110" s="527"/>
      <c r="V110" s="527"/>
      <c r="W110" s="527"/>
      <c r="X110" s="527"/>
      <c r="Y110" s="527"/>
      <c r="Z110" s="527"/>
      <c r="AA110" s="527"/>
      <c r="AB110" s="527"/>
      <c r="AC110" s="527"/>
      <c r="AD110" s="527"/>
      <c r="AE110" s="527"/>
      <c r="AF110" s="527"/>
      <c r="AG110" s="527"/>
      <c r="AH110" s="527"/>
      <c r="AI110" s="527"/>
      <c r="AJ110" s="527"/>
      <c r="AK110" s="527"/>
      <c r="AL110" s="527"/>
      <c r="AM110" s="527"/>
      <c r="AN110" s="527"/>
      <c r="AO110" s="527"/>
      <c r="AP110" s="527"/>
      <c r="AQ110" s="527"/>
      <c r="AR110" s="527"/>
      <c r="AS110" s="527"/>
      <c r="AT110" s="527"/>
      <c r="AU110" s="527"/>
      <c r="AV110" s="527"/>
      <c r="AW110" s="527"/>
      <c r="AX110" s="527"/>
      <c r="AY110" s="527"/>
      <c r="AZ110" s="527"/>
      <c r="BA110" s="527"/>
      <c r="BB110" s="528"/>
    </row>
    <row r="111" spans="1:54">
      <c r="A111" s="526" t="s">
        <v>291</v>
      </c>
      <c r="B111" s="527"/>
      <c r="C111" s="527"/>
      <c r="D111" s="527"/>
      <c r="E111" s="527"/>
      <c r="F111" s="527"/>
      <c r="G111" s="527"/>
      <c r="H111" s="527"/>
      <c r="I111" s="527"/>
      <c r="J111" s="527"/>
      <c r="K111" s="527"/>
      <c r="L111" s="529"/>
      <c r="M111" s="502">
        <v>1</v>
      </c>
      <c r="N111" s="530"/>
      <c r="O111" s="530"/>
      <c r="P111" s="503"/>
      <c r="Q111" s="502">
        <v>2</v>
      </c>
      <c r="R111" s="530"/>
      <c r="S111" s="503"/>
      <c r="T111" s="508">
        <v>3</v>
      </c>
      <c r="U111" s="512"/>
      <c r="V111" s="512"/>
      <c r="W111" s="509"/>
      <c r="X111" s="502">
        <v>4</v>
      </c>
      <c r="Y111" s="530"/>
      <c r="Z111" s="503"/>
      <c r="AA111" s="502">
        <v>5</v>
      </c>
      <c r="AB111" s="530"/>
      <c r="AC111" s="503"/>
      <c r="AD111" s="502">
        <v>6</v>
      </c>
      <c r="AE111" s="530"/>
      <c r="AF111" s="530"/>
      <c r="AG111" s="503"/>
      <c r="AH111" s="510">
        <v>1</v>
      </c>
      <c r="AI111" s="531"/>
      <c r="AJ111" s="531"/>
      <c r="AK111" s="511"/>
      <c r="AL111" s="508">
        <v>2</v>
      </c>
      <c r="AM111" s="512"/>
      <c r="AN111" s="509"/>
      <c r="AO111" s="502">
        <v>3</v>
      </c>
      <c r="AP111" s="530"/>
      <c r="AQ111" s="503"/>
      <c r="AR111" s="510">
        <v>4</v>
      </c>
      <c r="AS111" s="531"/>
      <c r="AT111" s="531"/>
      <c r="AU111" s="511"/>
      <c r="AV111" s="508">
        <v>5</v>
      </c>
      <c r="AW111" s="512"/>
      <c r="AX111" s="512"/>
      <c r="AY111" s="509"/>
      <c r="AZ111" s="502">
        <v>6</v>
      </c>
      <c r="BA111" s="530"/>
      <c r="BB111" s="532"/>
    </row>
    <row r="112" spans="1:54">
      <c r="A112" s="526" t="s">
        <v>292</v>
      </c>
      <c r="B112" s="527"/>
      <c r="C112" s="527"/>
      <c r="D112" s="527"/>
      <c r="E112" s="527"/>
      <c r="F112" s="527"/>
      <c r="G112" s="527"/>
      <c r="H112" s="527"/>
      <c r="I112" s="527"/>
      <c r="J112" s="527"/>
      <c r="K112" s="527"/>
      <c r="L112" s="529"/>
      <c r="M112" s="502">
        <v>1</v>
      </c>
      <c r="N112" s="530"/>
      <c r="O112" s="530"/>
      <c r="P112" s="503"/>
      <c r="Q112" s="502">
        <v>2</v>
      </c>
      <c r="R112" s="530"/>
      <c r="S112" s="503"/>
      <c r="T112" s="508">
        <v>3</v>
      </c>
      <c r="U112" s="512"/>
      <c r="V112" s="512"/>
      <c r="W112" s="509"/>
      <c r="X112" s="502">
        <v>4</v>
      </c>
      <c r="Y112" s="530"/>
      <c r="Z112" s="503"/>
      <c r="AA112" s="502">
        <v>5</v>
      </c>
      <c r="AB112" s="530"/>
      <c r="AC112" s="503"/>
      <c r="AD112" s="502">
        <v>6</v>
      </c>
      <c r="AE112" s="530"/>
      <c r="AF112" s="530"/>
      <c r="AG112" s="503"/>
      <c r="AH112" s="510">
        <v>1</v>
      </c>
      <c r="AI112" s="531"/>
      <c r="AJ112" s="531"/>
      <c r="AK112" s="511"/>
      <c r="AL112" s="508">
        <v>2</v>
      </c>
      <c r="AM112" s="512"/>
      <c r="AN112" s="509"/>
      <c r="AO112" s="502">
        <v>3</v>
      </c>
      <c r="AP112" s="530"/>
      <c r="AQ112" s="503"/>
      <c r="AR112" s="510">
        <v>4</v>
      </c>
      <c r="AS112" s="531"/>
      <c r="AT112" s="531"/>
      <c r="AU112" s="511"/>
      <c r="AV112" s="508">
        <v>5</v>
      </c>
      <c r="AW112" s="512"/>
      <c r="AX112" s="512"/>
      <c r="AY112" s="509"/>
      <c r="AZ112" s="502">
        <v>6</v>
      </c>
      <c r="BA112" s="530"/>
      <c r="BB112" s="532"/>
    </row>
    <row r="113" spans="1:54">
      <c r="A113" s="526" t="s">
        <v>293</v>
      </c>
      <c r="B113" s="527"/>
      <c r="C113" s="527"/>
      <c r="D113" s="527"/>
      <c r="E113" s="527"/>
      <c r="F113" s="527"/>
      <c r="G113" s="527"/>
      <c r="H113" s="527"/>
      <c r="I113" s="527"/>
      <c r="J113" s="527"/>
      <c r="K113" s="527"/>
      <c r="L113" s="529"/>
      <c r="M113" s="502">
        <v>1</v>
      </c>
      <c r="N113" s="530"/>
      <c r="O113" s="530"/>
      <c r="P113" s="503"/>
      <c r="Q113" s="502">
        <v>2</v>
      </c>
      <c r="R113" s="530"/>
      <c r="S113" s="503"/>
      <c r="T113" s="508">
        <v>3</v>
      </c>
      <c r="U113" s="512"/>
      <c r="V113" s="512"/>
      <c r="W113" s="509"/>
      <c r="X113" s="502">
        <v>4</v>
      </c>
      <c r="Y113" s="530"/>
      <c r="Z113" s="503"/>
      <c r="AA113" s="502">
        <v>5</v>
      </c>
      <c r="AB113" s="530"/>
      <c r="AC113" s="503"/>
      <c r="AD113" s="502">
        <v>6</v>
      </c>
      <c r="AE113" s="530"/>
      <c r="AF113" s="530"/>
      <c r="AG113" s="503"/>
      <c r="AH113" s="510">
        <v>1</v>
      </c>
      <c r="AI113" s="531"/>
      <c r="AJ113" s="531"/>
      <c r="AK113" s="511"/>
      <c r="AL113" s="508">
        <v>2</v>
      </c>
      <c r="AM113" s="512"/>
      <c r="AN113" s="509"/>
      <c r="AO113" s="502">
        <v>3</v>
      </c>
      <c r="AP113" s="530"/>
      <c r="AQ113" s="503"/>
      <c r="AR113" s="510">
        <v>4</v>
      </c>
      <c r="AS113" s="531"/>
      <c r="AT113" s="531"/>
      <c r="AU113" s="511"/>
      <c r="AV113" s="508">
        <v>5</v>
      </c>
      <c r="AW113" s="512"/>
      <c r="AX113" s="512"/>
      <c r="AY113" s="509"/>
      <c r="AZ113" s="502">
        <v>6</v>
      </c>
      <c r="BA113" s="530"/>
      <c r="BB113" s="532"/>
    </row>
    <row r="114" spans="1:54">
      <c r="A114" s="526" t="s">
        <v>276</v>
      </c>
      <c r="B114" s="527"/>
      <c r="C114" s="527"/>
      <c r="D114" s="527"/>
      <c r="E114" s="527"/>
      <c r="F114" s="527"/>
      <c r="G114" s="527"/>
      <c r="H114" s="527"/>
      <c r="I114" s="527"/>
      <c r="J114" s="527"/>
      <c r="K114" s="527"/>
      <c r="L114" s="529"/>
      <c r="M114" s="502">
        <v>1</v>
      </c>
      <c r="N114" s="530"/>
      <c r="O114" s="530"/>
      <c r="P114" s="503"/>
      <c r="Q114" s="502">
        <v>2</v>
      </c>
      <c r="R114" s="530"/>
      <c r="S114" s="503"/>
      <c r="T114" s="508">
        <v>3</v>
      </c>
      <c r="U114" s="512"/>
      <c r="V114" s="512"/>
      <c r="W114" s="509"/>
      <c r="X114" s="502">
        <v>4</v>
      </c>
      <c r="Y114" s="530"/>
      <c r="Z114" s="503"/>
      <c r="AA114" s="502">
        <v>5</v>
      </c>
      <c r="AB114" s="530"/>
      <c r="AC114" s="503"/>
      <c r="AD114" s="502">
        <v>6</v>
      </c>
      <c r="AE114" s="530"/>
      <c r="AF114" s="530"/>
      <c r="AG114" s="503"/>
      <c r="AH114" s="510">
        <v>1</v>
      </c>
      <c r="AI114" s="531"/>
      <c r="AJ114" s="531"/>
      <c r="AK114" s="511"/>
      <c r="AL114" s="508">
        <v>2</v>
      </c>
      <c r="AM114" s="512"/>
      <c r="AN114" s="509"/>
      <c r="AO114" s="502">
        <v>3</v>
      </c>
      <c r="AP114" s="530"/>
      <c r="AQ114" s="503"/>
      <c r="AR114" s="510">
        <v>4</v>
      </c>
      <c r="AS114" s="531"/>
      <c r="AT114" s="531"/>
      <c r="AU114" s="511"/>
      <c r="AV114" s="508">
        <v>5</v>
      </c>
      <c r="AW114" s="512"/>
      <c r="AX114" s="512"/>
      <c r="AY114" s="509"/>
      <c r="AZ114" s="502">
        <v>6</v>
      </c>
      <c r="BA114" s="530"/>
      <c r="BB114" s="532"/>
    </row>
    <row r="115" spans="1:54">
      <c r="A115" s="481" t="s">
        <v>294</v>
      </c>
      <c r="B115" s="482"/>
      <c r="C115" s="482"/>
      <c r="D115" s="482"/>
      <c r="E115" s="482"/>
      <c r="F115" s="482"/>
      <c r="G115" s="482"/>
      <c r="H115" s="482"/>
      <c r="I115" s="482"/>
      <c r="J115" s="482"/>
      <c r="K115" s="482"/>
      <c r="L115" s="482"/>
      <c r="M115" s="482"/>
      <c r="N115" s="482"/>
      <c r="O115" s="482"/>
      <c r="P115" s="482"/>
      <c r="Q115" s="482"/>
      <c r="R115" s="482"/>
      <c r="S115" s="482"/>
      <c r="T115" s="482"/>
      <c r="U115" s="482"/>
      <c r="V115" s="482"/>
      <c r="W115" s="553"/>
      <c r="X115" s="554" t="s">
        <v>295</v>
      </c>
      <c r="Y115" s="555"/>
      <c r="Z115" s="555"/>
      <c r="AA115" s="555"/>
      <c r="AB115" s="555"/>
      <c r="AC115" s="555"/>
      <c r="AD115" s="555"/>
      <c r="AE115" s="555"/>
      <c r="AF115" s="555"/>
      <c r="AG115" s="555"/>
      <c r="AH115" s="555"/>
      <c r="AI115" s="555"/>
      <c r="AJ115" s="555"/>
      <c r="AK115" s="555"/>
      <c r="AL115" s="555"/>
      <c r="AM115" s="555"/>
      <c r="AN115" s="555"/>
      <c r="AO115" s="555"/>
      <c r="AP115" s="555"/>
      <c r="AQ115" s="555"/>
      <c r="AR115" s="555"/>
      <c r="AS115" s="555"/>
      <c r="AT115" s="555"/>
      <c r="AU115" s="555"/>
      <c r="AV115" s="555"/>
      <c r="AW115" s="555"/>
      <c r="AX115" s="555"/>
      <c r="AY115" s="555"/>
      <c r="AZ115" s="555"/>
      <c r="BA115" s="555"/>
      <c r="BB115" s="556"/>
    </row>
    <row r="116" spans="1:54">
      <c r="A116" s="561" t="str">
        <f>'UNIFIED INTAKE'!A74</f>
        <v>PATIENT AND WIFE ARE REGULAR GOVERNMENT EMPLOYEE AND ARE REGULARLY RECEIVING THEIR SALARY. HOWEVER, PATIENT IS UNDERGOING DIALYSIS TREATMENT SINCE 2020 TWICE A WEEK IN THE HOSPITAL. THOUGH THE HOUSEHOLD HAS REGULAR SOURCE OF INCOME, THEY FIND IT HARD TO MAINTAIN PATIENT'S MEDICAL NEEDS SINCE THEY NOT RECEIVING FINANCIAL SUPPORT FROM RELATIVES. HE IS ASSESSED AS C1 BUT IS CLASSIFIED AS C3 SINCE THE HOUSEHOLD HAS NO OTHER SOURCE OF INCOME AND ARE SPENDING MUCH ON HIS MEDICATION AND CHILDREN'S EDUCATION</v>
      </c>
      <c r="B116" s="448"/>
      <c r="C116" s="448"/>
      <c r="D116" s="448"/>
      <c r="E116" s="448"/>
      <c r="F116" s="448"/>
      <c r="G116" s="448"/>
      <c r="H116" s="448"/>
      <c r="I116" s="448"/>
      <c r="J116" s="448"/>
      <c r="K116" s="448"/>
      <c r="L116" s="448"/>
      <c r="M116" s="448"/>
      <c r="N116" s="448"/>
      <c r="O116" s="448"/>
      <c r="P116" s="448"/>
      <c r="Q116" s="448"/>
      <c r="R116" s="448"/>
      <c r="S116" s="448"/>
      <c r="T116" s="448"/>
      <c r="U116" s="448"/>
      <c r="V116" s="448"/>
      <c r="W116" s="448"/>
      <c r="X116" s="544" t="s">
        <v>296</v>
      </c>
      <c r="Y116" s="545"/>
      <c r="Z116" s="545"/>
      <c r="AA116" s="545"/>
      <c r="AB116" s="545"/>
      <c r="AC116" s="545"/>
      <c r="AD116" s="545"/>
      <c r="AE116" s="545"/>
      <c r="AF116" s="545"/>
      <c r="AG116" s="545"/>
      <c r="AH116" s="545"/>
      <c r="AI116" s="545"/>
      <c r="AJ116" s="545"/>
      <c r="AK116" s="545"/>
      <c r="AL116" s="545"/>
      <c r="AM116" s="545"/>
      <c r="AN116" s="545"/>
      <c r="AO116" s="545"/>
      <c r="AP116" s="545"/>
      <c r="AQ116" s="545"/>
      <c r="AR116" s="545"/>
      <c r="AS116" s="545"/>
      <c r="AT116" s="545"/>
      <c r="AU116" s="545"/>
      <c r="AV116" s="545"/>
      <c r="AW116" s="545"/>
      <c r="AX116" s="545"/>
      <c r="AY116" s="545"/>
      <c r="AZ116" s="545"/>
      <c r="BA116" s="545"/>
      <c r="BB116" s="546"/>
    </row>
    <row r="117" spans="1:54">
      <c r="A117" s="547"/>
      <c r="B117" s="450"/>
      <c r="C117" s="450"/>
      <c r="D117" s="450"/>
      <c r="E117" s="450"/>
      <c r="F117" s="450"/>
      <c r="G117" s="450"/>
      <c r="H117" s="450"/>
      <c r="I117" s="450"/>
      <c r="J117" s="450"/>
      <c r="K117" s="450"/>
      <c r="L117" s="450"/>
      <c r="M117" s="450"/>
      <c r="N117" s="450"/>
      <c r="O117" s="450"/>
      <c r="P117" s="450"/>
      <c r="Q117" s="450"/>
      <c r="R117" s="450"/>
      <c r="S117" s="450"/>
      <c r="T117" s="450"/>
      <c r="U117" s="450"/>
      <c r="V117" s="450"/>
      <c r="W117" s="450"/>
      <c r="X117" s="547"/>
      <c r="Y117" s="450"/>
      <c r="Z117" s="450"/>
      <c r="AA117" s="450"/>
      <c r="AB117" s="450"/>
      <c r="AC117" s="450"/>
      <c r="AD117" s="450"/>
      <c r="AE117" s="450"/>
      <c r="AF117" s="450"/>
      <c r="AG117" s="450"/>
      <c r="AH117" s="450"/>
      <c r="AI117" s="450"/>
      <c r="AJ117" s="450"/>
      <c r="AK117" s="450"/>
      <c r="AL117" s="450"/>
      <c r="AM117" s="450"/>
      <c r="AN117" s="450"/>
      <c r="AO117" s="450"/>
      <c r="AP117" s="450"/>
      <c r="AQ117" s="450"/>
      <c r="AR117" s="450"/>
      <c r="AS117" s="450"/>
      <c r="AT117" s="450"/>
      <c r="AU117" s="450"/>
      <c r="AV117" s="450"/>
      <c r="AW117" s="450"/>
      <c r="AX117" s="450"/>
      <c r="AY117" s="450"/>
      <c r="AZ117" s="450"/>
      <c r="BA117" s="450"/>
      <c r="BB117" s="548"/>
    </row>
    <row r="118" spans="1:54">
      <c r="A118" s="547"/>
      <c r="B118" s="450"/>
      <c r="C118" s="450"/>
      <c r="D118" s="450"/>
      <c r="E118" s="450"/>
      <c r="F118" s="450"/>
      <c r="G118" s="450"/>
      <c r="H118" s="450"/>
      <c r="I118" s="450"/>
      <c r="J118" s="450"/>
      <c r="K118" s="450"/>
      <c r="L118" s="450"/>
      <c r="M118" s="450"/>
      <c r="N118" s="450"/>
      <c r="O118" s="450"/>
      <c r="P118" s="450"/>
      <c r="Q118" s="450"/>
      <c r="R118" s="450"/>
      <c r="S118" s="450"/>
      <c r="T118" s="450"/>
      <c r="U118" s="450"/>
      <c r="V118" s="450"/>
      <c r="W118" s="450"/>
      <c r="X118" s="547"/>
      <c r="Y118" s="450"/>
      <c r="Z118" s="450"/>
      <c r="AA118" s="450"/>
      <c r="AB118" s="450"/>
      <c r="AC118" s="450"/>
      <c r="AD118" s="450"/>
      <c r="AE118" s="450"/>
      <c r="AF118" s="450"/>
      <c r="AG118" s="450"/>
      <c r="AH118" s="450"/>
      <c r="AI118" s="450"/>
      <c r="AJ118" s="450"/>
      <c r="AK118" s="450"/>
      <c r="AL118" s="450"/>
      <c r="AM118" s="450"/>
      <c r="AN118" s="450"/>
      <c r="AO118" s="450"/>
      <c r="AP118" s="450"/>
      <c r="AQ118" s="450"/>
      <c r="AR118" s="450"/>
      <c r="AS118" s="450"/>
      <c r="AT118" s="450"/>
      <c r="AU118" s="450"/>
      <c r="AV118" s="450"/>
      <c r="AW118" s="450"/>
      <c r="AX118" s="450"/>
      <c r="AY118" s="450"/>
      <c r="AZ118" s="450"/>
      <c r="BA118" s="450"/>
      <c r="BB118" s="548"/>
    </row>
    <row r="119" spans="1:54">
      <c r="A119" s="547"/>
      <c r="B119" s="450"/>
      <c r="C119" s="450"/>
      <c r="D119" s="450"/>
      <c r="E119" s="450"/>
      <c r="F119" s="450"/>
      <c r="G119" s="450"/>
      <c r="H119" s="450"/>
      <c r="I119" s="450"/>
      <c r="J119" s="450"/>
      <c r="K119" s="450"/>
      <c r="L119" s="450"/>
      <c r="M119" s="450"/>
      <c r="N119" s="450"/>
      <c r="O119" s="450"/>
      <c r="P119" s="450"/>
      <c r="Q119" s="450"/>
      <c r="R119" s="450"/>
      <c r="S119" s="450"/>
      <c r="T119" s="450"/>
      <c r="U119" s="450"/>
      <c r="V119" s="450"/>
      <c r="W119" s="450"/>
      <c r="X119" s="547"/>
      <c r="Y119" s="450"/>
      <c r="Z119" s="450"/>
      <c r="AA119" s="450"/>
      <c r="AB119" s="450"/>
      <c r="AC119" s="450"/>
      <c r="AD119" s="450"/>
      <c r="AE119" s="450"/>
      <c r="AF119" s="450"/>
      <c r="AG119" s="450"/>
      <c r="AH119" s="450"/>
      <c r="AI119" s="450"/>
      <c r="AJ119" s="450"/>
      <c r="AK119" s="450"/>
      <c r="AL119" s="450"/>
      <c r="AM119" s="450"/>
      <c r="AN119" s="450"/>
      <c r="AO119" s="450"/>
      <c r="AP119" s="450"/>
      <c r="AQ119" s="450"/>
      <c r="AR119" s="450"/>
      <c r="AS119" s="450"/>
      <c r="AT119" s="450"/>
      <c r="AU119" s="450"/>
      <c r="AV119" s="450"/>
      <c r="AW119" s="450"/>
      <c r="AX119" s="450"/>
      <c r="AY119" s="450"/>
      <c r="AZ119" s="450"/>
      <c r="BA119" s="450"/>
      <c r="BB119" s="548"/>
    </row>
    <row r="120" spans="1:54" ht="153" customHeight="1">
      <c r="A120" s="549"/>
      <c r="B120" s="550"/>
      <c r="C120" s="550"/>
      <c r="D120" s="550"/>
      <c r="E120" s="550"/>
      <c r="F120" s="550"/>
      <c r="G120" s="550"/>
      <c r="H120" s="550"/>
      <c r="I120" s="550"/>
      <c r="J120" s="550"/>
      <c r="K120" s="550"/>
      <c r="L120" s="550"/>
      <c r="M120" s="550"/>
      <c r="N120" s="550"/>
      <c r="O120" s="550"/>
      <c r="P120" s="550"/>
      <c r="Q120" s="550"/>
      <c r="R120" s="550"/>
      <c r="S120" s="550"/>
      <c r="T120" s="550"/>
      <c r="U120" s="550"/>
      <c r="V120" s="550"/>
      <c r="W120" s="550"/>
      <c r="X120" s="549"/>
      <c r="Y120" s="550"/>
      <c r="Z120" s="550"/>
      <c r="AA120" s="550"/>
      <c r="AB120" s="550"/>
      <c r="AC120" s="550"/>
      <c r="AD120" s="550"/>
      <c r="AE120" s="550"/>
      <c r="AF120" s="550"/>
      <c r="AG120" s="550"/>
      <c r="AH120" s="550"/>
      <c r="AI120" s="550"/>
      <c r="AJ120" s="550"/>
      <c r="AK120" s="550"/>
      <c r="AL120" s="550"/>
      <c r="AM120" s="550"/>
      <c r="AN120" s="550"/>
      <c r="AO120" s="550"/>
      <c r="AP120" s="550"/>
      <c r="AQ120" s="550"/>
      <c r="AR120" s="550"/>
      <c r="AS120" s="550"/>
      <c r="AT120" s="550"/>
      <c r="AU120" s="550"/>
      <c r="AV120" s="550"/>
      <c r="AW120" s="550"/>
      <c r="AX120" s="550"/>
      <c r="AY120" s="550"/>
      <c r="AZ120" s="550"/>
      <c r="BA120" s="550"/>
      <c r="BB120" s="551"/>
    </row>
    <row r="121" spans="1:54">
      <c r="A121" s="56"/>
      <c r="B121" s="56"/>
      <c r="C121" s="56"/>
      <c r="D121" s="56"/>
      <c r="E121" s="56"/>
      <c r="F121" s="56"/>
      <c r="G121" s="56"/>
      <c r="H121" s="56"/>
      <c r="I121" s="56"/>
      <c r="J121" s="56"/>
      <c r="K121" s="56"/>
      <c r="L121" s="56"/>
      <c r="M121" s="56"/>
      <c r="N121" s="56"/>
      <c r="O121" s="56"/>
      <c r="P121" s="56"/>
      <c r="Q121" s="56"/>
      <c r="R121" s="56"/>
      <c r="S121" s="56"/>
      <c r="T121" s="56"/>
      <c r="U121" s="56"/>
      <c r="V121" s="56"/>
      <c r="W121" s="56"/>
      <c r="X121" s="56"/>
      <c r="Y121" s="56"/>
      <c r="Z121" s="56"/>
      <c r="AA121" s="56"/>
      <c r="AB121" s="56"/>
      <c r="AC121" s="56"/>
      <c r="AD121" s="56"/>
      <c r="AE121" s="56"/>
      <c r="AF121" s="56"/>
      <c r="AG121" s="56"/>
      <c r="AH121" s="56"/>
      <c r="AI121" s="56"/>
      <c r="AJ121" s="56"/>
      <c r="AK121" s="56"/>
      <c r="AL121" s="56"/>
      <c r="AM121" s="56"/>
      <c r="AN121" s="56"/>
      <c r="AO121" s="56"/>
      <c r="AP121" s="56"/>
      <c r="AQ121" s="56"/>
      <c r="AR121" s="56"/>
      <c r="AS121" s="56"/>
      <c r="AT121" s="56"/>
      <c r="AU121" s="56"/>
      <c r="AV121" s="56"/>
      <c r="AW121" s="56"/>
      <c r="AX121" s="56"/>
      <c r="AY121" s="56"/>
      <c r="AZ121" s="56"/>
      <c r="BA121" s="56"/>
      <c r="BB121" s="56"/>
    </row>
    <row r="123" spans="1:54">
      <c r="A123" s="557" t="s">
        <v>297</v>
      </c>
      <c r="B123" s="557"/>
      <c r="C123" s="557"/>
      <c r="D123" s="557"/>
      <c r="E123" s="557"/>
      <c r="F123" s="557"/>
      <c r="G123" s="557"/>
      <c r="H123" s="557"/>
      <c r="I123" s="557"/>
      <c r="J123" s="557"/>
      <c r="K123" s="557"/>
      <c r="L123" s="557"/>
      <c r="M123" s="557"/>
      <c r="N123" s="557"/>
      <c r="O123" s="557"/>
      <c r="P123" s="557"/>
      <c r="Q123" s="557"/>
      <c r="X123" s="558" t="str">
        <f>'UNIFIED INTAKE'!D87</f>
        <v>JANA LUISA E. ARRIOLA, RSW</v>
      </c>
      <c r="Y123" s="558"/>
      <c r="Z123" s="558"/>
      <c r="AA123" s="558"/>
      <c r="AB123" s="558"/>
      <c r="AC123" s="558"/>
      <c r="AD123" s="558"/>
      <c r="AE123" s="558"/>
      <c r="AF123" s="558"/>
      <c r="AG123" s="558"/>
      <c r="AH123" s="558"/>
      <c r="AI123" s="558"/>
      <c r="AJ123" s="558"/>
      <c r="AK123" s="558"/>
      <c r="AL123" s="558"/>
      <c r="AM123" s="558"/>
      <c r="AN123" s="558"/>
      <c r="AO123" s="558"/>
      <c r="AP123" s="558"/>
      <c r="AQ123" s="558"/>
      <c r="AR123" s="558"/>
      <c r="AS123" s="558"/>
      <c r="AT123" s="558"/>
      <c r="AU123" s="558"/>
    </row>
    <row r="124" spans="1:54">
      <c r="A124" s="559" t="s">
        <v>298</v>
      </c>
      <c r="B124" s="559"/>
      <c r="C124" s="559"/>
      <c r="D124" s="559"/>
      <c r="E124" s="559"/>
      <c r="F124" s="559"/>
      <c r="G124" s="559"/>
      <c r="H124" s="559"/>
      <c r="I124" s="559"/>
      <c r="J124" s="559"/>
      <c r="K124" s="559"/>
      <c r="L124" s="559"/>
      <c r="M124" s="559"/>
      <c r="N124" s="559"/>
      <c r="O124" s="559"/>
      <c r="P124" s="559"/>
      <c r="Q124" s="559"/>
      <c r="X124" s="559" t="s">
        <v>299</v>
      </c>
      <c r="Y124" s="559"/>
      <c r="Z124" s="559"/>
      <c r="AA124" s="559"/>
      <c r="AB124" s="559"/>
      <c r="AC124" s="559"/>
      <c r="AD124" s="559"/>
      <c r="AE124" s="559"/>
      <c r="AF124" s="559"/>
      <c r="AG124" s="559"/>
      <c r="AH124" s="559"/>
      <c r="AI124" s="559"/>
      <c r="AJ124" s="559"/>
      <c r="AK124" s="559"/>
      <c r="AL124" s="559"/>
      <c r="AM124" s="559"/>
      <c r="AN124" s="559"/>
      <c r="AO124" s="559"/>
      <c r="AP124" s="559"/>
      <c r="AQ124" s="559"/>
      <c r="AR124" s="559"/>
      <c r="AS124" s="559"/>
      <c r="AT124" s="559"/>
      <c r="AU124" s="559"/>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eaderFooter>
        <oddHeader>&amp;L           &amp;G&amp;C&amp;G&amp;R
&amp;G</oddHeader>
        <oddFooter>&amp;CPage &amp;P</oddFooter>
      </headerFooter>
    </customSheetView>
  </customSheetViews>
  <mergeCells count="1078">
    <mergeCell ref="A9:BB10"/>
    <mergeCell ref="AD37:AN40"/>
    <mergeCell ref="AO37:BB40"/>
    <mergeCell ref="AH12:AJ13"/>
    <mergeCell ref="AK12:AM13"/>
    <mergeCell ref="A3:D4"/>
    <mergeCell ref="E3:AA4"/>
    <mergeCell ref="AJ3:AR4"/>
    <mergeCell ref="AS3:BB4"/>
    <mergeCell ref="C22:E23"/>
    <mergeCell ref="A22:B23"/>
    <mergeCell ref="K22:Q23"/>
    <mergeCell ref="AM22:AS23"/>
    <mergeCell ref="AG22:AL23"/>
    <mergeCell ref="AB22:AF23"/>
    <mergeCell ref="V22:AA23"/>
    <mergeCell ref="R22:U23"/>
    <mergeCell ref="A39:H39"/>
    <mergeCell ref="I39:S39"/>
    <mergeCell ref="A40:H40"/>
    <mergeCell ref="I40:Q40"/>
    <mergeCell ref="R40:W40"/>
    <mergeCell ref="X40:AC40"/>
    <mergeCell ref="A32:J32"/>
    <mergeCell ref="K32:N32"/>
    <mergeCell ref="O32:S32"/>
    <mergeCell ref="T32:AA32"/>
    <mergeCell ref="AB32:AI32"/>
    <mergeCell ref="AJ32:AQ32"/>
    <mergeCell ref="AR32:BB32"/>
    <mergeCell ref="A33:J33"/>
    <mergeCell ref="K33:N33"/>
    <mergeCell ref="A110:BB110"/>
    <mergeCell ref="A111:L111"/>
    <mergeCell ref="M111:P111"/>
    <mergeCell ref="Q111:S111"/>
    <mergeCell ref="X116:BB120"/>
    <mergeCell ref="T37:AC39"/>
    <mergeCell ref="A115:W115"/>
    <mergeCell ref="X115:BB115"/>
    <mergeCell ref="A123:Q123"/>
    <mergeCell ref="X123:AU123"/>
    <mergeCell ref="A124:Q124"/>
    <mergeCell ref="X124:AU124"/>
    <mergeCell ref="AN12:AR13"/>
    <mergeCell ref="AS12:AW13"/>
    <mergeCell ref="AX12:BB13"/>
    <mergeCell ref="A17:M18"/>
    <mergeCell ref="N17:AE18"/>
    <mergeCell ref="A116:W120"/>
    <mergeCell ref="A113:L113"/>
    <mergeCell ref="M113:P113"/>
    <mergeCell ref="Q113:S113"/>
    <mergeCell ref="T113:W113"/>
    <mergeCell ref="X113:Z113"/>
    <mergeCell ref="AA113:AC113"/>
    <mergeCell ref="AD113:AG113"/>
    <mergeCell ref="AH113:AK113"/>
    <mergeCell ref="AL113:AN113"/>
    <mergeCell ref="AO113:AQ113"/>
    <mergeCell ref="AR113:AU113"/>
    <mergeCell ref="AV113:AY113"/>
    <mergeCell ref="AZ113:BB113"/>
    <mergeCell ref="A114:L114"/>
    <mergeCell ref="M114:P114"/>
    <mergeCell ref="Q114:S114"/>
    <mergeCell ref="T114:W114"/>
    <mergeCell ref="X114:Z114"/>
    <mergeCell ref="AA114:AC114"/>
    <mergeCell ref="AD114:AG114"/>
    <mergeCell ref="AH114:AK114"/>
    <mergeCell ref="AL114:AN114"/>
    <mergeCell ref="AO114:AQ114"/>
    <mergeCell ref="AR114:AU114"/>
    <mergeCell ref="AV114:AY114"/>
    <mergeCell ref="AZ114:BB114"/>
    <mergeCell ref="T111:W111"/>
    <mergeCell ref="X111:Z111"/>
    <mergeCell ref="AA111:AC111"/>
    <mergeCell ref="AD111:AG111"/>
    <mergeCell ref="AH111:AK111"/>
    <mergeCell ref="AL111:AN111"/>
    <mergeCell ref="AO111:AQ111"/>
    <mergeCell ref="AR111:AU111"/>
    <mergeCell ref="AV111:AY111"/>
    <mergeCell ref="AZ111:BB111"/>
    <mergeCell ref="A112:L112"/>
    <mergeCell ref="M112:P112"/>
    <mergeCell ref="Q112:S112"/>
    <mergeCell ref="T112:W112"/>
    <mergeCell ref="X112:Z112"/>
    <mergeCell ref="AA112:AC112"/>
    <mergeCell ref="AD112:AG112"/>
    <mergeCell ref="AH112:AK112"/>
    <mergeCell ref="AL112:AN112"/>
    <mergeCell ref="AO112:AQ112"/>
    <mergeCell ref="AR112:AU112"/>
    <mergeCell ref="AV112:AY112"/>
    <mergeCell ref="AZ112:BB112"/>
    <mergeCell ref="A108:L108"/>
    <mergeCell ref="M108:P108"/>
    <mergeCell ref="Q108:S108"/>
    <mergeCell ref="T108:W108"/>
    <mergeCell ref="X108:Z108"/>
    <mergeCell ref="AA108:AC108"/>
    <mergeCell ref="AD108:AG108"/>
    <mergeCell ref="AH108:AK108"/>
    <mergeCell ref="AL108:AN108"/>
    <mergeCell ref="AO108:AQ108"/>
    <mergeCell ref="AR108:AU108"/>
    <mergeCell ref="AV108:AY108"/>
    <mergeCell ref="AZ108:BB108"/>
    <mergeCell ref="A109:L109"/>
    <mergeCell ref="M109:P109"/>
    <mergeCell ref="Q109:S109"/>
    <mergeCell ref="T109:W109"/>
    <mergeCell ref="X109:Z109"/>
    <mergeCell ref="AA109:AC109"/>
    <mergeCell ref="AD109:AG109"/>
    <mergeCell ref="AH109:AK109"/>
    <mergeCell ref="AL109:AN109"/>
    <mergeCell ref="AO109:AQ109"/>
    <mergeCell ref="AR109:AU109"/>
    <mergeCell ref="AV109:AY109"/>
    <mergeCell ref="AZ109:BB109"/>
    <mergeCell ref="A105:L105"/>
    <mergeCell ref="M105:P105"/>
    <mergeCell ref="Q105:S105"/>
    <mergeCell ref="T105:W105"/>
    <mergeCell ref="X105:Z105"/>
    <mergeCell ref="AA105:AC105"/>
    <mergeCell ref="AD105:AG105"/>
    <mergeCell ref="AH105:AK105"/>
    <mergeCell ref="AL105:AN105"/>
    <mergeCell ref="AO105:AQ105"/>
    <mergeCell ref="AR105:AU105"/>
    <mergeCell ref="AV105:AY105"/>
    <mergeCell ref="AZ105:BB105"/>
    <mergeCell ref="A106:BB106"/>
    <mergeCell ref="A107:L107"/>
    <mergeCell ref="M107:P107"/>
    <mergeCell ref="Q107:S107"/>
    <mergeCell ref="T107:W107"/>
    <mergeCell ref="X107:Z107"/>
    <mergeCell ref="AA107:AC107"/>
    <mergeCell ref="AD107:AG107"/>
    <mergeCell ref="AH107:AK107"/>
    <mergeCell ref="AL107:AN107"/>
    <mergeCell ref="AO107:AQ107"/>
    <mergeCell ref="AR107:AU107"/>
    <mergeCell ref="AV107:AY107"/>
    <mergeCell ref="AZ107:BB107"/>
    <mergeCell ref="A102:BB102"/>
    <mergeCell ref="A103:L103"/>
    <mergeCell ref="M103:P103"/>
    <mergeCell ref="Q103:S103"/>
    <mergeCell ref="T103:W103"/>
    <mergeCell ref="X103:Z103"/>
    <mergeCell ref="AA103:AC103"/>
    <mergeCell ref="AD103:AG103"/>
    <mergeCell ref="AH103:AK103"/>
    <mergeCell ref="AL103:AN103"/>
    <mergeCell ref="AO103:AQ103"/>
    <mergeCell ref="AR103:AU103"/>
    <mergeCell ref="AV103:AY103"/>
    <mergeCell ref="AZ103:BB103"/>
    <mergeCell ref="A104:L104"/>
    <mergeCell ref="M104:P104"/>
    <mergeCell ref="Q104:S104"/>
    <mergeCell ref="T104:W104"/>
    <mergeCell ref="X104:Z104"/>
    <mergeCell ref="AA104:AC104"/>
    <mergeCell ref="AD104:AG104"/>
    <mergeCell ref="AH104:AK104"/>
    <mergeCell ref="AL104:AN104"/>
    <mergeCell ref="AO104:AQ104"/>
    <mergeCell ref="AR104:AU104"/>
    <mergeCell ref="AV104:AY104"/>
    <mergeCell ref="AZ104:BB104"/>
    <mergeCell ref="A100:L100"/>
    <mergeCell ref="M100:P100"/>
    <mergeCell ref="Q100:S100"/>
    <mergeCell ref="T100:W100"/>
    <mergeCell ref="X100:Z100"/>
    <mergeCell ref="AA100:AC100"/>
    <mergeCell ref="AD100:AG100"/>
    <mergeCell ref="AH100:AK100"/>
    <mergeCell ref="AL100:AN100"/>
    <mergeCell ref="AO100:AQ100"/>
    <mergeCell ref="AR100:AU100"/>
    <mergeCell ref="AV100:AY100"/>
    <mergeCell ref="AZ100:BB100"/>
    <mergeCell ref="A101:L101"/>
    <mergeCell ref="M101:P101"/>
    <mergeCell ref="Q101:S101"/>
    <mergeCell ref="T101:W101"/>
    <mergeCell ref="X101:Z101"/>
    <mergeCell ref="AA101:AC101"/>
    <mergeCell ref="AD101:AG101"/>
    <mergeCell ref="AH101:AK101"/>
    <mergeCell ref="AL101:AN101"/>
    <mergeCell ref="AO101:AQ101"/>
    <mergeCell ref="AR101:AU101"/>
    <mergeCell ref="AV101:AY101"/>
    <mergeCell ref="AZ101:BB101"/>
    <mergeCell ref="A97:BB97"/>
    <mergeCell ref="A98:L98"/>
    <mergeCell ref="M98:P98"/>
    <mergeCell ref="Q98:S98"/>
    <mergeCell ref="T98:W98"/>
    <mergeCell ref="X98:Z98"/>
    <mergeCell ref="AA98:AC98"/>
    <mergeCell ref="AD98:AG98"/>
    <mergeCell ref="AH98:AK98"/>
    <mergeCell ref="AL98:AN98"/>
    <mergeCell ref="AO98:AQ98"/>
    <mergeCell ref="AR98:AU98"/>
    <mergeCell ref="AV98:AY98"/>
    <mergeCell ref="AZ98:BB98"/>
    <mergeCell ref="A99:L99"/>
    <mergeCell ref="M99:P99"/>
    <mergeCell ref="Q99:S99"/>
    <mergeCell ref="T99:W99"/>
    <mergeCell ref="X99:Z99"/>
    <mergeCell ref="AA99:AC99"/>
    <mergeCell ref="AD99:AG99"/>
    <mergeCell ref="AH99:AK99"/>
    <mergeCell ref="AL99:AN99"/>
    <mergeCell ref="AO99:AQ99"/>
    <mergeCell ref="AR99:AU99"/>
    <mergeCell ref="AV99:AY99"/>
    <mergeCell ref="AZ99:BB99"/>
    <mergeCell ref="A95:L95"/>
    <mergeCell ref="M95:P95"/>
    <mergeCell ref="Q95:S95"/>
    <mergeCell ref="T95:W95"/>
    <mergeCell ref="X95:Z95"/>
    <mergeCell ref="AA95:AC95"/>
    <mergeCell ref="AD95:AG95"/>
    <mergeCell ref="AH95:AK95"/>
    <mergeCell ref="AL95:AN95"/>
    <mergeCell ref="AO95:AQ95"/>
    <mergeCell ref="AR95:AU95"/>
    <mergeCell ref="AV95:AY95"/>
    <mergeCell ref="AZ95:BB95"/>
    <mergeCell ref="A96:L96"/>
    <mergeCell ref="M96:P96"/>
    <mergeCell ref="Q96:S96"/>
    <mergeCell ref="T96:W96"/>
    <mergeCell ref="X96:Z96"/>
    <mergeCell ref="AA96:AC96"/>
    <mergeCell ref="AD96:AG96"/>
    <mergeCell ref="AH96:AK96"/>
    <mergeCell ref="AL96:AN96"/>
    <mergeCell ref="AO96:AQ96"/>
    <mergeCell ref="AR96:AU96"/>
    <mergeCell ref="AV96:AY96"/>
    <mergeCell ref="AZ96:BB96"/>
    <mergeCell ref="A92:L92"/>
    <mergeCell ref="M92:P92"/>
    <mergeCell ref="Q92:S92"/>
    <mergeCell ref="T92:W92"/>
    <mergeCell ref="X92:Z92"/>
    <mergeCell ref="AA92:AC92"/>
    <mergeCell ref="AD92:AG92"/>
    <mergeCell ref="AH92:AK92"/>
    <mergeCell ref="AL92:AN92"/>
    <mergeCell ref="AO92:AQ92"/>
    <mergeCell ref="AR92:AU92"/>
    <mergeCell ref="AV92:AY92"/>
    <mergeCell ref="AZ92:BB92"/>
    <mergeCell ref="A93:BB93"/>
    <mergeCell ref="A94:L94"/>
    <mergeCell ref="M94:P94"/>
    <mergeCell ref="Q94:S94"/>
    <mergeCell ref="T94:W94"/>
    <mergeCell ref="X94:Z94"/>
    <mergeCell ref="AA94:AC94"/>
    <mergeCell ref="AD94:AG94"/>
    <mergeCell ref="AH94:AK94"/>
    <mergeCell ref="AL94:AN94"/>
    <mergeCell ref="AO94:AQ94"/>
    <mergeCell ref="AR94:AU94"/>
    <mergeCell ref="AV94:AY94"/>
    <mergeCell ref="AZ94:BB94"/>
    <mergeCell ref="A90:L90"/>
    <mergeCell ref="M90:P90"/>
    <mergeCell ref="Q90:S90"/>
    <mergeCell ref="T90:W90"/>
    <mergeCell ref="X90:Z90"/>
    <mergeCell ref="AA90:AC90"/>
    <mergeCell ref="AD90:AG90"/>
    <mergeCell ref="AH90:AK90"/>
    <mergeCell ref="AL90:AN90"/>
    <mergeCell ref="AO90:AQ90"/>
    <mergeCell ref="AR90:AU90"/>
    <mergeCell ref="AV90:AY90"/>
    <mergeCell ref="AZ90:BB90"/>
    <mergeCell ref="A91:L91"/>
    <mergeCell ref="M91:P91"/>
    <mergeCell ref="Q91:S91"/>
    <mergeCell ref="T91:W91"/>
    <mergeCell ref="X91:Z91"/>
    <mergeCell ref="AA91:AC91"/>
    <mergeCell ref="AD91:AG91"/>
    <mergeCell ref="AH91:AK91"/>
    <mergeCell ref="AL91:AN91"/>
    <mergeCell ref="AO91:AQ91"/>
    <mergeCell ref="AR91:AU91"/>
    <mergeCell ref="AV91:AY91"/>
    <mergeCell ref="AZ91:BB91"/>
    <mergeCell ref="AO85:AP85"/>
    <mergeCell ref="AR85:AS85"/>
    <mergeCell ref="AT85:AV85"/>
    <mergeCell ref="AW85:AX85"/>
    <mergeCell ref="AY85:BA85"/>
    <mergeCell ref="A86:BB86"/>
    <mergeCell ref="A87:L87"/>
    <mergeCell ref="M87:AG87"/>
    <mergeCell ref="AH87:BB87"/>
    <mergeCell ref="A88:BB88"/>
    <mergeCell ref="A89:L89"/>
    <mergeCell ref="M89:P89"/>
    <mergeCell ref="Q89:S89"/>
    <mergeCell ref="T89:W89"/>
    <mergeCell ref="X89:Z89"/>
    <mergeCell ref="AA89:AC89"/>
    <mergeCell ref="AD89:AG89"/>
    <mergeCell ref="AH89:AK89"/>
    <mergeCell ref="AL89:AN89"/>
    <mergeCell ref="AO89:AQ89"/>
    <mergeCell ref="AR89:AU89"/>
    <mergeCell ref="AV89:AY89"/>
    <mergeCell ref="AZ89:BB89"/>
    <mergeCell ref="A85:D85"/>
    <mergeCell ref="G85:H85"/>
    <mergeCell ref="J85:K85"/>
    <mergeCell ref="L85:M85"/>
    <mergeCell ref="N85:O85"/>
    <mergeCell ref="P85:Q85"/>
    <mergeCell ref="S85:T85"/>
    <mergeCell ref="U85:V85"/>
    <mergeCell ref="W85:X85"/>
    <mergeCell ref="Y85:Z85"/>
    <mergeCell ref="AA85:AB85"/>
    <mergeCell ref="AC85:AD85"/>
    <mergeCell ref="AE85:AF85"/>
    <mergeCell ref="AG85:AH85"/>
    <mergeCell ref="AI85:AJ85"/>
    <mergeCell ref="AK85:AL85"/>
    <mergeCell ref="AM85:AN85"/>
    <mergeCell ref="AO83:AP83"/>
    <mergeCell ref="AR83:AS83"/>
    <mergeCell ref="AT83:AV83"/>
    <mergeCell ref="AW83:AX83"/>
    <mergeCell ref="AY83:BA83"/>
    <mergeCell ref="A84:D84"/>
    <mergeCell ref="G84:H84"/>
    <mergeCell ref="J84:K84"/>
    <mergeCell ref="L84:M84"/>
    <mergeCell ref="N84:O84"/>
    <mergeCell ref="P84:Q84"/>
    <mergeCell ref="S84:T84"/>
    <mergeCell ref="U84:V84"/>
    <mergeCell ref="W84:X84"/>
    <mergeCell ref="Y84:Z84"/>
    <mergeCell ref="AA84:AB84"/>
    <mergeCell ref="AC84:AD84"/>
    <mergeCell ref="AE84:AF84"/>
    <mergeCell ref="AG84:AH84"/>
    <mergeCell ref="AI84:AJ84"/>
    <mergeCell ref="AK84:AL84"/>
    <mergeCell ref="AM84:AN84"/>
    <mergeCell ref="AO84:AP84"/>
    <mergeCell ref="AR84:AS84"/>
    <mergeCell ref="AO82:AP82"/>
    <mergeCell ref="AR82:AS82"/>
    <mergeCell ref="AT82:AV82"/>
    <mergeCell ref="AW82:AX82"/>
    <mergeCell ref="AY82:BA82"/>
    <mergeCell ref="A81:D81"/>
    <mergeCell ref="G81:H81"/>
    <mergeCell ref="J81:K81"/>
    <mergeCell ref="L81:M81"/>
    <mergeCell ref="N81:O81"/>
    <mergeCell ref="AT84:AV84"/>
    <mergeCell ref="AW84:AX84"/>
    <mergeCell ref="AY84:BA84"/>
    <mergeCell ref="A83:D83"/>
    <mergeCell ref="G83:H83"/>
    <mergeCell ref="J83:K83"/>
    <mergeCell ref="L83:M83"/>
    <mergeCell ref="N83:O83"/>
    <mergeCell ref="P83:Q83"/>
    <mergeCell ref="S83:T83"/>
    <mergeCell ref="U83:V83"/>
    <mergeCell ref="W83:X83"/>
    <mergeCell ref="Y83:Z83"/>
    <mergeCell ref="AA83:AB83"/>
    <mergeCell ref="AC83:AD83"/>
    <mergeCell ref="AE83:AF83"/>
    <mergeCell ref="AG83:AH83"/>
    <mergeCell ref="AI83:AJ83"/>
    <mergeCell ref="AK83:AL83"/>
    <mergeCell ref="AM83:AN83"/>
    <mergeCell ref="A82:D82"/>
    <mergeCell ref="G82:H82"/>
    <mergeCell ref="J82:K82"/>
    <mergeCell ref="L82:M82"/>
    <mergeCell ref="N82:O82"/>
    <mergeCell ref="P82:Q82"/>
    <mergeCell ref="S82:T82"/>
    <mergeCell ref="U82:V82"/>
    <mergeCell ref="W82:X82"/>
    <mergeCell ref="Y82:Z82"/>
    <mergeCell ref="AA82:AB82"/>
    <mergeCell ref="AC82:AD82"/>
    <mergeCell ref="AE82:AF82"/>
    <mergeCell ref="AG82:AH82"/>
    <mergeCell ref="AI82:AJ82"/>
    <mergeCell ref="AK82:AL82"/>
    <mergeCell ref="AM82:AN82"/>
    <mergeCell ref="P81:Q81"/>
    <mergeCell ref="S81:T81"/>
    <mergeCell ref="U81:V81"/>
    <mergeCell ref="W81:X81"/>
    <mergeCell ref="Y81:Z81"/>
    <mergeCell ref="AA81:AB81"/>
    <mergeCell ref="AC81:AD81"/>
    <mergeCell ref="AE81:AF81"/>
    <mergeCell ref="AG81:AH81"/>
    <mergeCell ref="AI81:AJ81"/>
    <mergeCell ref="AK81:AL81"/>
    <mergeCell ref="AM81:AN81"/>
    <mergeCell ref="AO80:AP80"/>
    <mergeCell ref="AR80:AS80"/>
    <mergeCell ref="AT80:AV80"/>
    <mergeCell ref="AW80:AX80"/>
    <mergeCell ref="AY80:BA80"/>
    <mergeCell ref="AO81:AP81"/>
    <mergeCell ref="AR81:AS81"/>
    <mergeCell ref="AT81:AV81"/>
    <mergeCell ref="AW81:AX81"/>
    <mergeCell ref="AY81:BA81"/>
    <mergeCell ref="A80:D80"/>
    <mergeCell ref="G80:H80"/>
    <mergeCell ref="J80:K80"/>
    <mergeCell ref="L80:M80"/>
    <mergeCell ref="N80:O80"/>
    <mergeCell ref="P80:Q80"/>
    <mergeCell ref="S80:T80"/>
    <mergeCell ref="U80:V80"/>
    <mergeCell ref="W80:X80"/>
    <mergeCell ref="Y80:Z80"/>
    <mergeCell ref="AA80:AB80"/>
    <mergeCell ref="AC80:AD80"/>
    <mergeCell ref="AE80:AF80"/>
    <mergeCell ref="AG80:AH80"/>
    <mergeCell ref="AI80:AJ80"/>
    <mergeCell ref="AK80:AL80"/>
    <mergeCell ref="AM80:AN80"/>
    <mergeCell ref="AY78:BA78"/>
    <mergeCell ref="A79:D79"/>
    <mergeCell ref="G79:H79"/>
    <mergeCell ref="J79:K79"/>
    <mergeCell ref="L79:M79"/>
    <mergeCell ref="N79:O79"/>
    <mergeCell ref="P79:Q79"/>
    <mergeCell ref="S79:T79"/>
    <mergeCell ref="U79:V79"/>
    <mergeCell ref="W79:X79"/>
    <mergeCell ref="Y79:Z79"/>
    <mergeCell ref="AA79:AB79"/>
    <mergeCell ref="AC79:AD79"/>
    <mergeCell ref="AE79:AF79"/>
    <mergeCell ref="AG79:AH79"/>
    <mergeCell ref="AI79:AJ79"/>
    <mergeCell ref="AK79:AL79"/>
    <mergeCell ref="AM79:AN79"/>
    <mergeCell ref="AO79:AP79"/>
    <mergeCell ref="AR79:AS79"/>
    <mergeCell ref="AT79:AV79"/>
    <mergeCell ref="AW79:AX79"/>
    <mergeCell ref="AY79:BA79"/>
    <mergeCell ref="AO76:AP76"/>
    <mergeCell ref="AR76:AS76"/>
    <mergeCell ref="AT76:AV76"/>
    <mergeCell ref="AW76:AX76"/>
    <mergeCell ref="AY76:BA76"/>
    <mergeCell ref="A75:D75"/>
    <mergeCell ref="G75:H75"/>
    <mergeCell ref="J75:K75"/>
    <mergeCell ref="L75:M75"/>
    <mergeCell ref="N75:O75"/>
    <mergeCell ref="A77:BB77"/>
    <mergeCell ref="A78:D78"/>
    <mergeCell ref="G78:H78"/>
    <mergeCell ref="J78:K78"/>
    <mergeCell ref="L78:M78"/>
    <mergeCell ref="N78:O78"/>
    <mergeCell ref="P78:Q78"/>
    <mergeCell ref="S78:T78"/>
    <mergeCell ref="U78:V78"/>
    <mergeCell ref="W78:X78"/>
    <mergeCell ref="Y78:Z78"/>
    <mergeCell ref="AA78:AB78"/>
    <mergeCell ref="AC78:AD78"/>
    <mergeCell ref="AE78:AF78"/>
    <mergeCell ref="AG78:AH78"/>
    <mergeCell ref="AI78:AJ78"/>
    <mergeCell ref="AK78:AL78"/>
    <mergeCell ref="AM78:AN78"/>
    <mergeCell ref="AO78:AP78"/>
    <mergeCell ref="AR78:AS78"/>
    <mergeCell ref="AT78:AV78"/>
    <mergeCell ref="AW78:AX78"/>
    <mergeCell ref="A76:D76"/>
    <mergeCell ref="G76:H76"/>
    <mergeCell ref="J76:K76"/>
    <mergeCell ref="L76:M76"/>
    <mergeCell ref="N76:O76"/>
    <mergeCell ref="P76:Q76"/>
    <mergeCell ref="S76:T76"/>
    <mergeCell ref="U76:V76"/>
    <mergeCell ref="W76:X76"/>
    <mergeCell ref="Y76:Z76"/>
    <mergeCell ref="AA76:AB76"/>
    <mergeCell ref="AC76:AD76"/>
    <mergeCell ref="AE76:AF76"/>
    <mergeCell ref="AG76:AH76"/>
    <mergeCell ref="AI76:AJ76"/>
    <mergeCell ref="AK76:AL76"/>
    <mergeCell ref="AM76:AN76"/>
    <mergeCell ref="P75:Q75"/>
    <mergeCell ref="S75:T75"/>
    <mergeCell ref="U75:V75"/>
    <mergeCell ref="W75:X75"/>
    <mergeCell ref="Y75:Z75"/>
    <mergeCell ref="AA75:AB75"/>
    <mergeCell ref="AC75:AD75"/>
    <mergeCell ref="AE75:AF75"/>
    <mergeCell ref="AG75:AH75"/>
    <mergeCell ref="AI75:AJ75"/>
    <mergeCell ref="AK75:AL75"/>
    <mergeCell ref="AM75:AN75"/>
    <mergeCell ref="AO73:AP73"/>
    <mergeCell ref="AR73:AS73"/>
    <mergeCell ref="AT73:AV73"/>
    <mergeCell ref="AW73:AX73"/>
    <mergeCell ref="AY73:BA73"/>
    <mergeCell ref="AO74:AP74"/>
    <mergeCell ref="AR74:AS74"/>
    <mergeCell ref="AT74:AV74"/>
    <mergeCell ref="AW74:AX74"/>
    <mergeCell ref="AY74:BA74"/>
    <mergeCell ref="AO75:AP75"/>
    <mergeCell ref="AR75:AS75"/>
    <mergeCell ref="AT75:AV75"/>
    <mergeCell ref="AW75:AX75"/>
    <mergeCell ref="AY75:BA75"/>
    <mergeCell ref="A74:D74"/>
    <mergeCell ref="G74:H74"/>
    <mergeCell ref="J74:K74"/>
    <mergeCell ref="L74:M74"/>
    <mergeCell ref="N74:O74"/>
    <mergeCell ref="P74:Q74"/>
    <mergeCell ref="S74:T74"/>
    <mergeCell ref="U74:V74"/>
    <mergeCell ref="W74:X74"/>
    <mergeCell ref="Y74:Z74"/>
    <mergeCell ref="AA74:AB74"/>
    <mergeCell ref="AC74:AD74"/>
    <mergeCell ref="AE74:AF74"/>
    <mergeCell ref="AG74:AH74"/>
    <mergeCell ref="AI74:AJ74"/>
    <mergeCell ref="AK74:AL74"/>
    <mergeCell ref="AM74:AN74"/>
    <mergeCell ref="AY72:BA72"/>
    <mergeCell ref="A73:D73"/>
    <mergeCell ref="G73:H73"/>
    <mergeCell ref="J73:K73"/>
    <mergeCell ref="L73:M73"/>
    <mergeCell ref="N73:O73"/>
    <mergeCell ref="P73:Q73"/>
    <mergeCell ref="S73:T73"/>
    <mergeCell ref="U73:V73"/>
    <mergeCell ref="W73:X73"/>
    <mergeCell ref="Y73:Z73"/>
    <mergeCell ref="AA73:AB73"/>
    <mergeCell ref="AC73:AD73"/>
    <mergeCell ref="AE73:AF73"/>
    <mergeCell ref="AG73:AH73"/>
    <mergeCell ref="AI73:AJ73"/>
    <mergeCell ref="AK73:AL73"/>
    <mergeCell ref="AM73:AN73"/>
    <mergeCell ref="AO70:AP70"/>
    <mergeCell ref="AR70:AS70"/>
    <mergeCell ref="AT70:AV70"/>
    <mergeCell ref="AW70:AX70"/>
    <mergeCell ref="AY70:BA70"/>
    <mergeCell ref="A69:D69"/>
    <mergeCell ref="G69:H69"/>
    <mergeCell ref="J69:K69"/>
    <mergeCell ref="L69:M69"/>
    <mergeCell ref="N69:O69"/>
    <mergeCell ref="A71:BB71"/>
    <mergeCell ref="A72:D72"/>
    <mergeCell ref="G72:H72"/>
    <mergeCell ref="J72:K72"/>
    <mergeCell ref="L72:M72"/>
    <mergeCell ref="N72:O72"/>
    <mergeCell ref="P72:Q72"/>
    <mergeCell ref="S72:T72"/>
    <mergeCell ref="U72:V72"/>
    <mergeCell ref="W72:X72"/>
    <mergeCell ref="Y72:Z72"/>
    <mergeCell ref="AA72:AB72"/>
    <mergeCell ref="AC72:AD72"/>
    <mergeCell ref="AE72:AF72"/>
    <mergeCell ref="AG72:AH72"/>
    <mergeCell ref="AI72:AJ72"/>
    <mergeCell ref="AK72:AL72"/>
    <mergeCell ref="AM72:AN72"/>
    <mergeCell ref="AO72:AP72"/>
    <mergeCell ref="AR72:AS72"/>
    <mergeCell ref="AT72:AV72"/>
    <mergeCell ref="AW72:AX72"/>
    <mergeCell ref="A70:D70"/>
    <mergeCell ref="G70:H70"/>
    <mergeCell ref="J70:K70"/>
    <mergeCell ref="L70:M70"/>
    <mergeCell ref="N70:O70"/>
    <mergeCell ref="P70:Q70"/>
    <mergeCell ref="S70:T70"/>
    <mergeCell ref="U70:V70"/>
    <mergeCell ref="W70:X70"/>
    <mergeCell ref="Y70:Z70"/>
    <mergeCell ref="AA70:AB70"/>
    <mergeCell ref="AC70:AD70"/>
    <mergeCell ref="AE70:AF70"/>
    <mergeCell ref="AG70:AH70"/>
    <mergeCell ref="AI70:AJ70"/>
    <mergeCell ref="AK70:AL70"/>
    <mergeCell ref="AM70:AN70"/>
    <mergeCell ref="P69:Q69"/>
    <mergeCell ref="S69:T69"/>
    <mergeCell ref="U69:V69"/>
    <mergeCell ref="W69:X69"/>
    <mergeCell ref="Y69:Z69"/>
    <mergeCell ref="AA69:AB69"/>
    <mergeCell ref="AC69:AD69"/>
    <mergeCell ref="AE69:AF69"/>
    <mergeCell ref="AG69:AH69"/>
    <mergeCell ref="AI69:AJ69"/>
    <mergeCell ref="AK69:AL69"/>
    <mergeCell ref="AM69:AN69"/>
    <mergeCell ref="AO67:AP67"/>
    <mergeCell ref="AR67:AS67"/>
    <mergeCell ref="AT67:AV67"/>
    <mergeCell ref="AW67:AX67"/>
    <mergeCell ref="AY67:BA67"/>
    <mergeCell ref="AO68:AP68"/>
    <mergeCell ref="AR68:AS68"/>
    <mergeCell ref="AT68:AV68"/>
    <mergeCell ref="AW68:AX68"/>
    <mergeCell ref="AY68:BA68"/>
    <mergeCell ref="AO69:AP69"/>
    <mergeCell ref="AR69:AS69"/>
    <mergeCell ref="AT69:AV69"/>
    <mergeCell ref="AW69:AX69"/>
    <mergeCell ref="AY69:BA69"/>
    <mergeCell ref="A68:D68"/>
    <mergeCell ref="G68:H68"/>
    <mergeCell ref="J68:K68"/>
    <mergeCell ref="L68:M68"/>
    <mergeCell ref="N68:O68"/>
    <mergeCell ref="P68:Q68"/>
    <mergeCell ref="S68:T68"/>
    <mergeCell ref="U68:V68"/>
    <mergeCell ref="W68:X68"/>
    <mergeCell ref="Y68:Z68"/>
    <mergeCell ref="AA68:AB68"/>
    <mergeCell ref="AC68:AD68"/>
    <mergeCell ref="AE68:AF68"/>
    <mergeCell ref="AG68:AH68"/>
    <mergeCell ref="AI68:AJ68"/>
    <mergeCell ref="AK68:AL68"/>
    <mergeCell ref="AM68:AN68"/>
    <mergeCell ref="AY66:BA66"/>
    <mergeCell ref="A67:D67"/>
    <mergeCell ref="G67:H67"/>
    <mergeCell ref="J67:K67"/>
    <mergeCell ref="L67:M67"/>
    <mergeCell ref="N67:O67"/>
    <mergeCell ref="P67:Q67"/>
    <mergeCell ref="S67:T67"/>
    <mergeCell ref="U67:V67"/>
    <mergeCell ref="W67:X67"/>
    <mergeCell ref="Y67:Z67"/>
    <mergeCell ref="AA67:AB67"/>
    <mergeCell ref="AC67:AD67"/>
    <mergeCell ref="AE67:AF67"/>
    <mergeCell ref="AG67:AH67"/>
    <mergeCell ref="AI67:AJ67"/>
    <mergeCell ref="AK67:AL67"/>
    <mergeCell ref="AM67:AN67"/>
    <mergeCell ref="AO64:AP64"/>
    <mergeCell ref="AR64:AS64"/>
    <mergeCell ref="AT64:AV64"/>
    <mergeCell ref="AW64:AX64"/>
    <mergeCell ref="AY64:BA64"/>
    <mergeCell ref="A63:D63"/>
    <mergeCell ref="G63:H63"/>
    <mergeCell ref="J63:K63"/>
    <mergeCell ref="L63:M63"/>
    <mergeCell ref="N63:O63"/>
    <mergeCell ref="A65:BB65"/>
    <mergeCell ref="A66:D66"/>
    <mergeCell ref="G66:H66"/>
    <mergeCell ref="J66:K66"/>
    <mergeCell ref="L66:M66"/>
    <mergeCell ref="N66:O66"/>
    <mergeCell ref="P66:Q66"/>
    <mergeCell ref="S66:T66"/>
    <mergeCell ref="U66:V66"/>
    <mergeCell ref="W66:X66"/>
    <mergeCell ref="Y66:Z66"/>
    <mergeCell ref="AA66:AB66"/>
    <mergeCell ref="AC66:AD66"/>
    <mergeCell ref="AE66:AF66"/>
    <mergeCell ref="AG66:AH66"/>
    <mergeCell ref="AI66:AJ66"/>
    <mergeCell ref="AK66:AL66"/>
    <mergeCell ref="AM66:AN66"/>
    <mergeCell ref="AO66:AP66"/>
    <mergeCell ref="AR66:AS66"/>
    <mergeCell ref="AT66:AV66"/>
    <mergeCell ref="AW66:AX66"/>
    <mergeCell ref="A64:D64"/>
    <mergeCell ref="G64:H64"/>
    <mergeCell ref="J64:K64"/>
    <mergeCell ref="L64:M64"/>
    <mergeCell ref="N64:O64"/>
    <mergeCell ref="P64:Q64"/>
    <mergeCell ref="S64:T64"/>
    <mergeCell ref="U64:V64"/>
    <mergeCell ref="W64:X64"/>
    <mergeCell ref="Y64:Z64"/>
    <mergeCell ref="AA64:AB64"/>
    <mergeCell ref="AC64:AD64"/>
    <mergeCell ref="AE64:AF64"/>
    <mergeCell ref="AG64:AH64"/>
    <mergeCell ref="AI64:AJ64"/>
    <mergeCell ref="AK64:AL64"/>
    <mergeCell ref="AM64:AN64"/>
    <mergeCell ref="P63:Q63"/>
    <mergeCell ref="S63:T63"/>
    <mergeCell ref="U63:V63"/>
    <mergeCell ref="W63:X63"/>
    <mergeCell ref="Y63:Z63"/>
    <mergeCell ref="AA63:AB63"/>
    <mergeCell ref="AC63:AD63"/>
    <mergeCell ref="AE63:AF63"/>
    <mergeCell ref="AG63:AH63"/>
    <mergeCell ref="AI63:AJ63"/>
    <mergeCell ref="AK63:AL63"/>
    <mergeCell ref="AM63:AN63"/>
    <mergeCell ref="AO61:AP61"/>
    <mergeCell ref="AR61:AS61"/>
    <mergeCell ref="AT61:AV61"/>
    <mergeCell ref="AW61:AX61"/>
    <mergeCell ref="AY61:BA61"/>
    <mergeCell ref="AO62:AP62"/>
    <mergeCell ref="AR62:AS62"/>
    <mergeCell ref="AT62:AV62"/>
    <mergeCell ref="AW62:AX62"/>
    <mergeCell ref="AY62:BA62"/>
    <mergeCell ref="AO63:AP63"/>
    <mergeCell ref="AR63:AS63"/>
    <mergeCell ref="AT63:AV63"/>
    <mergeCell ref="AW63:AX63"/>
    <mergeCell ref="AY63:BA63"/>
    <mergeCell ref="A62:D62"/>
    <mergeCell ref="G62:H62"/>
    <mergeCell ref="J62:K62"/>
    <mergeCell ref="L62:M62"/>
    <mergeCell ref="N62:O62"/>
    <mergeCell ref="P62:Q62"/>
    <mergeCell ref="S62:T62"/>
    <mergeCell ref="U62:V62"/>
    <mergeCell ref="W62:X62"/>
    <mergeCell ref="Y62:Z62"/>
    <mergeCell ref="AA62:AB62"/>
    <mergeCell ref="AC62:AD62"/>
    <mergeCell ref="AE62:AF62"/>
    <mergeCell ref="AG62:AH62"/>
    <mergeCell ref="AI62:AJ62"/>
    <mergeCell ref="AK62:AL62"/>
    <mergeCell ref="AM62:AN62"/>
    <mergeCell ref="A61:D61"/>
    <mergeCell ref="G61:H61"/>
    <mergeCell ref="J61:K61"/>
    <mergeCell ref="L61:M61"/>
    <mergeCell ref="N61:O61"/>
    <mergeCell ref="P61:Q61"/>
    <mergeCell ref="S61:T61"/>
    <mergeCell ref="U61:V61"/>
    <mergeCell ref="W61:X61"/>
    <mergeCell ref="Y61:Z61"/>
    <mergeCell ref="AA61:AB61"/>
    <mergeCell ref="AC61:AD61"/>
    <mergeCell ref="AE61:AF61"/>
    <mergeCell ref="AG61:AH61"/>
    <mergeCell ref="AI61:AJ61"/>
    <mergeCell ref="AK61:AL61"/>
    <mergeCell ref="AM61:AN61"/>
    <mergeCell ref="AM59:AN59"/>
    <mergeCell ref="AO59:AP59"/>
    <mergeCell ref="AR59:AS59"/>
    <mergeCell ref="AT59:AV59"/>
    <mergeCell ref="AW59:AX59"/>
    <mergeCell ref="AY59:BA59"/>
    <mergeCell ref="A60:D60"/>
    <mergeCell ref="G60:H60"/>
    <mergeCell ref="J60:K60"/>
    <mergeCell ref="L60:M60"/>
    <mergeCell ref="N60:O60"/>
    <mergeCell ref="P60:Q60"/>
    <mergeCell ref="S60:T60"/>
    <mergeCell ref="U60:V60"/>
    <mergeCell ref="W60:X60"/>
    <mergeCell ref="Y60:Z60"/>
    <mergeCell ref="AA60:AB60"/>
    <mergeCell ref="AC60:AD60"/>
    <mergeCell ref="AE60:AF60"/>
    <mergeCell ref="AG60:AH60"/>
    <mergeCell ref="AI60:AJ60"/>
    <mergeCell ref="AK60:AL60"/>
    <mergeCell ref="AM60:AN60"/>
    <mergeCell ref="AO60:AP60"/>
    <mergeCell ref="AR60:AS60"/>
    <mergeCell ref="AT60:AV60"/>
    <mergeCell ref="AW60:AX60"/>
    <mergeCell ref="AY60:BA60"/>
    <mergeCell ref="A52:W52"/>
    <mergeCell ref="X52:BB52"/>
    <mergeCell ref="A53:W53"/>
    <mergeCell ref="X53:BB53"/>
    <mergeCell ref="A54:W54"/>
    <mergeCell ref="X54:BB54"/>
    <mergeCell ref="A55:W55"/>
    <mergeCell ref="X55:BB55"/>
    <mergeCell ref="A56:W56"/>
    <mergeCell ref="X56:BB56"/>
    <mergeCell ref="A57:BB57"/>
    <mergeCell ref="A58:D58"/>
    <mergeCell ref="E58:R58"/>
    <mergeCell ref="S58:AD58"/>
    <mergeCell ref="AE58:AP58"/>
    <mergeCell ref="AQ58:BB58"/>
    <mergeCell ref="A59:D59"/>
    <mergeCell ref="G59:H59"/>
    <mergeCell ref="J59:K59"/>
    <mergeCell ref="L59:M59"/>
    <mergeCell ref="N59:O59"/>
    <mergeCell ref="P59:Q59"/>
    <mergeCell ref="S59:T59"/>
    <mergeCell ref="U59:V59"/>
    <mergeCell ref="W59:X59"/>
    <mergeCell ref="Y59:Z59"/>
    <mergeCell ref="AA59:AB59"/>
    <mergeCell ref="AC59:AD59"/>
    <mergeCell ref="AE59:AF59"/>
    <mergeCell ref="AG59:AH59"/>
    <mergeCell ref="AI59:AJ59"/>
    <mergeCell ref="AK59:AL59"/>
    <mergeCell ref="A47:G47"/>
    <mergeCell ref="H47:W47"/>
    <mergeCell ref="X47:AM47"/>
    <mergeCell ref="AN47:BB47"/>
    <mergeCell ref="A48:D48"/>
    <mergeCell ref="E48:N48"/>
    <mergeCell ref="O48:X48"/>
    <mergeCell ref="Y48:AJ48"/>
    <mergeCell ref="AK48:BB48"/>
    <mergeCell ref="A49:D49"/>
    <mergeCell ref="E49:N49"/>
    <mergeCell ref="O49:X49"/>
    <mergeCell ref="Y49:AJ49"/>
    <mergeCell ref="AK49:BB49"/>
    <mergeCell ref="A50:BB50"/>
    <mergeCell ref="A51:W51"/>
    <mergeCell ref="X51:BB51"/>
    <mergeCell ref="C43:G43"/>
    <mergeCell ref="H43:I43"/>
    <mergeCell ref="P43:W43"/>
    <mergeCell ref="AG43:AM43"/>
    <mergeCell ref="AU43:AV43"/>
    <mergeCell ref="AW43:BB43"/>
    <mergeCell ref="C44:G44"/>
    <mergeCell ref="H44:I44"/>
    <mergeCell ref="P44:W44"/>
    <mergeCell ref="AG44:AM44"/>
    <mergeCell ref="AW44:BB44"/>
    <mergeCell ref="C45:G45"/>
    <mergeCell ref="P45:W45"/>
    <mergeCell ref="AG45:AM45"/>
    <mergeCell ref="AW45:BB45"/>
    <mergeCell ref="A46:G46"/>
    <mergeCell ref="H46:W46"/>
    <mergeCell ref="X46:AM46"/>
    <mergeCell ref="AN46:BB46"/>
    <mergeCell ref="A41:G41"/>
    <mergeCell ref="H41:W41"/>
    <mergeCell ref="X41:AM41"/>
    <mergeCell ref="AN41:BB41"/>
    <mergeCell ref="C42:G42"/>
    <mergeCell ref="H42:I42"/>
    <mergeCell ref="J42:O42"/>
    <mergeCell ref="P42:W42"/>
    <mergeCell ref="AD42:AE42"/>
    <mergeCell ref="AG42:AM42"/>
    <mergeCell ref="AU42:AV42"/>
    <mergeCell ref="AW42:BB42"/>
    <mergeCell ref="A35:J35"/>
    <mergeCell ref="K35:N35"/>
    <mergeCell ref="O35:S35"/>
    <mergeCell ref="T35:AA35"/>
    <mergeCell ref="AB35:AI35"/>
    <mergeCell ref="AJ35:AQ35"/>
    <mergeCell ref="AR35:BB35"/>
    <mergeCell ref="A36:H36"/>
    <mergeCell ref="I36:S36"/>
    <mergeCell ref="T36:AA36"/>
    <mergeCell ref="AB36:AC36"/>
    <mergeCell ref="AD36:AN36"/>
    <mergeCell ref="AO36:BB36"/>
    <mergeCell ref="A37:H37"/>
    <mergeCell ref="I37:S37"/>
    <mergeCell ref="A38:H38"/>
    <mergeCell ref="I38:S38"/>
    <mergeCell ref="O33:S33"/>
    <mergeCell ref="T33:AA33"/>
    <mergeCell ref="AB33:AI33"/>
    <mergeCell ref="AJ33:AQ33"/>
    <mergeCell ref="AR33:BB33"/>
    <mergeCell ref="A34:J34"/>
    <mergeCell ref="K34:N34"/>
    <mergeCell ref="O34:S34"/>
    <mergeCell ref="T34:AA34"/>
    <mergeCell ref="AB34:AI34"/>
    <mergeCell ref="AJ34:AQ34"/>
    <mergeCell ref="AR34:BB34"/>
    <mergeCell ref="A29:J29"/>
    <mergeCell ref="K29:N29"/>
    <mergeCell ref="O29:S29"/>
    <mergeCell ref="T29:AA29"/>
    <mergeCell ref="AB29:AI29"/>
    <mergeCell ref="AJ29:AQ29"/>
    <mergeCell ref="AR29:BB29"/>
    <mergeCell ref="A30:J30"/>
    <mergeCell ref="K30:N30"/>
    <mergeCell ref="O30:S30"/>
    <mergeCell ref="T30:AA30"/>
    <mergeCell ref="AB30:AI30"/>
    <mergeCell ref="AJ30:AQ30"/>
    <mergeCell ref="AR30:BB30"/>
    <mergeCell ref="A31:J31"/>
    <mergeCell ref="K31:N31"/>
    <mergeCell ref="O31:S31"/>
    <mergeCell ref="T31:AA31"/>
    <mergeCell ref="AB31:AI31"/>
    <mergeCell ref="AJ31:AQ31"/>
    <mergeCell ref="AR31:BB31"/>
    <mergeCell ref="A26:J26"/>
    <mergeCell ref="K26:N26"/>
    <mergeCell ref="O26:S26"/>
    <mergeCell ref="T26:AA26"/>
    <mergeCell ref="AB26:AI26"/>
    <mergeCell ref="AJ26:AQ26"/>
    <mergeCell ref="AR26:BB26"/>
    <mergeCell ref="A27:J27"/>
    <mergeCell ref="K27:N27"/>
    <mergeCell ref="O27:S27"/>
    <mergeCell ref="T27:AA27"/>
    <mergeCell ref="AB27:AI27"/>
    <mergeCell ref="AJ27:AQ27"/>
    <mergeCell ref="AR27:BB27"/>
    <mergeCell ref="A28:J28"/>
    <mergeCell ref="K28:N28"/>
    <mergeCell ref="O28:S28"/>
    <mergeCell ref="T28:AA28"/>
    <mergeCell ref="AB28:AI28"/>
    <mergeCell ref="AJ28:AQ28"/>
    <mergeCell ref="AR28:BB28"/>
    <mergeCell ref="A20:B20"/>
    <mergeCell ref="C20:G20"/>
    <mergeCell ref="H20:U20"/>
    <mergeCell ref="V20:AB20"/>
    <mergeCell ref="AC20:AO20"/>
    <mergeCell ref="AP20:AW20"/>
    <mergeCell ref="AX20:BB20"/>
    <mergeCell ref="A21:BB21"/>
    <mergeCell ref="AT22:BB22"/>
    <mergeCell ref="AT23:BB23"/>
    <mergeCell ref="A24:BB24"/>
    <mergeCell ref="A25:J25"/>
    <mergeCell ref="K25:N25"/>
    <mergeCell ref="O25:S25"/>
    <mergeCell ref="T25:AA25"/>
    <mergeCell ref="AB25:AI25"/>
    <mergeCell ref="AJ25:AQ25"/>
    <mergeCell ref="AR25:BB25"/>
    <mergeCell ref="F22:J23"/>
    <mergeCell ref="A16:M16"/>
    <mergeCell ref="N16:AE16"/>
    <mergeCell ref="AF16:BB16"/>
    <mergeCell ref="AF17:AH17"/>
    <mergeCell ref="AI17:AL17"/>
    <mergeCell ref="AM17:AP17"/>
    <mergeCell ref="AR17:AT17"/>
    <mergeCell ref="AU17:AX17"/>
    <mergeCell ref="AY17:BB17"/>
    <mergeCell ref="AF18:AH18"/>
    <mergeCell ref="AI18:AL18"/>
    <mergeCell ref="AM18:AP18"/>
    <mergeCell ref="AR18:AT18"/>
    <mergeCell ref="AU18:AX18"/>
    <mergeCell ref="AY18:BB18"/>
    <mergeCell ref="A19:B19"/>
    <mergeCell ref="C19:G19"/>
    <mergeCell ref="H19:U19"/>
    <mergeCell ref="V19:AB19"/>
    <mergeCell ref="AC19:AO19"/>
    <mergeCell ref="AP19:BB19"/>
    <mergeCell ref="A11:AG11"/>
    <mergeCell ref="AH11:AJ11"/>
    <mergeCell ref="AK11:AM11"/>
    <mergeCell ref="AN11:BB11"/>
    <mergeCell ref="A12:E12"/>
    <mergeCell ref="F12:U12"/>
    <mergeCell ref="V12:AG12"/>
    <mergeCell ref="A13:AG13"/>
    <mergeCell ref="A14:C14"/>
    <mergeCell ref="D14:N14"/>
    <mergeCell ref="O14:AS14"/>
    <mergeCell ref="AT14:BB14"/>
    <mergeCell ref="A15:C15"/>
    <mergeCell ref="D15:N15"/>
    <mergeCell ref="O15:P15"/>
    <mergeCell ref="Q15:S15"/>
    <mergeCell ref="U15:Z15"/>
    <mergeCell ref="AA15:AB15"/>
    <mergeCell ref="AC15:AE15"/>
    <mergeCell ref="AM15:AN15"/>
    <mergeCell ref="AO15:AS15"/>
    <mergeCell ref="AT15:BB15"/>
    <mergeCell ref="A1:BB1"/>
    <mergeCell ref="A2:D2"/>
    <mergeCell ref="E2:AA2"/>
    <mergeCell ref="AJ2:AR2"/>
    <mergeCell ref="AS2:BB2"/>
    <mergeCell ref="AB4:AE4"/>
    <mergeCell ref="AF4:AI4"/>
    <mergeCell ref="A5:I5"/>
    <mergeCell ref="J5:AO5"/>
    <mergeCell ref="AP5:BB5"/>
    <mergeCell ref="A6:I6"/>
    <mergeCell ref="J6:AO6"/>
    <mergeCell ref="AP6:BB6"/>
    <mergeCell ref="A7:I7"/>
    <mergeCell ref="J7:AO7"/>
    <mergeCell ref="AP7:BB7"/>
    <mergeCell ref="A8:I8"/>
    <mergeCell ref="J8:AO8"/>
    <mergeCell ref="AP8:BB8"/>
    <mergeCell ref="AB2:AE3"/>
    <mergeCell ref="AF2:AI3"/>
  </mergeCells>
  <pageMargins left="0.1" right="0.1" top="1.204375" bottom="0.13" header="0.3" footer="0.12"/>
  <pageSetup paperSize="9" scale="92" fitToHeight="0" orientation="portrait" r:id="rId1"/>
  <headerFooter>
    <oddHeader>&amp;L           &amp;G&amp;C&amp;G&amp;R
&amp;G</oddHeader>
    <oddFooter>&amp;CPage &amp;P</oddFooter>
  </headerFooter>
  <rowBreaks count="2" manualBreakCount="2">
    <brk id="56" max="53" man="1"/>
    <brk id="86" max="53"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4159" r:id="rId5" name="Check Box 63">
              <controlPr defaultSize="0" autoPict="0">
                <anchor moveWithCells="1">
                  <from>
                    <xdr:col>7</xdr:col>
                    <xdr:colOff>9525</xdr:colOff>
                    <xdr:row>41</xdr:row>
                    <xdr:rowOff>9525</xdr:rowOff>
                  </from>
                  <to>
                    <xdr:col>9</xdr:col>
                    <xdr:colOff>0</xdr:colOff>
                    <xdr:row>41</xdr:row>
                    <xdr:rowOff>152400</xdr:rowOff>
                  </to>
                </anchor>
              </controlPr>
            </control>
          </mc:Choice>
        </mc:AlternateContent>
        <mc:AlternateContent xmlns:mc="http://schemas.openxmlformats.org/markup-compatibility/2006">
          <mc:Choice Requires="x14">
            <control shapeId="4170" r:id="rId6" name="Check Box 74">
              <controlPr defaultSize="0" autoPict="0">
                <anchor moveWithCells="1">
                  <from>
                    <xdr:col>7</xdr:col>
                    <xdr:colOff>9525</xdr:colOff>
                    <xdr:row>42</xdr:row>
                    <xdr:rowOff>9525</xdr:rowOff>
                  </from>
                  <to>
                    <xdr:col>9</xdr:col>
                    <xdr:colOff>0</xdr:colOff>
                    <xdr:row>42</xdr:row>
                    <xdr:rowOff>152400</xdr:rowOff>
                  </to>
                </anchor>
              </controlPr>
            </control>
          </mc:Choice>
        </mc:AlternateContent>
        <mc:AlternateContent xmlns:mc="http://schemas.openxmlformats.org/markup-compatibility/2006">
          <mc:Choice Requires="x14">
            <control shapeId="4171" r:id="rId7" name="Check Box 75">
              <controlPr defaultSize="0" autoPict="0">
                <anchor moveWithCells="1">
                  <from>
                    <xdr:col>7</xdr:col>
                    <xdr:colOff>9525</xdr:colOff>
                    <xdr:row>43</xdr:row>
                    <xdr:rowOff>9525</xdr:rowOff>
                  </from>
                  <to>
                    <xdr:col>9</xdr:col>
                    <xdr:colOff>0</xdr:colOff>
                    <xdr:row>43</xdr:row>
                    <xdr:rowOff>152400</xdr:rowOff>
                  </to>
                </anchor>
              </controlPr>
            </control>
          </mc:Choice>
        </mc:AlternateContent>
        <mc:AlternateContent xmlns:mc="http://schemas.openxmlformats.org/markup-compatibility/2006">
          <mc:Choice Requires="x14">
            <control shapeId="4172" r:id="rId8" name="Check Box 76">
              <controlPr defaultSize="0" autoPict="0">
                <anchor moveWithCells="1">
                  <from>
                    <xdr:col>23</xdr:col>
                    <xdr:colOff>9525</xdr:colOff>
                    <xdr:row>41</xdr:row>
                    <xdr:rowOff>9525</xdr:rowOff>
                  </from>
                  <to>
                    <xdr:col>24</xdr:col>
                    <xdr:colOff>0</xdr:colOff>
                    <xdr:row>41</xdr:row>
                    <xdr:rowOff>152400</xdr:rowOff>
                  </to>
                </anchor>
              </controlPr>
            </control>
          </mc:Choice>
        </mc:AlternateContent>
        <mc:AlternateContent xmlns:mc="http://schemas.openxmlformats.org/markup-compatibility/2006">
          <mc:Choice Requires="x14">
            <control shapeId="4173" r:id="rId9" name="Check Box 77">
              <controlPr defaultSize="0" autoPict="0">
                <anchor moveWithCells="1">
                  <from>
                    <xdr:col>23</xdr:col>
                    <xdr:colOff>9525</xdr:colOff>
                    <xdr:row>42</xdr:row>
                    <xdr:rowOff>9525</xdr:rowOff>
                  </from>
                  <to>
                    <xdr:col>24</xdr:col>
                    <xdr:colOff>0</xdr:colOff>
                    <xdr:row>42</xdr:row>
                    <xdr:rowOff>152400</xdr:rowOff>
                  </to>
                </anchor>
              </controlPr>
            </control>
          </mc:Choice>
        </mc:AlternateContent>
        <mc:AlternateContent xmlns:mc="http://schemas.openxmlformats.org/markup-compatibility/2006">
          <mc:Choice Requires="x14">
            <control shapeId="4174" r:id="rId10" name="Check Box 78">
              <controlPr defaultSize="0" autoPict="0">
                <anchor moveWithCells="1">
                  <from>
                    <xdr:col>23</xdr:col>
                    <xdr:colOff>9525</xdr:colOff>
                    <xdr:row>43</xdr:row>
                    <xdr:rowOff>9525</xdr:rowOff>
                  </from>
                  <to>
                    <xdr:col>24</xdr:col>
                    <xdr:colOff>0</xdr:colOff>
                    <xdr:row>43</xdr:row>
                    <xdr:rowOff>152400</xdr:rowOff>
                  </to>
                </anchor>
              </controlPr>
            </control>
          </mc:Choice>
        </mc:AlternateContent>
        <mc:AlternateContent xmlns:mc="http://schemas.openxmlformats.org/markup-compatibility/2006">
          <mc:Choice Requires="x14">
            <control shapeId="4176" r:id="rId11" name="Check Box 80">
              <controlPr defaultSiz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77" r:id="rId12" name="Check Box 81">
              <controlPr defaultSiz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3" name="Check Box 82">
              <controlPr defaultSiz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86" r:id="rId14" name="Check Box 90">
              <controlPr defaultSiz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5" name="Check Box 92">
              <controlPr defaultSiz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6" name="Check Box 93">
              <controlPr defaultSize="0" autoPict="0">
                <anchor moveWithCells="1">
                  <from>
                    <xdr:col>18</xdr:col>
                    <xdr:colOff>114300</xdr:colOff>
                    <xdr:row>14</xdr:row>
                    <xdr:rowOff>28575</xdr:rowOff>
                  </from>
                  <to>
                    <xdr:col>20</xdr:col>
                    <xdr:colOff>0</xdr:colOff>
                    <xdr:row>14</xdr:row>
                    <xdr:rowOff>161925</xdr:rowOff>
                  </to>
                </anchor>
              </controlPr>
            </control>
          </mc:Choice>
        </mc:AlternateContent>
        <mc:AlternateContent xmlns:mc="http://schemas.openxmlformats.org/markup-compatibility/2006">
          <mc:Choice Requires="x14">
            <control shapeId="4190" r:id="rId17" name="Check Box 94">
              <controlPr defaultSiz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18" name="Check Box 95">
              <controlPr defaultSiz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19" name="Check Box 96">
              <controlPr defaultSiz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0" name="Check Box 97">
              <controlPr defaultSiz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1" name="Check Box 98">
              <controlPr defaultSize="0" autoPict="0">
                <anchor moveWithCells="1">
                  <from>
                    <xdr:col>50</xdr:col>
                    <xdr:colOff>66675</xdr:colOff>
                    <xdr:row>11</xdr:row>
                    <xdr:rowOff>180975</xdr:rowOff>
                  </from>
                  <to>
                    <xdr:col>53</xdr:col>
                    <xdr:colOff>0</xdr:colOff>
                    <xdr:row>12</xdr:row>
                    <xdr:rowOff>142875</xdr:rowOff>
                  </to>
                </anchor>
              </controlPr>
            </control>
          </mc:Choice>
        </mc:AlternateContent>
        <mc:AlternateContent xmlns:mc="http://schemas.openxmlformats.org/markup-compatibility/2006">
          <mc:Choice Requires="x14">
            <control shapeId="4196" r:id="rId22" name="Check Box 100">
              <controlPr defaultSiz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3" name="Check Box 102">
              <controlPr defaultSiz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4" name="Check Box 103">
              <controlPr defaultSiz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5" name="Check Box 104">
              <controlPr defaultSiz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6" name="Check Box 105">
              <controlPr defaultSiz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7" name="Check Box 106">
              <controlPr defaultSiz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28" name="Check Box 107">
              <controlPr defaultSiz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29" name="Check Box 108">
              <controlPr defaultSiz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0" name="Check Box 109">
              <controlPr defaultSiz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1" name="Check Box 110">
              <controlPr defaultSize="0" autoPict="0">
                <anchor moveWithCells="1">
                  <from>
                    <xdr:col>23</xdr:col>
                    <xdr:colOff>66675</xdr:colOff>
                    <xdr:row>22</xdr:row>
                    <xdr:rowOff>409575</xdr:rowOff>
                  </from>
                  <to>
                    <xdr:col>25</xdr:col>
                    <xdr:colOff>0</xdr:colOff>
                    <xdr:row>22</xdr:row>
                    <xdr:rowOff>561975</xdr:rowOff>
                  </to>
                </anchor>
              </controlPr>
            </control>
          </mc:Choice>
        </mc:AlternateContent>
        <mc:AlternateContent xmlns:mc="http://schemas.openxmlformats.org/markup-compatibility/2006">
          <mc:Choice Requires="x14">
            <control shapeId="4207" r:id="rId32" name="Check Box 111">
              <controlPr defaultSiz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3" name="Check Box 112">
              <controlPr defaultSiz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4" name="Check Box 115">
              <controlPr defaultSiz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5" name="Check Box 116">
              <controlPr defaultSiz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6" name="Check Box 117">
              <controlPr defaultSiz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7" name="Check Box 118">
              <controlPr defaultSiz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38" name="Check Box 119">
              <controlPr defaultSiz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39" name="Check Box 120">
              <controlPr defaultSiz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0" name="Check Box 121">
              <controlPr defaultSiz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8" r:id="rId41" name="Check Box 122">
              <controlPr defaultSiz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19" r:id="rId42" name="Check Box 123">
              <controlPr defaultSiz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3" name="Check Box 124">
              <controlPr defaultSiz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4" name="Check Box 125">
              <controlPr defaultSize="0" autoPict="0">
                <anchor moveWithCells="1">
                  <from>
                    <xdr:col>7</xdr:col>
                    <xdr:colOff>0</xdr:colOff>
                    <xdr:row>44</xdr:row>
                    <xdr:rowOff>9525</xdr:rowOff>
                  </from>
                  <to>
                    <xdr:col>9</xdr:col>
                    <xdr:colOff>0</xdr:colOff>
                    <xdr:row>44</xdr:row>
                    <xdr:rowOff>152400</xdr:rowOff>
                  </to>
                </anchor>
              </controlPr>
            </control>
          </mc:Choice>
        </mc:AlternateContent>
        <mc:AlternateContent xmlns:mc="http://schemas.openxmlformats.org/markup-compatibility/2006">
          <mc:Choice Requires="x14">
            <control shapeId="4222" r:id="rId45" name="Check Box 126">
              <controlPr defaultSiz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7" zoomScale="85" zoomScaleNormal="100" workbookViewId="0">
      <selection activeCell="D20" sqref="D20:E25"/>
    </sheetView>
  </sheetViews>
  <sheetFormatPr defaultColWidth="9"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588" t="s">
        <v>300</v>
      </c>
      <c r="B1" s="588"/>
      <c r="C1" s="588"/>
      <c r="D1" s="588"/>
      <c r="E1" s="588"/>
      <c r="F1" s="588"/>
      <c r="G1" s="588"/>
      <c r="H1" s="588"/>
      <c r="I1" s="588"/>
      <c r="J1" s="588"/>
      <c r="K1" s="588"/>
      <c r="L1" s="588"/>
      <c r="M1" s="588"/>
      <c r="N1" s="588"/>
    </row>
    <row r="2" spans="1:14" ht="18.75">
      <c r="B2" s="2" t="s">
        <v>301</v>
      </c>
      <c r="C2" s="589">
        <f>IF('UNIFIED INTAKE'!Q3=0,"",'UNIFIED INTAKE'!Q3)</f>
        <v>55756</v>
      </c>
      <c r="D2" s="590"/>
      <c r="E2" s="590"/>
      <c r="M2" s="2" t="s">
        <v>302</v>
      </c>
      <c r="N2" s="10">
        <f>'UNIFIED INTAKE'!F5</f>
        <v>45463</v>
      </c>
    </row>
    <row r="3" spans="1:14" ht="18.75">
      <c r="B3" s="2" t="s">
        <v>303</v>
      </c>
      <c r="C3" s="591">
        <f>'UNIFIED INTAKE'!D3</f>
        <v>100000317874</v>
      </c>
      <c r="D3" s="591"/>
      <c r="E3" s="591"/>
      <c r="M3" s="2" t="s">
        <v>304</v>
      </c>
      <c r="N3" s="28">
        <f>'UNIFIED INTAKE'!R5</f>
        <v>0.69583333333333297</v>
      </c>
    </row>
    <row r="4" spans="1:14" ht="18.75">
      <c r="A4" s="3" t="s">
        <v>305</v>
      </c>
      <c r="B4" s="4"/>
      <c r="C4" s="4"/>
      <c r="D4" s="4"/>
      <c r="E4" s="4"/>
      <c r="F4" s="5"/>
      <c r="G4" s="5"/>
      <c r="H4" s="4"/>
      <c r="I4" s="4"/>
      <c r="J4" s="4"/>
      <c r="K4" s="4"/>
      <c r="L4" s="4"/>
      <c r="M4" s="4"/>
      <c r="N4" s="4"/>
    </row>
    <row r="5" spans="1:14" ht="6.75" customHeight="1">
      <c r="A5" s="3"/>
      <c r="B5" s="4"/>
      <c r="C5" s="4"/>
      <c r="D5" s="5"/>
      <c r="E5" s="5"/>
      <c r="F5" s="5"/>
      <c r="G5" s="5"/>
      <c r="H5" s="4"/>
      <c r="I5" s="4"/>
      <c r="J5" s="4"/>
      <c r="K5" s="4"/>
      <c r="L5" s="4"/>
      <c r="M5" s="4"/>
      <c r="N5" s="4"/>
    </row>
    <row r="6" spans="1:14" ht="18.75">
      <c r="A6" s="4" t="s">
        <v>306</v>
      </c>
      <c r="B6" s="4"/>
      <c r="C6" s="592" t="str">
        <f>IF('UNIFIED INTAKE'!D10=0,"",'UNIFIED INTAKE'!D10)</f>
        <v>PORTUGUEZ, NOE LAGASCA</v>
      </c>
      <c r="D6" s="592"/>
      <c r="E6" s="592"/>
      <c r="F6" s="592"/>
      <c r="G6" s="592"/>
      <c r="H6" s="592"/>
      <c r="I6" s="592"/>
      <c r="J6" s="592"/>
      <c r="K6" s="592"/>
      <c r="L6" s="592"/>
      <c r="M6" s="9" t="s">
        <v>307</v>
      </c>
      <c r="N6" s="6" t="str">
        <f>IF('UNIFIED INTAKE'!R10=0,"",'UNIFIED INTAKE'!R10)</f>
        <v>MALE</v>
      </c>
    </row>
    <row r="7" spans="1:14" ht="18.75">
      <c r="A7" s="4" t="s">
        <v>308</v>
      </c>
      <c r="B7" s="4"/>
      <c r="C7" s="592" t="str">
        <f>'UNIFIED INTAKE'!E14</f>
        <v>BAHAY LIBMANAN CAMARINES SUR</v>
      </c>
      <c r="D7" s="592"/>
      <c r="E7" s="592"/>
      <c r="F7" s="592"/>
      <c r="G7" s="592"/>
      <c r="H7" s="592"/>
      <c r="I7" s="592"/>
      <c r="J7" s="592"/>
      <c r="K7" s="592"/>
      <c r="L7" s="592"/>
      <c r="M7" s="592"/>
      <c r="N7" s="592"/>
    </row>
    <row r="8" spans="1:14" ht="18.75">
      <c r="A8" s="4" t="s">
        <v>309</v>
      </c>
      <c r="B8" s="4"/>
      <c r="C8" s="7" t="s">
        <v>310</v>
      </c>
      <c r="D8" s="8"/>
      <c r="E8" s="9" t="s">
        <v>311</v>
      </c>
      <c r="F8" s="593">
        <f ca="1">'UNIFIED INTAKE'!G12</f>
        <v>63</v>
      </c>
      <c r="G8" s="593"/>
      <c r="H8" s="593"/>
      <c r="I8" s="593"/>
      <c r="J8" s="594" t="s">
        <v>312</v>
      </c>
      <c r="K8" s="594"/>
      <c r="L8" s="594"/>
      <c r="M8" s="595" t="str">
        <f>IF('UNIFIED INTAKE'!D19=0,"",'UNIFIED INTAKE'!D19)</f>
        <v>ROMAN CATHOLIC</v>
      </c>
      <c r="N8" s="595"/>
    </row>
    <row r="9" spans="1:14" ht="18.75">
      <c r="A9" s="4" t="s">
        <v>313</v>
      </c>
      <c r="B9" s="4"/>
      <c r="C9" s="596">
        <f>'UNIFIED INTAKE'!A12</f>
        <v>22246</v>
      </c>
      <c r="D9" s="596"/>
      <c r="E9" s="596"/>
      <c r="F9" s="596"/>
      <c r="G9" s="596"/>
      <c r="H9" s="596"/>
      <c r="I9" s="597" t="s">
        <v>314</v>
      </c>
      <c r="J9" s="597"/>
      <c r="K9" s="598" t="str">
        <f>IF('UNIFIED INTAKE'!M12="","",'UNIFIED INTAKE'!M12)</f>
        <v>SAN FERNANDO CAM SUR</v>
      </c>
      <c r="L9" s="598"/>
      <c r="M9" s="598"/>
      <c r="N9" s="598"/>
    </row>
    <row r="10" spans="1:14" ht="18.75">
      <c r="A10" s="4" t="s">
        <v>315</v>
      </c>
      <c r="B10" s="4"/>
      <c r="C10" s="4"/>
      <c r="D10" s="592"/>
      <c r="E10" s="592"/>
      <c r="F10" s="592"/>
      <c r="G10" s="592"/>
      <c r="H10" s="592"/>
      <c r="I10" s="592"/>
      <c r="J10" s="592"/>
      <c r="K10" s="592"/>
      <c r="L10" s="592"/>
      <c r="M10" s="592"/>
      <c r="N10" s="592"/>
    </row>
    <row r="11" spans="1:14" ht="18.75">
      <c r="A11" s="4" t="s">
        <v>316</v>
      </c>
      <c r="B11" s="4"/>
      <c r="C11" s="592" t="str">
        <f>IF('UNIFIED INTAKE'!D24=0,"",'UNIFIED INTAKE'!D24)</f>
        <v>SANGGUNIANG BAYAN SECRETARY</v>
      </c>
      <c r="D11" s="592"/>
      <c r="E11" s="592"/>
      <c r="F11" s="592"/>
      <c r="G11" s="592"/>
      <c r="H11" s="592"/>
      <c r="I11" s="592"/>
      <c r="J11" s="29" t="s">
        <v>317</v>
      </c>
      <c r="K11" s="599">
        <f>'UNIFIED INTAKE'!P24</f>
        <v>18000</v>
      </c>
      <c r="L11" s="599"/>
      <c r="M11" s="599"/>
      <c r="N11" s="599"/>
    </row>
    <row r="12" spans="1:14" ht="18.75">
      <c r="A12" s="4" t="s">
        <v>318</v>
      </c>
      <c r="B12" s="4"/>
      <c r="C12" s="592"/>
      <c r="D12" s="592"/>
      <c r="E12" s="592"/>
      <c r="F12" s="592"/>
      <c r="G12" s="592"/>
      <c r="H12" s="592"/>
      <c r="I12" s="592"/>
      <c r="J12" s="592"/>
      <c r="K12" s="592"/>
      <c r="L12" s="592"/>
      <c r="M12" s="592"/>
      <c r="N12" s="592"/>
    </row>
    <row r="13" spans="1:14" ht="6.75" customHeight="1">
      <c r="A13" s="4"/>
      <c r="B13" s="4"/>
      <c r="C13" s="4"/>
      <c r="D13" s="600"/>
      <c r="E13" s="600"/>
      <c r="F13" s="5"/>
      <c r="G13" s="5"/>
      <c r="H13" s="4"/>
      <c r="I13" s="4"/>
      <c r="J13" s="4"/>
      <c r="K13" s="4"/>
      <c r="L13" s="4"/>
      <c r="M13" s="4"/>
      <c r="N13" s="4"/>
    </row>
    <row r="14" spans="1:14" ht="18.75">
      <c r="A14" s="4" t="s">
        <v>319</v>
      </c>
      <c r="B14" s="4"/>
      <c r="C14" s="592" t="s">
        <v>320</v>
      </c>
      <c r="D14" s="592"/>
      <c r="E14" s="592"/>
      <c r="F14" s="592"/>
      <c r="G14" s="592"/>
      <c r="H14" s="592"/>
      <c r="I14" s="592"/>
      <c r="J14" s="592"/>
      <c r="K14" s="592"/>
      <c r="L14" s="592"/>
      <c r="M14" s="592"/>
      <c r="N14" s="592"/>
    </row>
    <row r="15" spans="1:14" ht="18.75">
      <c r="A15" s="4" t="s">
        <v>321</v>
      </c>
      <c r="B15" s="4"/>
      <c r="C15" s="4"/>
      <c r="D15" s="601">
        <v>45121</v>
      </c>
      <c r="E15" s="601"/>
      <c r="F15" s="601"/>
      <c r="G15" s="601"/>
      <c r="H15" s="601"/>
      <c r="I15" s="601"/>
      <c r="J15" s="601"/>
      <c r="K15" s="602" t="s">
        <v>322</v>
      </c>
      <c r="L15" s="602"/>
      <c r="M15" s="602"/>
      <c r="N15" s="11">
        <f>D15</f>
        <v>45121</v>
      </c>
    </row>
    <row r="16" spans="1:14" ht="18.75">
      <c r="A16" s="4" t="s">
        <v>323</v>
      </c>
      <c r="B16" s="4"/>
      <c r="C16" s="4"/>
      <c r="D16" s="592" t="s">
        <v>84</v>
      </c>
      <c r="E16" s="592"/>
      <c r="F16" s="592"/>
      <c r="G16" s="592"/>
      <c r="H16" s="592"/>
      <c r="I16" s="592"/>
      <c r="J16" s="592"/>
      <c r="K16" s="592"/>
      <c r="L16" s="592"/>
      <c r="M16" s="592"/>
      <c r="N16" s="592"/>
    </row>
    <row r="17" spans="1:14" ht="9.75" customHeight="1"/>
    <row r="18" spans="1:14" ht="18.75">
      <c r="A18" s="3" t="s">
        <v>48</v>
      </c>
      <c r="B18" s="4"/>
      <c r="C18" s="4"/>
      <c r="D18" s="600"/>
      <c r="E18" s="600"/>
      <c r="F18" s="5"/>
      <c r="G18" s="5"/>
      <c r="H18" s="4"/>
      <c r="I18" s="4"/>
      <c r="J18" s="4"/>
      <c r="K18" s="4"/>
      <c r="L18" s="4"/>
      <c r="M18" s="4"/>
      <c r="N18" s="4"/>
    </row>
    <row r="19" spans="1:14">
      <c r="A19" s="603" t="s">
        <v>49</v>
      </c>
      <c r="B19" s="603"/>
      <c r="C19" s="12" t="s">
        <v>324</v>
      </c>
      <c r="D19" s="603" t="s">
        <v>55</v>
      </c>
      <c r="E19" s="603"/>
      <c r="F19" s="12" t="s">
        <v>325</v>
      </c>
      <c r="G19" s="603" t="s">
        <v>326</v>
      </c>
      <c r="H19" s="603"/>
      <c r="I19" s="604" t="s">
        <v>315</v>
      </c>
      <c r="J19" s="604"/>
      <c r="K19" s="604"/>
      <c r="L19" s="604"/>
      <c r="M19" s="12" t="s">
        <v>316</v>
      </c>
      <c r="N19" s="12" t="s">
        <v>327</v>
      </c>
    </row>
    <row r="20" spans="1:14">
      <c r="A20" s="605" t="str">
        <f>IF('UNIFIED INTAKE'!A31=0,"",'UNIFIED INTAKE'!A31)</f>
        <v>HELEN PORTUGUEZ</v>
      </c>
      <c r="B20" s="606"/>
      <c r="C20" s="13" t="str">
        <f>IF('UNIFIED INTAKE'!L31=0,"",'UNIFIED INTAKE'!L31)</f>
        <v>WIFE</v>
      </c>
      <c r="D20" s="607" t="str">
        <f>IF('UNIFIED INTAKE'!S31=0,"",'UNIFIED INTAKE'!S31)</f>
        <v/>
      </c>
      <c r="E20" s="606"/>
      <c r="F20" s="13" t="str">
        <f>IF('UNIFIED INTAKE'!I31=0,"",'UNIFIED INTAKE'!I31)</f>
        <v>F</v>
      </c>
      <c r="G20" s="607" t="str">
        <f>IF('UNIFIED INTAKE'!K31=0,"",'UNIFIED INTAKE'!K31)</f>
        <v>M</v>
      </c>
      <c r="H20" s="606"/>
      <c r="I20" s="607" t="str">
        <f>IF('UNIFIED INTAKE'!M31=0,"",'UNIFIED INTAKE'!M31)</f>
        <v>COLLEGE GRADUATE</v>
      </c>
      <c r="J20" s="608"/>
      <c r="K20" s="608"/>
      <c r="L20" s="606"/>
      <c r="M20" s="13" t="str">
        <f>IF('UNIFIED INTAKE'!P31=0,"",'UNIFIED INTAKE'!P31)</f>
        <v>ADMINISTRATIVE OFFICER II</v>
      </c>
      <c r="N20" s="30">
        <f>'UNIFIED INTAKE'!R31</f>
        <v>7000</v>
      </c>
    </row>
    <row r="21" spans="1:14">
      <c r="A21" s="605" t="str">
        <f>IF('UNIFIED INTAKE'!A32=0,"",'UNIFIED INTAKE'!A32)</f>
        <v>WILHEM PORTUGUEZ</v>
      </c>
      <c r="B21" s="606"/>
      <c r="C21" s="13" t="str">
        <f>IF('UNIFIED INTAKE'!L32=0,"",'UNIFIED INTAKE'!L32)</f>
        <v>SON</v>
      </c>
      <c r="D21" s="607" t="str">
        <f>IF('UNIFIED INTAKE'!S32=0,"",'UNIFIED INTAKE'!S32)</f>
        <v/>
      </c>
      <c r="E21" s="606"/>
      <c r="F21" s="13" t="str">
        <f>IF('UNIFIED INTAKE'!I32=0,"",'UNIFIED INTAKE'!I32)</f>
        <v>M</v>
      </c>
      <c r="G21" s="607" t="str">
        <f>IF('UNIFIED INTAKE'!K32=0,"",'UNIFIED INTAKE'!K32)</f>
        <v>S</v>
      </c>
      <c r="H21" s="606"/>
      <c r="I21" s="607" t="str">
        <f>IF('UNIFIED INTAKE'!M32=0,"",'UNIFIED INTAKE'!M32)</f>
        <v>2ND YR COLLEGE IS</v>
      </c>
      <c r="J21" s="608"/>
      <c r="K21" s="608"/>
      <c r="L21" s="606"/>
      <c r="M21" s="13" t="str">
        <f>IF('UNIFIED INTAKE'!P32=0,"",'UNIFIED INTAKE'!P32)</f>
        <v/>
      </c>
      <c r="N21" s="30">
        <f>'UNIFIED INTAKE'!R32</f>
        <v>0</v>
      </c>
    </row>
    <row r="22" spans="1:14">
      <c r="A22" s="605" t="str">
        <f>IF('UNIFIED INTAKE'!A33=0,"",'UNIFIED INTAKE'!A33)</f>
        <v>HELUIS PORTUGUEZ</v>
      </c>
      <c r="B22" s="606"/>
      <c r="C22" s="13" t="str">
        <f>IF('UNIFIED INTAKE'!L33=0,"",'UNIFIED INTAKE'!L33)</f>
        <v>SON</v>
      </c>
      <c r="D22" s="607" t="str">
        <f>IF('UNIFIED INTAKE'!S33=0,"",'UNIFIED INTAKE'!S33)</f>
        <v/>
      </c>
      <c r="E22" s="606"/>
      <c r="F22" s="13" t="str">
        <f>IF('UNIFIED INTAKE'!I33=0,"",'UNIFIED INTAKE'!I33)</f>
        <v>M</v>
      </c>
      <c r="G22" s="607" t="str">
        <f>IF('UNIFIED INTAKE'!K33=0,"",'UNIFIED INTAKE'!K33)</f>
        <v>S</v>
      </c>
      <c r="H22" s="606"/>
      <c r="I22" s="607" t="str">
        <f>IF('UNIFIED INTAKE'!M33=0,"",'UNIFIED INTAKE'!M33)</f>
        <v>2ND YR COLLEGE IS</v>
      </c>
      <c r="J22" s="608"/>
      <c r="K22" s="608"/>
      <c r="L22" s="606"/>
      <c r="M22" s="13" t="str">
        <f>IF('UNIFIED INTAKE'!P33=0,"",'UNIFIED INTAKE'!P33)</f>
        <v/>
      </c>
      <c r="N22" s="30">
        <f>'UNIFIED INTAKE'!R33</f>
        <v>0</v>
      </c>
    </row>
    <row r="23" spans="1:14">
      <c r="A23" s="605" t="str">
        <f>IF('UNIFIED INTAKE'!A34=0,"",'UNIFIED INTAKE'!A34)</f>
        <v>HELEN FRANCIS PORTUGUEZ</v>
      </c>
      <c r="B23" s="606"/>
      <c r="C23" s="13" t="str">
        <f>IF('UNIFIED INTAKE'!L34=0,"",'UNIFIED INTAKE'!L34)</f>
        <v>SON</v>
      </c>
      <c r="D23" s="607" t="str">
        <f>IF('UNIFIED INTAKE'!S34=0,"",'UNIFIED INTAKE'!S34)</f>
        <v/>
      </c>
      <c r="E23" s="606"/>
      <c r="F23" s="13" t="str">
        <f>IF('UNIFIED INTAKE'!I34=0,"",'UNIFIED INTAKE'!I34)</f>
        <v>M</v>
      </c>
      <c r="G23" s="607" t="str">
        <f>IF('UNIFIED INTAKE'!K34=0,"",'UNIFIED INTAKE'!K34)</f>
        <v>S</v>
      </c>
      <c r="H23" s="606"/>
      <c r="I23" s="607" t="str">
        <f>IF('UNIFIED INTAKE'!M34=0,"",'UNIFIED INTAKE'!M34)</f>
        <v>1ST YR COLLEGE IS</v>
      </c>
      <c r="J23" s="608"/>
      <c r="K23" s="608"/>
      <c r="L23" s="606"/>
      <c r="M23" s="13" t="str">
        <f>IF('UNIFIED INTAKE'!P34=0,"",'UNIFIED INTAKE'!P34)</f>
        <v/>
      </c>
      <c r="N23" s="30">
        <f>'UNIFIED INTAKE'!R34</f>
        <v>0</v>
      </c>
    </row>
    <row r="24" spans="1:14">
      <c r="A24" s="605" t="str">
        <f>IF('UNIFIED INTAKE'!A35=0,"",'UNIFIED INTAKE'!A35)</f>
        <v/>
      </c>
      <c r="B24" s="606"/>
      <c r="C24" s="13" t="str">
        <f>IF('UNIFIED INTAKE'!L35=0,"",'UNIFIED INTAKE'!L35)</f>
        <v/>
      </c>
      <c r="D24" s="607" t="str">
        <f>IF('UNIFIED INTAKE'!S35=0,"",'UNIFIED INTAKE'!S35)</f>
        <v/>
      </c>
      <c r="E24" s="606"/>
      <c r="F24" s="13" t="str">
        <f>IF('UNIFIED INTAKE'!I35=0,"",'UNIFIED INTAKE'!I35)</f>
        <v/>
      </c>
      <c r="G24" s="607" t="str">
        <f>IF('UNIFIED INTAKE'!K35=0,"",'UNIFIED INTAKE'!K35)</f>
        <v/>
      </c>
      <c r="H24" s="606"/>
      <c r="I24" s="607" t="str">
        <f>IF('UNIFIED INTAKE'!M35=0,"",'UNIFIED INTAKE'!M35)</f>
        <v/>
      </c>
      <c r="J24" s="608"/>
      <c r="K24" s="608"/>
      <c r="L24" s="606"/>
      <c r="M24" s="13" t="str">
        <f>IF('UNIFIED INTAKE'!P35=0,"",'UNIFIED INTAKE'!P35)</f>
        <v/>
      </c>
      <c r="N24" s="30">
        <f>'UNIFIED INTAKE'!R35</f>
        <v>0</v>
      </c>
    </row>
    <row r="25" spans="1:14">
      <c r="A25" s="605" t="str">
        <f>IF('UNIFIED INTAKE'!A36=0,"",'UNIFIED INTAKE'!A36)</f>
        <v/>
      </c>
      <c r="B25" s="606"/>
      <c r="C25" s="13" t="str">
        <f>IF('UNIFIED INTAKE'!L36=0,"",'UNIFIED INTAKE'!L36)</f>
        <v/>
      </c>
      <c r="D25" s="607" t="str">
        <f>IF('UNIFIED INTAKE'!S36=0,"",'UNIFIED INTAKE'!S36)</f>
        <v/>
      </c>
      <c r="E25" s="606"/>
      <c r="F25" s="13" t="str">
        <f>IF('UNIFIED INTAKE'!I36=0,"",'UNIFIED INTAKE'!I36)</f>
        <v/>
      </c>
      <c r="G25" s="607" t="str">
        <f>IF('UNIFIED INTAKE'!K36=0,"",'UNIFIED INTAKE'!K36)</f>
        <v/>
      </c>
      <c r="H25" s="606"/>
      <c r="I25" s="607" t="str">
        <f>IF('UNIFIED INTAKE'!M36=0,"",'UNIFIED INTAKE'!M36)</f>
        <v/>
      </c>
      <c r="J25" s="608"/>
      <c r="K25" s="608"/>
      <c r="L25" s="606"/>
      <c r="M25" s="13" t="str">
        <f>IF('UNIFIED INTAKE'!P36=0,"",'UNIFIED INTAKE'!P36)</f>
        <v/>
      </c>
      <c r="N25" s="30">
        <f>'UNIFIED INTAKE'!R36</f>
        <v>0</v>
      </c>
    </row>
    <row r="26" spans="1:14">
      <c r="A26" s="605" t="str">
        <f>IF('UNIFIED INTAKE'!A37=0,"",'UNIFIED INTAKE'!A37)</f>
        <v/>
      </c>
      <c r="B26" s="606"/>
      <c r="C26" s="13" t="str">
        <f>IF('UNIFIED INTAKE'!L37=0,"",'UNIFIED INTAKE'!L37)</f>
        <v/>
      </c>
      <c r="D26" s="607" t="str">
        <f>IF('UNIFIED INTAKE'!S37=0,"",'UNIFIED INTAKE'!S37)</f>
        <v/>
      </c>
      <c r="E26" s="606"/>
      <c r="F26" s="13" t="str">
        <f>IF('UNIFIED INTAKE'!I37=0,"",'UNIFIED INTAKE'!I37)</f>
        <v/>
      </c>
      <c r="G26" s="607" t="str">
        <f>IF('UNIFIED INTAKE'!K37=0,"",'UNIFIED INTAKE'!K37)</f>
        <v/>
      </c>
      <c r="H26" s="606"/>
      <c r="I26" s="607" t="str">
        <f>IF('UNIFIED INTAKE'!M37=0,"",'UNIFIED INTAKE'!M37)</f>
        <v/>
      </c>
      <c r="J26" s="608"/>
      <c r="K26" s="608"/>
      <c r="L26" s="606"/>
      <c r="M26" s="13" t="str">
        <f>IF('UNIFIED INTAKE'!P37=0,"",'UNIFIED INTAKE'!P37)</f>
        <v/>
      </c>
      <c r="N26" s="30">
        <f>'UNIFIED INTAKE'!R37</f>
        <v>0</v>
      </c>
    </row>
    <row r="27" spans="1:14">
      <c r="A27" s="605" t="str">
        <f>IF('UNIFIED INTAKE'!A38=0,"",'UNIFIED INTAKE'!A38)</f>
        <v/>
      </c>
      <c r="B27" s="606"/>
      <c r="C27" s="13" t="str">
        <f>IF('UNIFIED INTAKE'!L38=0,"",'UNIFIED INTAKE'!L38)</f>
        <v/>
      </c>
      <c r="D27" s="607" t="str">
        <f>IF('UNIFIED INTAKE'!S38=0,"",'UNIFIED INTAKE'!S38)</f>
        <v/>
      </c>
      <c r="E27" s="606"/>
      <c r="F27" s="13" t="str">
        <f>IF('UNIFIED INTAKE'!I38=0,"",'UNIFIED INTAKE'!I38)</f>
        <v/>
      </c>
      <c r="G27" s="607" t="str">
        <f>IF('UNIFIED INTAKE'!K38=0,"",'UNIFIED INTAKE'!K38)</f>
        <v/>
      </c>
      <c r="H27" s="606"/>
      <c r="I27" s="607" t="str">
        <f>IF('UNIFIED INTAKE'!M38=0,"",'UNIFIED INTAKE'!M38)</f>
        <v/>
      </c>
      <c r="J27" s="608"/>
      <c r="K27" s="608"/>
      <c r="L27" s="606"/>
      <c r="M27" s="13" t="str">
        <f>IF('UNIFIED INTAKE'!P38=0,"",'UNIFIED INTAKE'!P38)</f>
        <v/>
      </c>
      <c r="N27" s="30">
        <f>'UNIFIED INTAKE'!R38</f>
        <v>0</v>
      </c>
    </row>
    <row r="28" spans="1:14">
      <c r="A28" s="605" t="str">
        <f>IF('UNIFIED INTAKE'!A39=0,"",'UNIFIED INTAKE'!A39)</f>
        <v/>
      </c>
      <c r="B28" s="606"/>
      <c r="C28" s="13" t="str">
        <f>IF('UNIFIED INTAKE'!L39=0,"",'UNIFIED INTAKE'!L39)</f>
        <v/>
      </c>
      <c r="D28" s="607" t="str">
        <f>IF('UNIFIED INTAKE'!S39=0,"",'UNIFIED INTAKE'!S39)</f>
        <v/>
      </c>
      <c r="E28" s="606"/>
      <c r="F28" s="13" t="str">
        <f>IF('UNIFIED INTAKE'!I39=0,"",'UNIFIED INTAKE'!I39)</f>
        <v/>
      </c>
      <c r="G28" s="607" t="str">
        <f>IF('UNIFIED INTAKE'!K39=0,"",'UNIFIED INTAKE'!K39)</f>
        <v/>
      </c>
      <c r="H28" s="606"/>
      <c r="I28" s="607" t="str">
        <f>IF('UNIFIED INTAKE'!M39=0,"",'UNIFIED INTAKE'!M39)</f>
        <v/>
      </c>
      <c r="J28" s="608"/>
      <c r="K28" s="608"/>
      <c r="L28" s="606"/>
      <c r="M28" s="13" t="str">
        <f>IF('UNIFIED INTAKE'!P39=0,"",'UNIFIED INTAKE'!P39)</f>
        <v/>
      </c>
      <c r="N28" s="30">
        <f>'UNIFIED INTAKE'!R39</f>
        <v>0</v>
      </c>
    </row>
    <row r="29" spans="1:14">
      <c r="A29" s="605" t="str">
        <f>IF('UNIFIED INTAKE'!A40=0,"",'UNIFIED INTAKE'!A40)</f>
        <v/>
      </c>
      <c r="B29" s="606"/>
      <c r="C29" s="13" t="str">
        <f>IF('UNIFIED INTAKE'!L40=0,"",'UNIFIED INTAKE'!L40)</f>
        <v/>
      </c>
      <c r="D29" s="607" t="str">
        <f>IF('UNIFIED INTAKE'!S40=0,"",'UNIFIED INTAKE'!S40)</f>
        <v/>
      </c>
      <c r="E29" s="606"/>
      <c r="F29" s="13" t="str">
        <f>IF('UNIFIED INTAKE'!I40=0,"",'UNIFIED INTAKE'!I40)</f>
        <v/>
      </c>
      <c r="G29" s="607" t="str">
        <f>IF('UNIFIED INTAKE'!K40=0,"",'UNIFIED INTAKE'!K40)</f>
        <v/>
      </c>
      <c r="H29" s="606"/>
      <c r="I29" s="607" t="str">
        <f>IF('UNIFIED INTAKE'!M40=0,"",'UNIFIED INTAKE'!M40)</f>
        <v/>
      </c>
      <c r="J29" s="608"/>
      <c r="K29" s="608"/>
      <c r="L29" s="606"/>
      <c r="M29" s="13" t="str">
        <f>IF('UNIFIED INTAKE'!P40=0,"",'UNIFIED INTAKE'!P40)</f>
        <v/>
      </c>
      <c r="N29" s="30">
        <f>'UNIFIED INTAKE'!R40</f>
        <v>0</v>
      </c>
    </row>
    <row r="30" spans="1:14" ht="3" customHeight="1"/>
    <row r="31" spans="1:14">
      <c r="A31" s="609" t="s">
        <v>87</v>
      </c>
      <c r="B31" s="609"/>
      <c r="C31" s="14" t="s">
        <v>88</v>
      </c>
      <c r="D31" s="15"/>
      <c r="E31" s="610" t="s">
        <v>328</v>
      </c>
      <c r="F31" s="610"/>
      <c r="G31" s="610"/>
      <c r="H31" s="610"/>
      <c r="I31" s="610" t="s">
        <v>329</v>
      </c>
      <c r="J31" s="610"/>
      <c r="K31" s="15"/>
      <c r="L31" s="610" t="s">
        <v>90</v>
      </c>
      <c r="M31" s="610"/>
      <c r="N31" s="14" t="s">
        <v>88</v>
      </c>
    </row>
    <row r="32" spans="1:14" ht="15.75">
      <c r="A32" s="16"/>
      <c r="B32" t="s">
        <v>92</v>
      </c>
      <c r="C32" s="17">
        <f>'UNIFIED INTAKE'!D50</f>
        <v>7000</v>
      </c>
      <c r="E32" s="16"/>
      <c r="F32" s="611" t="s">
        <v>330</v>
      </c>
      <c r="G32" s="611"/>
      <c r="I32" s="16"/>
      <c r="J32" t="s">
        <v>213</v>
      </c>
      <c r="L32" s="16"/>
      <c r="M32" t="s">
        <v>94</v>
      </c>
      <c r="N32" s="26">
        <f>'UNIFIED INTAKE'!Q50</f>
        <v>0</v>
      </c>
    </row>
    <row r="33" spans="1:14" ht="15.75">
      <c r="A33" s="16"/>
      <c r="B33" t="s">
        <v>95</v>
      </c>
      <c r="C33" s="17">
        <f>'UNIFIED INTAKE'!D51</f>
        <v>0</v>
      </c>
      <c r="E33" s="16"/>
      <c r="F33" t="s">
        <v>331</v>
      </c>
      <c r="I33" s="16"/>
      <c r="J33" t="s">
        <v>332</v>
      </c>
      <c r="L33" s="16"/>
      <c r="M33" t="s">
        <v>97</v>
      </c>
      <c r="N33" s="26">
        <f>'UNIFIED INTAKE'!Q51</f>
        <v>4500</v>
      </c>
    </row>
    <row r="34" spans="1:14" ht="15.75">
      <c r="A34" s="16"/>
      <c r="B34" t="s">
        <v>99</v>
      </c>
      <c r="C34" s="17">
        <f>'UNIFIED INTAKE'!D52</f>
        <v>0</v>
      </c>
      <c r="E34" s="16"/>
      <c r="F34" s="612" t="s">
        <v>333</v>
      </c>
      <c r="G34" s="612"/>
      <c r="I34" s="16"/>
      <c r="J34" t="s">
        <v>216</v>
      </c>
      <c r="L34" s="16"/>
      <c r="M34" t="s">
        <v>101</v>
      </c>
      <c r="N34" s="26">
        <f>'UNIFIED INTAKE'!Q52</f>
        <v>9000</v>
      </c>
    </row>
    <row r="35" spans="1:14" ht="15.75">
      <c r="A35" s="16"/>
      <c r="B35" t="s">
        <v>334</v>
      </c>
      <c r="C35" s="17">
        <f>'UNIFIED INTAKE'!D53</f>
        <v>0</v>
      </c>
      <c r="I35" s="16"/>
      <c r="J35" t="s">
        <v>215</v>
      </c>
      <c r="L35" s="16"/>
      <c r="M35" t="s">
        <v>335</v>
      </c>
      <c r="N35" s="26">
        <f>'UNIFIED INTAKE'!Q53</f>
        <v>5000</v>
      </c>
    </row>
    <row r="36" spans="1:14" ht="15.75">
      <c r="K36" s="22"/>
      <c r="L36" s="16"/>
      <c r="M36" t="s">
        <v>104</v>
      </c>
      <c r="N36" s="26">
        <f>'UNIFIED INTAKE'!Q54</f>
        <v>58000</v>
      </c>
    </row>
    <row r="37" spans="1:14" ht="15.75">
      <c r="A37" s="20" t="s">
        <v>105</v>
      </c>
      <c r="B37" s="15"/>
      <c r="C37" s="14" t="s">
        <v>88</v>
      </c>
      <c r="D37" s="15"/>
      <c r="E37" s="610" t="s">
        <v>106</v>
      </c>
      <c r="F37" s="610"/>
      <c r="G37" s="610"/>
      <c r="H37" s="610"/>
      <c r="I37" s="610" t="s">
        <v>88</v>
      </c>
      <c r="J37" s="610"/>
      <c r="L37" s="16"/>
      <c r="M37" s="19" t="s">
        <v>107</v>
      </c>
      <c r="N37" s="26">
        <f>'UNIFIED INTAKE'!Q55</f>
        <v>0</v>
      </c>
    </row>
    <row r="38" spans="1:14" ht="15.75">
      <c r="A38" s="16"/>
      <c r="B38" t="s">
        <v>92</v>
      </c>
      <c r="C38" s="17">
        <f>'UNIFIED INTAKE'!D56</f>
        <v>0</v>
      </c>
      <c r="E38" s="16"/>
      <c r="F38" s="612" t="s">
        <v>108</v>
      </c>
      <c r="G38" s="612"/>
      <c r="H38" s="612"/>
      <c r="I38" s="613">
        <f>'UNIFIED INTAKE'!I56:L56</f>
        <v>0</v>
      </c>
      <c r="J38" s="613"/>
      <c r="L38" s="16"/>
      <c r="M38" t="s">
        <v>336</v>
      </c>
      <c r="N38" s="26">
        <f>'UNIFIED INTAKE'!Q56</f>
        <v>0</v>
      </c>
    </row>
    <row r="39" spans="1:14" ht="15.75">
      <c r="A39" s="16"/>
      <c r="B39" t="s">
        <v>99</v>
      </c>
      <c r="C39" s="17">
        <f>'UNIFIED INTAKE'!D57</f>
        <v>0</v>
      </c>
      <c r="E39" s="16"/>
      <c r="F39" s="612" t="s">
        <v>110</v>
      </c>
      <c r="G39" s="612"/>
      <c r="H39" s="612"/>
      <c r="I39" s="613">
        <f>'UNIFIED INTAKE'!I57:L57</f>
        <v>0</v>
      </c>
      <c r="J39" s="613"/>
      <c r="L39" s="16"/>
      <c r="M39" t="s">
        <v>93</v>
      </c>
      <c r="N39" s="26">
        <f>'UNIFIED INTAKE'!Q57</f>
        <v>0</v>
      </c>
    </row>
    <row r="40" spans="1:14" ht="15.75">
      <c r="A40" s="16"/>
      <c r="B40" t="s">
        <v>112</v>
      </c>
      <c r="C40" s="17">
        <f>'UNIFIED INTAKE'!D58</f>
        <v>0</v>
      </c>
      <c r="E40" s="16"/>
      <c r="F40" s="612" t="s">
        <v>113</v>
      </c>
      <c r="G40" s="612"/>
      <c r="H40" s="612"/>
      <c r="I40" s="613">
        <f>'UNIFIED INTAKE'!I58:L58</f>
        <v>4000</v>
      </c>
      <c r="J40" s="613"/>
      <c r="L40" s="16"/>
      <c r="M40" t="s">
        <v>102</v>
      </c>
      <c r="N40" s="26">
        <f>'UNIFIED INTAKE'!Q58</f>
        <v>0</v>
      </c>
    </row>
    <row r="41" spans="1:14" ht="15.75">
      <c r="A41" s="16"/>
      <c r="B41" s="15" t="s">
        <v>114</v>
      </c>
      <c r="C41" s="17">
        <f>'UNIFIED INTAKE'!D59</f>
        <v>0</v>
      </c>
      <c r="E41" s="16"/>
      <c r="F41" s="612" t="s">
        <v>337</v>
      </c>
      <c r="G41" s="612"/>
      <c r="H41" s="612"/>
      <c r="I41" s="613">
        <f>'UNIFIED INTAKE'!I59:L59</f>
        <v>0</v>
      </c>
      <c r="J41" s="613"/>
      <c r="N41" s="26">
        <f>'UNIFIED INTAKE'!Q59</f>
        <v>0</v>
      </c>
    </row>
    <row r="42" spans="1:14" ht="4.5" customHeight="1">
      <c r="A42" s="16"/>
      <c r="C42" s="21"/>
    </row>
    <row r="43" spans="1:14" ht="15.75">
      <c r="A43" s="614" t="s">
        <v>338</v>
      </c>
      <c r="B43" s="614"/>
      <c r="C43" s="614"/>
      <c r="D43" s="23"/>
      <c r="E43" s="614" t="s">
        <v>88</v>
      </c>
      <c r="F43" s="614"/>
      <c r="G43" s="614"/>
      <c r="H43" s="614"/>
      <c r="I43" s="31"/>
      <c r="J43" s="22" t="s">
        <v>339</v>
      </c>
      <c r="K43" s="22"/>
      <c r="L43" s="614"/>
      <c r="M43" s="614"/>
      <c r="N43" s="22"/>
    </row>
    <row r="44" spans="1:14" ht="15.75">
      <c r="A44" s="622" t="str">
        <f>IF('UNIFIED INTAKE'!A44=0,"",'UNIFIED INTAKE'!A44)</f>
        <v/>
      </c>
      <c r="B44" s="622"/>
      <c r="C44" s="622"/>
      <c r="D44" s="25"/>
      <c r="E44" s="623">
        <f>'UNIFIED INTAKE'!I44</f>
        <v>0</v>
      </c>
      <c r="F44" s="623"/>
      <c r="G44" s="623"/>
      <c r="H44" s="623"/>
      <c r="I44" s="25"/>
      <c r="J44" s="32"/>
      <c r="L44" s="16"/>
      <c r="N44" s="33"/>
    </row>
    <row r="45" spans="1:14" ht="15.75">
      <c r="A45" s="622" t="str">
        <f>IF('UNIFIED INTAKE'!A45=0,"",'UNIFIED INTAKE'!A45)</f>
        <v>NONE</v>
      </c>
      <c r="B45" s="622"/>
      <c r="C45" s="622"/>
      <c r="D45" s="25"/>
      <c r="E45" s="623">
        <f>'UNIFIED INTAKE'!I45</f>
        <v>0</v>
      </c>
      <c r="F45" s="623"/>
      <c r="G45" s="623"/>
      <c r="H45" s="623"/>
      <c r="I45" s="25"/>
      <c r="J45" s="24"/>
      <c r="L45" s="16"/>
      <c r="N45" s="33"/>
    </row>
    <row r="46" spans="1:14" ht="15.75">
      <c r="A46" s="622" t="str">
        <f>IF('UNIFIED INTAKE'!A46=0,"",'UNIFIED INTAKE'!A46)</f>
        <v/>
      </c>
      <c r="B46" s="622"/>
      <c r="C46" s="622"/>
      <c r="D46" s="25"/>
      <c r="E46" s="623">
        <f>'UNIFIED INTAKE'!I46</f>
        <v>0</v>
      </c>
      <c r="F46" s="623"/>
      <c r="G46" s="623"/>
      <c r="H46" s="623"/>
      <c r="I46" s="25"/>
      <c r="J46" s="24"/>
      <c r="L46" s="16"/>
      <c r="N46" s="33"/>
    </row>
    <row r="47" spans="1:14" ht="4.5" customHeight="1"/>
    <row r="48" spans="1:14" ht="18.75">
      <c r="A48" s="3" t="s">
        <v>340</v>
      </c>
      <c r="B48" s="4"/>
      <c r="C48" s="4"/>
      <c r="D48" s="4"/>
      <c r="E48" s="4"/>
      <c r="F48" s="4"/>
      <c r="G48" s="4"/>
      <c r="H48" s="4"/>
      <c r="I48" s="4"/>
      <c r="J48" s="4"/>
      <c r="K48" s="4"/>
      <c r="L48" s="4"/>
      <c r="M48" s="4"/>
      <c r="N48" s="4"/>
    </row>
    <row r="49" spans="1:14" ht="33.75" customHeight="1">
      <c r="A49" s="624" t="s">
        <v>341</v>
      </c>
      <c r="B49" s="624"/>
      <c r="C49" s="624"/>
      <c r="D49" s="624"/>
      <c r="E49" s="624"/>
      <c r="F49" s="624"/>
      <c r="G49" s="624"/>
      <c r="H49" s="624"/>
      <c r="I49" s="624"/>
      <c r="J49" s="624"/>
      <c r="K49" s="624"/>
      <c r="L49" s="624"/>
      <c r="M49" s="624"/>
      <c r="N49" s="624"/>
    </row>
    <row r="50" spans="1:14" ht="6" customHeight="1">
      <c r="A50" s="23"/>
      <c r="B50" s="23"/>
      <c r="C50" s="23"/>
      <c r="D50" s="23"/>
      <c r="E50" s="23"/>
      <c r="F50" s="23"/>
      <c r="G50" s="23"/>
      <c r="H50" s="23"/>
      <c r="I50" s="23"/>
      <c r="J50" s="23"/>
      <c r="K50" s="23"/>
      <c r="L50" s="23"/>
      <c r="M50" s="23"/>
      <c r="N50" s="23"/>
    </row>
    <row r="51" spans="1:14" ht="18.75">
      <c r="A51" s="625" t="s">
        <v>342</v>
      </c>
      <c r="B51" s="625"/>
      <c r="C51" s="625"/>
      <c r="D51" s="625"/>
      <c r="E51" s="625"/>
      <c r="F51" s="625"/>
      <c r="G51" s="4"/>
      <c r="H51" s="4"/>
      <c r="I51" s="4"/>
      <c r="J51" s="4"/>
      <c r="K51" s="4"/>
      <c r="L51" s="4"/>
      <c r="M51" s="4"/>
      <c r="N51" s="4"/>
    </row>
    <row r="52" spans="1:14" ht="149.25" customHeight="1">
      <c r="A52" s="626" t="str">
        <f>IF('UNIFIED INTAKE'!A74=0,"",'UNIFIED INTAKE'!A74)</f>
        <v>PATIENT AND WIFE ARE REGULAR GOVERNMENT EMPLOYEE AND ARE REGULARLY RECEIVING THEIR SALARY. HOWEVER, PATIENT IS UNDERGOING DIALYSIS TREATMENT SINCE 2020 TWICE A WEEK IN THE HOSPITAL. THOUGH THE HOUSEHOLD HAS REGULAR SOURCE OF INCOME, THEY FIND IT HARD TO MAINTAIN PATIENT'S MEDICAL NEEDS SINCE THEY NOT RECEIVING FINANCIAL SUPPORT FROM RELATIVES. HE IS ASSESSED AS C1 BUT IS CLASSIFIED AS C3 SINCE THE HOUSEHOLD HAS NO OTHER SOURCE OF INCOME AND ARE SPENDING MUCH ON HIS MEDICATION AND CHILDREN'S EDUCATION</v>
      </c>
      <c r="B52" s="627"/>
      <c r="C52" s="627"/>
      <c r="D52" s="627"/>
      <c r="E52" s="627"/>
      <c r="F52" s="627"/>
      <c r="G52" s="627"/>
      <c r="H52" s="627"/>
      <c r="I52" s="627"/>
      <c r="J52" s="627"/>
      <c r="K52" s="627"/>
      <c r="L52" s="627"/>
      <c r="M52" s="627"/>
      <c r="N52" s="627"/>
    </row>
    <row r="53" spans="1:14" ht="12" customHeight="1">
      <c r="A53" s="4"/>
      <c r="B53" s="4"/>
      <c r="C53" s="4"/>
      <c r="D53" s="4"/>
      <c r="E53" s="4"/>
      <c r="F53" s="4"/>
      <c r="G53" s="4"/>
      <c r="H53" s="4"/>
      <c r="I53" s="4"/>
      <c r="J53" s="4"/>
      <c r="K53" s="4"/>
      <c r="L53" s="4"/>
      <c r="M53" s="4"/>
      <c r="N53" s="4"/>
    </row>
    <row r="54" spans="1:14" ht="18.75">
      <c r="A54" s="3" t="s">
        <v>343</v>
      </c>
      <c r="B54" s="4"/>
      <c r="C54" s="4"/>
      <c r="D54" s="4"/>
      <c r="E54" s="4"/>
      <c r="F54" s="4"/>
      <c r="G54" s="4"/>
      <c r="H54" s="4"/>
      <c r="I54" s="4"/>
      <c r="J54" s="4"/>
      <c r="K54" s="4"/>
      <c r="L54" s="4"/>
      <c r="M54" s="4"/>
      <c r="N54" s="4"/>
    </row>
    <row r="55" spans="1:14" ht="20.25" customHeight="1">
      <c r="A55" s="615" t="str">
        <f>IF('UNIFIED INTAKE'!G6=0,"",'UNIFIED INTAKE'!G6)</f>
        <v xml:space="preserve">PORTUGUEZ, HELEN </v>
      </c>
      <c r="B55" s="615"/>
      <c r="C55" s="615"/>
      <c r="D55" s="615"/>
      <c r="E55" s="615"/>
      <c r="F55" s="615" t="str">
        <f>IF('UNIFIED INTAKE'!Q6=0,"",'UNIFIED INTAKE'!Q6)</f>
        <v>SPOUSE</v>
      </c>
      <c r="G55" s="615"/>
      <c r="H55" s="615"/>
      <c r="I55" s="615"/>
      <c r="J55" s="615"/>
      <c r="K55" s="616">
        <f>IF('UNIFIED INTAKE'!Q7=0,"",'UNIFIED INTAKE'!Q7)</f>
        <v>9173292469</v>
      </c>
      <c r="L55" s="616"/>
      <c r="M55" s="616"/>
      <c r="N55" s="616"/>
    </row>
    <row r="56" spans="1:14" ht="4.5" customHeight="1">
      <c r="A56" s="4"/>
      <c r="B56" s="4"/>
      <c r="C56" s="4"/>
      <c r="D56" s="4"/>
      <c r="E56" s="4"/>
      <c r="F56" s="4"/>
      <c r="G56" s="4"/>
      <c r="H56" s="4"/>
      <c r="I56" s="4"/>
      <c r="J56" s="4"/>
      <c r="K56" s="4"/>
      <c r="L56" s="4"/>
      <c r="M56" s="4"/>
      <c r="N56" s="4"/>
    </row>
    <row r="57" spans="1:14" ht="18.75">
      <c r="A57" s="617" t="s">
        <v>344</v>
      </c>
      <c r="B57" s="617"/>
      <c r="C57" s="4"/>
      <c r="D57" s="4"/>
      <c r="E57" s="4"/>
      <c r="F57" s="4"/>
      <c r="G57" s="4"/>
      <c r="H57" s="4"/>
      <c r="I57" s="4"/>
      <c r="J57" s="34"/>
      <c r="K57" s="4"/>
      <c r="L57" s="4"/>
      <c r="M57" s="4"/>
      <c r="N57" s="4"/>
    </row>
    <row r="58" spans="1:14" ht="2.25" customHeight="1">
      <c r="A58" s="27"/>
      <c r="B58" s="27"/>
      <c r="C58" s="4"/>
      <c r="D58" s="4"/>
      <c r="E58" s="4"/>
      <c r="F58" s="4"/>
      <c r="G58" s="4"/>
      <c r="H58" s="4"/>
      <c r="I58" s="4"/>
      <c r="J58" s="34"/>
      <c r="K58" s="4"/>
      <c r="L58" s="4"/>
      <c r="M58" s="4"/>
      <c r="N58" s="4"/>
    </row>
    <row r="59" spans="1:14" ht="18.75">
      <c r="A59" s="618" t="str">
        <f>'UNIFIED INTAKE'!D87</f>
        <v>JANA LUISA E. ARRIOLA, RSW</v>
      </c>
      <c r="B59" s="618"/>
      <c r="C59" s="618"/>
      <c r="D59" s="618"/>
      <c r="E59" s="618"/>
      <c r="F59" s="4"/>
      <c r="G59" s="4"/>
      <c r="H59" s="4"/>
      <c r="I59" s="4"/>
      <c r="J59" s="35"/>
      <c r="K59" s="619"/>
      <c r="L59" s="619"/>
      <c r="M59" s="619"/>
      <c r="N59" s="619"/>
    </row>
    <row r="60" spans="1:14" ht="18.75">
      <c r="A60" s="620" t="s">
        <v>345</v>
      </c>
      <c r="B60" s="620"/>
      <c r="C60" s="620"/>
      <c r="D60" s="620"/>
      <c r="E60" s="620"/>
      <c r="F60" s="4"/>
      <c r="G60" s="4"/>
      <c r="H60" s="4"/>
      <c r="I60" s="4"/>
      <c r="J60" s="4"/>
      <c r="K60" s="621"/>
      <c r="L60" s="621"/>
      <c r="M60" s="621"/>
      <c r="N60" s="621"/>
    </row>
  </sheetData>
  <mergeCells count="101">
    <mergeCell ref="A55:E55"/>
    <mergeCell ref="F55:J55"/>
    <mergeCell ref="K55:N55"/>
    <mergeCell ref="A57:B57"/>
    <mergeCell ref="A59:E59"/>
    <mergeCell ref="K59:N59"/>
    <mergeCell ref="A60:E60"/>
    <mergeCell ref="K60:N60"/>
    <mergeCell ref="A44:C44"/>
    <mergeCell ref="E44:H44"/>
    <mergeCell ref="A45:C45"/>
    <mergeCell ref="E45:H45"/>
    <mergeCell ref="A46:C46"/>
    <mergeCell ref="E46:H46"/>
    <mergeCell ref="A49:N49"/>
    <mergeCell ref="A51:F51"/>
    <mergeCell ref="A52:N52"/>
    <mergeCell ref="F39:H39"/>
    <mergeCell ref="I39:J39"/>
    <mergeCell ref="F40:H40"/>
    <mergeCell ref="I40:J40"/>
    <mergeCell ref="F41:H41"/>
    <mergeCell ref="I41:J41"/>
    <mergeCell ref="A43:C43"/>
    <mergeCell ref="E43:H43"/>
    <mergeCell ref="L43:M43"/>
    <mergeCell ref="A31:B31"/>
    <mergeCell ref="E31:H31"/>
    <mergeCell ref="I31:J31"/>
    <mergeCell ref="L31:M31"/>
    <mergeCell ref="F32:G32"/>
    <mergeCell ref="F34:G34"/>
    <mergeCell ref="E37:H37"/>
    <mergeCell ref="I37:J37"/>
    <mergeCell ref="F38:H38"/>
    <mergeCell ref="I38:J38"/>
    <mergeCell ref="A27:B27"/>
    <mergeCell ref="D27:E27"/>
    <mergeCell ref="G27:H27"/>
    <mergeCell ref="I27:L27"/>
    <mergeCell ref="A28:B28"/>
    <mergeCell ref="D28:E28"/>
    <mergeCell ref="G28:H28"/>
    <mergeCell ref="I28:L28"/>
    <mergeCell ref="A29:B29"/>
    <mergeCell ref="D29:E29"/>
    <mergeCell ref="G29:H29"/>
    <mergeCell ref="I29:L29"/>
    <mergeCell ref="A24:B24"/>
    <mergeCell ref="D24:E24"/>
    <mergeCell ref="G24:H24"/>
    <mergeCell ref="I24:L24"/>
    <mergeCell ref="A25:B25"/>
    <mergeCell ref="D25:E25"/>
    <mergeCell ref="G25:H25"/>
    <mergeCell ref="I25:L25"/>
    <mergeCell ref="A26:B26"/>
    <mergeCell ref="D26:E26"/>
    <mergeCell ref="G26:H26"/>
    <mergeCell ref="I26:L26"/>
    <mergeCell ref="A21:B21"/>
    <mergeCell ref="D21:E21"/>
    <mergeCell ref="G21:H21"/>
    <mergeCell ref="I21:L21"/>
    <mergeCell ref="A22:B22"/>
    <mergeCell ref="D22:E22"/>
    <mergeCell ref="G22:H22"/>
    <mergeCell ref="I22:L22"/>
    <mergeCell ref="A23:B23"/>
    <mergeCell ref="D23:E23"/>
    <mergeCell ref="G23:H23"/>
    <mergeCell ref="I23:L23"/>
    <mergeCell ref="D18:E18"/>
    <mergeCell ref="A19:B19"/>
    <mergeCell ref="D19:E19"/>
    <mergeCell ref="G19:H19"/>
    <mergeCell ref="I19:L19"/>
    <mergeCell ref="A20:B20"/>
    <mergeCell ref="D20:E20"/>
    <mergeCell ref="G20:H20"/>
    <mergeCell ref="I20:L20"/>
    <mergeCell ref="D10:N10"/>
    <mergeCell ref="C11:I11"/>
    <mergeCell ref="K11:N11"/>
    <mergeCell ref="C12:N12"/>
    <mergeCell ref="D13:E13"/>
    <mergeCell ref="C14:N14"/>
    <mergeCell ref="D15:J15"/>
    <mergeCell ref="K15:M15"/>
    <mergeCell ref="D16:N16"/>
    <mergeCell ref="A1:N1"/>
    <mergeCell ref="C2:E2"/>
    <mergeCell ref="C3:E3"/>
    <mergeCell ref="C6:L6"/>
    <mergeCell ref="C7:N7"/>
    <mergeCell ref="F8:I8"/>
    <mergeCell ref="J8:L8"/>
    <mergeCell ref="M8:N8"/>
    <mergeCell ref="C9:H9"/>
    <mergeCell ref="I9:J9"/>
    <mergeCell ref="K9:N9"/>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ColWidth="9"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ColWidth="9"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ColWidth="9" defaultRowHeight="15"/>
  <cols>
    <col min="1" max="1" width="33.5703125" customWidth="1"/>
  </cols>
  <sheetData>
    <row r="1" spans="1:1">
      <c r="A1" t="s">
        <v>346</v>
      </c>
    </row>
    <row r="2" spans="1:1" ht="19.5">
      <c r="A2" s="1" t="s">
        <v>47</v>
      </c>
    </row>
    <row r="3" spans="1:1" ht="19.5">
      <c r="A3" s="1" t="s">
        <v>347</v>
      </c>
    </row>
    <row r="4" spans="1:1" ht="19.5">
      <c r="A4" s="1" t="s">
        <v>348</v>
      </c>
    </row>
    <row r="5" spans="1:1" ht="19.5">
      <c r="A5" s="1" t="s">
        <v>349</v>
      </c>
    </row>
    <row r="6" spans="1:1" ht="19.5">
      <c r="A6" s="1" t="s">
        <v>350</v>
      </c>
    </row>
    <row r="7" spans="1:1" ht="19.5">
      <c r="A7" s="1" t="s">
        <v>152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2024-06-20T08:42:32Z</cp:lastPrinted>
  <dcterms:created xsi:type="dcterms:W3CDTF">2021-01-18T06:35:00Z</dcterms:created>
  <dcterms:modified xsi:type="dcterms:W3CDTF">2024-06-20T08:43:20Z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D9997D2916E84176AC755F67B3ADAB66_12</vt:lpwstr>
  </property>
  <property fmtid="{D5CDD505-2E9C-101B-9397-08002B2CF9AE}" pid="3" name="KSOProductBuildVer">
    <vt:lpwstr>1033-12.2.0.13431</vt:lpwstr>
  </property>
</Properties>
</file>