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drawings/drawing2.xml" ContentType="application/vnd.openxmlformats-officedocument.drawing+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drawings/drawing3.xml" ContentType="application/vnd.openxmlformats-officedocument.drawing+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drawings/drawing4.xml" ContentType="application/vnd.openxmlformats-officedocument.drawing+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drawings/drawing7.xml" ContentType="application/vnd.openxmlformats-officedocument.drawing+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User\Desktop\ER OPD\8 2024\"/>
    </mc:Choice>
  </mc:AlternateContent>
  <bookViews>
    <workbookView xWindow="0" yWindow="0" windowWidth="28800" windowHeight="12435" tabRatio="669" activeTab="3"/>
  </bookViews>
  <sheets>
    <sheet name="Intake1" sheetId="1" r:id="rId1"/>
    <sheet name="Intake2" sheetId="3" r:id="rId2"/>
    <sheet name="Intake3" sheetId="4" r:id="rId3"/>
    <sheet name="UIS- NEW FORMAT" sheetId="10" r:id="rId4"/>
    <sheet name="SOCIAL PROFILE WITH SOCIAL CARE" sheetId="12" r:id="rId5"/>
    <sheet name="NEW FORMAT- INDIGENCY" sheetId="9" r:id="rId6"/>
    <sheet name="SUPPLEMENT" sheetId="13" r:id="rId7"/>
    <sheet name="ASSESSMENT AND REFERRAL" sheetId="14" r:id="rId8"/>
    <sheet name="Psychosocial Profile" sheetId="6" r:id="rId9"/>
  </sheets>
  <definedNames>
    <definedName name="_xlnm.Print_Area" localSheetId="0">Intake1!$A$1:$I$88</definedName>
    <definedName name="_xlnm.Print_Area" localSheetId="1">Intake2!$A$1:$AA$57</definedName>
    <definedName name="_xlnm.Print_Area" localSheetId="2">Intake3!$A$1:$M$41</definedName>
    <definedName name="_xlnm.Print_Area" localSheetId="5">'NEW FORMAT- INDIGENCY'!$B$5:$V$68</definedName>
    <definedName name="_xlnm.Print_Area" localSheetId="8">'Psychosocial Profile'!$A$1:$L$37</definedName>
    <definedName name="_xlnm.Print_Area" localSheetId="4">'SOCIAL PROFILE WITH SOCIAL CARE'!$B$2:$N$71</definedName>
    <definedName name="_xlnm.Print_Area" localSheetId="3">'UIS- NEW FORMAT'!$B$2:$V$116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5" i="1" l="1"/>
  <c r="B80" i="1"/>
  <c r="B40" i="1"/>
  <c r="B39" i="1"/>
  <c r="B33" i="1"/>
  <c r="B34" i="1"/>
  <c r="B35" i="1"/>
  <c r="B36" i="1"/>
  <c r="B37" i="1"/>
  <c r="B38" i="1"/>
  <c r="B24" i="1" l="1"/>
  <c r="AH31" i="12" l="1"/>
  <c r="A34" i="6" l="1"/>
  <c r="A17" i="6"/>
  <c r="K7" i="6"/>
  <c r="D7" i="6"/>
  <c r="K6" i="6"/>
  <c r="F41" i="14"/>
  <c r="C33" i="14"/>
  <c r="L23" i="14"/>
  <c r="M19" i="14"/>
  <c r="J19" i="14"/>
  <c r="F19" i="14"/>
  <c r="B19" i="14"/>
  <c r="D15" i="14"/>
  <c r="D14" i="14"/>
  <c r="D13" i="14"/>
  <c r="M45" i="9"/>
  <c r="N18" i="12"/>
  <c r="E18" i="12"/>
  <c r="E113" i="10"/>
  <c r="C92" i="10"/>
  <c r="P69" i="10"/>
  <c r="P68" i="10"/>
  <c r="P67" i="10"/>
  <c r="P66" i="10"/>
  <c r="F66" i="10"/>
  <c r="P65" i="10"/>
  <c r="P64" i="10"/>
  <c r="P63" i="10"/>
  <c r="P62" i="10"/>
  <c r="J59" i="10"/>
  <c r="T58" i="10"/>
  <c r="Q58" i="10"/>
  <c r="M58" i="10"/>
  <c r="J58" i="10"/>
  <c r="H58" i="10"/>
  <c r="G58" i="10"/>
  <c r="D58" i="10"/>
  <c r="T57" i="10"/>
  <c r="Q57" i="10"/>
  <c r="M57" i="10"/>
  <c r="J57" i="10"/>
  <c r="H57" i="10"/>
  <c r="G57" i="10"/>
  <c r="D57" i="10"/>
  <c r="T56" i="10"/>
  <c r="Q56" i="10"/>
  <c r="M56" i="10"/>
  <c r="J56" i="10"/>
  <c r="H56" i="10"/>
  <c r="G56" i="10"/>
  <c r="D56" i="10"/>
  <c r="T55" i="10"/>
  <c r="Q55" i="10"/>
  <c r="M55" i="10"/>
  <c r="J55" i="10"/>
  <c r="H55" i="10"/>
  <c r="G55" i="10"/>
  <c r="D55" i="10"/>
  <c r="T54" i="10"/>
  <c r="Q54" i="10"/>
  <c r="M54" i="10"/>
  <c r="J54" i="10"/>
  <c r="H54" i="10"/>
  <c r="G54" i="10"/>
  <c r="D54" i="10"/>
  <c r="T53" i="10"/>
  <c r="Q53" i="10"/>
  <c r="M53" i="10"/>
  <c r="J53" i="10"/>
  <c r="H53" i="10"/>
  <c r="G53" i="10"/>
  <c r="D53" i="10"/>
  <c r="T52" i="10"/>
  <c r="Q52" i="10"/>
  <c r="M52" i="10"/>
  <c r="J52" i="10"/>
  <c r="H52" i="10"/>
  <c r="G52" i="10"/>
  <c r="D52" i="10"/>
  <c r="T51" i="10"/>
  <c r="Q51" i="10"/>
  <c r="M51" i="10"/>
  <c r="J51" i="10"/>
  <c r="H51" i="10"/>
  <c r="G51" i="10"/>
  <c r="D51" i="10"/>
  <c r="T50" i="10"/>
  <c r="Q50" i="10"/>
  <c r="M50" i="10"/>
  <c r="J50" i="10"/>
  <c r="H50" i="10"/>
  <c r="G50" i="10"/>
  <c r="D50" i="10"/>
  <c r="T49" i="10"/>
  <c r="Q49" i="10"/>
  <c r="M49" i="10"/>
  <c r="J49" i="10"/>
  <c r="H49" i="10"/>
  <c r="G49" i="10"/>
  <c r="D49" i="10"/>
  <c r="T48" i="10"/>
  <c r="Q48" i="10"/>
  <c r="M48" i="10"/>
  <c r="J48" i="10"/>
  <c r="H48" i="10"/>
  <c r="G48" i="10"/>
  <c r="D48" i="10"/>
  <c r="T47" i="10"/>
  <c r="Q47" i="10"/>
  <c r="M47" i="10"/>
  <c r="J47" i="10"/>
  <c r="H47" i="10"/>
  <c r="G47" i="10"/>
  <c r="D47" i="10"/>
  <c r="Q42" i="10"/>
  <c r="G42" i="10"/>
  <c r="Q38" i="10"/>
  <c r="G38" i="10"/>
  <c r="I34" i="10"/>
  <c r="I31" i="10"/>
  <c r="C23" i="9" s="1"/>
  <c r="N28" i="10"/>
  <c r="D28" i="10"/>
  <c r="Q25" i="10"/>
  <c r="M25" i="10"/>
  <c r="N19" i="9" s="1"/>
  <c r="J25" i="10"/>
  <c r="K19" i="9" s="1"/>
  <c r="G25" i="10"/>
  <c r="G19" i="9" s="1"/>
  <c r="Q21" i="10"/>
  <c r="E21" i="10"/>
  <c r="R18" i="10"/>
  <c r="G18" i="10"/>
  <c r="F85" i="10" s="1"/>
  <c r="E80" i="10" s="1"/>
  <c r="Q13" i="10"/>
  <c r="G13" i="10"/>
  <c r="K36" i="9" s="1"/>
  <c r="Q8" i="10"/>
  <c r="H8" i="10"/>
  <c r="I39" i="4"/>
  <c r="F37" i="4"/>
  <c r="A37" i="4"/>
  <c r="E31" i="4"/>
  <c r="A31" i="4"/>
  <c r="K7" i="3"/>
  <c r="A7" i="3"/>
  <c r="K5" i="3"/>
  <c r="A5" i="3"/>
  <c r="K3" i="3"/>
  <c r="A3" i="3"/>
  <c r="B69" i="1"/>
  <c r="J67" i="1"/>
  <c r="F48" i="1"/>
  <c r="R59" i="10" s="1"/>
  <c r="D48" i="1"/>
  <c r="D21" i="1"/>
  <c r="I28" i="10" s="1"/>
  <c r="I48" i="1" l="1"/>
  <c r="K26" i="12" s="1"/>
  <c r="B51" i="1" l="1"/>
  <c r="D58" i="1"/>
  <c r="J54" i="1"/>
  <c r="I9" i="1" s="1"/>
  <c r="B52" i="1"/>
  <c r="G26" i="12"/>
  <c r="D26" i="12"/>
  <c r="L26" i="12"/>
  <c r="B58" i="1"/>
  <c r="J26" i="12"/>
  <c r="B53" i="1"/>
  <c r="C58" i="1"/>
  <c r="L27" i="9" l="1"/>
  <c r="K8" i="6"/>
</calcChain>
</file>

<file path=xl/sharedStrings.xml><?xml version="1.0" encoding="utf-8"?>
<sst xmlns="http://schemas.openxmlformats.org/spreadsheetml/2006/main" count="700" uniqueCount="619">
  <si>
    <t>MEDICAL SOCIAL WORK DEPARTMENT ASSESSMENT TOOL</t>
  </si>
  <si>
    <t>Form Code</t>
  </si>
  <si>
    <t>Effectivity</t>
  </si>
  <si>
    <t>Revision</t>
  </si>
  <si>
    <t>Date of Interview:</t>
  </si>
  <si>
    <t>Date Admitted/Consulted:</t>
  </si>
  <si>
    <t>CATEGORY:  (please check √)</t>
  </si>
  <si>
    <t>Start of Interview (Time):</t>
  </si>
  <si>
    <t>Hospital Number:</t>
  </si>
  <si>
    <t xml:space="preserve">          In-Patient</t>
  </si>
  <si>
    <t xml:space="preserve">          Out-Patient</t>
  </si>
  <si>
    <t xml:space="preserve">          Walk-In</t>
  </si>
  <si>
    <t xml:space="preserve">         ER</t>
  </si>
  <si>
    <t>Venue of Interview:</t>
  </si>
  <si>
    <t>MSS Number:</t>
  </si>
  <si>
    <t xml:space="preserve">          Old Case</t>
  </si>
  <si>
    <t xml:space="preserve">          New Case</t>
  </si>
  <si>
    <t xml:space="preserve">          Forwarded</t>
  </si>
  <si>
    <t xml:space="preserve">         Closed</t>
  </si>
  <si>
    <t>End of Interview (Time):</t>
  </si>
  <si>
    <t>PHIC ID Number:</t>
  </si>
  <si>
    <t>.</t>
  </si>
  <si>
    <t xml:space="preserve">          Service</t>
  </si>
  <si>
    <t xml:space="preserve">          Semi-Private</t>
  </si>
  <si>
    <t xml:space="preserve">          Private</t>
  </si>
  <si>
    <t>WARD :</t>
  </si>
  <si>
    <t>SOURCE OF REFERRAL</t>
  </si>
  <si>
    <t>Name:</t>
  </si>
  <si>
    <t>Address:</t>
  </si>
  <si>
    <t>Contact Number:</t>
  </si>
  <si>
    <t>Informant:</t>
  </si>
  <si>
    <t>Relation to Patient:</t>
  </si>
  <si>
    <t>Address of Informant:</t>
  </si>
  <si>
    <t>I. DEMOGRAPHIC DATA</t>
  </si>
  <si>
    <t>Patient Name:</t>
  </si>
  <si>
    <t>Surname</t>
  </si>
  <si>
    <t>First Name:</t>
  </si>
  <si>
    <t>Middle Name:</t>
  </si>
  <si>
    <t>Ext. (Sr., Jr.)</t>
  </si>
  <si>
    <t>Date of Birth:</t>
  </si>
  <si>
    <t>Age:</t>
  </si>
  <si>
    <t>Sex:</t>
  </si>
  <si>
    <t xml:space="preserve">       Male</t>
  </si>
  <si>
    <t xml:space="preserve">       Female</t>
  </si>
  <si>
    <t>Contact No.:</t>
  </si>
  <si>
    <t>Place of Birth:</t>
  </si>
  <si>
    <t>Gender:</t>
  </si>
  <si>
    <t>Religion:</t>
  </si>
  <si>
    <t>ROMAN CATHOLIC</t>
  </si>
  <si>
    <t>Nationality:</t>
  </si>
  <si>
    <t>FILIPINO</t>
  </si>
  <si>
    <t>Permanent Address:</t>
  </si>
  <si>
    <t>Temporary Address:</t>
  </si>
  <si>
    <t>Civil Status: (Check)</t>
  </si>
  <si>
    <t xml:space="preserve">       Single</t>
  </si>
  <si>
    <t xml:space="preserve">       Married</t>
  </si>
  <si>
    <t xml:space="preserve">       Common-Law</t>
  </si>
  <si>
    <t xml:space="preserve">       Widowed</t>
  </si>
  <si>
    <t>Type of Living Arrangement:</t>
  </si>
  <si>
    <t xml:space="preserve">       Owned</t>
  </si>
  <si>
    <t xml:space="preserve">       Shared</t>
  </si>
  <si>
    <t xml:space="preserve">       Rent</t>
  </si>
  <si>
    <t xml:space="preserve">       Separated</t>
  </si>
  <si>
    <t xml:space="preserve">       Legally</t>
  </si>
  <si>
    <t xml:space="preserve">       In Fact</t>
  </si>
  <si>
    <t xml:space="preserve">       Homeless</t>
  </si>
  <si>
    <t xml:space="preserve">       Institutionalized</t>
  </si>
  <si>
    <t>Highest Educational Attainment:</t>
  </si>
  <si>
    <t xml:space="preserve">       Primary</t>
  </si>
  <si>
    <t xml:space="preserve">       Secondary</t>
  </si>
  <si>
    <t xml:space="preserve">       Vocational</t>
  </si>
  <si>
    <t>Occupation:</t>
  </si>
  <si>
    <t>NONE</t>
  </si>
  <si>
    <t xml:space="preserve">       Tertiary</t>
  </si>
  <si>
    <t xml:space="preserve">       Post Graduate</t>
  </si>
  <si>
    <t>Patient's Monthly Income:</t>
  </si>
  <si>
    <t xml:space="preserve">       No Educational Attainment</t>
  </si>
  <si>
    <t>PhilHealth Membership Number (PIN):</t>
  </si>
  <si>
    <t xml:space="preserve">       Direct Contributor</t>
  </si>
  <si>
    <t xml:space="preserve">       Indirect Contributor</t>
  </si>
  <si>
    <t>FOR VERIF-</t>
  </si>
  <si>
    <t>FAMILY COMPOSITION</t>
  </si>
  <si>
    <r>
      <rPr>
        <sz val="11"/>
        <color theme="1"/>
        <rFont val="Arial"/>
        <family val="2"/>
      </rPr>
      <t xml:space="preserve">Name                                           </t>
    </r>
    <r>
      <rPr>
        <sz val="8"/>
        <color theme="1"/>
        <rFont val="Arial"/>
        <family val="2"/>
      </rPr>
      <t>-</t>
    </r>
    <r>
      <rPr>
        <i/>
        <sz val="8"/>
        <color theme="1"/>
        <rFont val="Arial"/>
        <family val="2"/>
      </rPr>
      <t>last name, first name, middle name-</t>
    </r>
  </si>
  <si>
    <t>Age</t>
  </si>
  <si>
    <t xml:space="preserve">Date of Birth                                         </t>
  </si>
  <si>
    <t>Civil Status</t>
  </si>
  <si>
    <t>Relationship to Patient</t>
  </si>
  <si>
    <t>Educational Attainment</t>
  </si>
  <si>
    <t>Occupation</t>
  </si>
  <si>
    <t>Monthly Income</t>
  </si>
  <si>
    <t>Sex</t>
  </si>
  <si>
    <t>MARRIED</t>
  </si>
  <si>
    <t>COLLEGE LEVEL</t>
  </si>
  <si>
    <t>MALE</t>
  </si>
  <si>
    <t>SINGLE</t>
  </si>
  <si>
    <t>CHILD</t>
  </si>
  <si>
    <t>FEMALE</t>
  </si>
  <si>
    <t>SIBLING</t>
  </si>
  <si>
    <t>Other Sources of Income: (Specify)</t>
  </si>
  <si>
    <t>Household Size:</t>
  </si>
  <si>
    <t>Total Household Income:</t>
  </si>
  <si>
    <t>Per Capita Income:</t>
  </si>
  <si>
    <t>II. MSWD CLASSIFICATION</t>
  </si>
  <si>
    <t>Main Classification</t>
  </si>
  <si>
    <t>Financially Capable/ Capacitated (5,074 &amp; up)</t>
  </si>
  <si>
    <t>Membership to Marginalized Sector</t>
  </si>
  <si>
    <t xml:space="preserve">       Artisanal Fishfolk</t>
  </si>
  <si>
    <t>MSS CLASS</t>
  </si>
  <si>
    <t>Financially Incapable/ Incapacitated (2307-5073)</t>
  </si>
  <si>
    <t xml:space="preserve">       Farmer and Landless Rural Worker</t>
  </si>
  <si>
    <t>Indigent (2,306 &amp; below)</t>
  </si>
  <si>
    <t xml:space="preserve">       Urban Poor</t>
  </si>
  <si>
    <t>s</t>
  </si>
  <si>
    <t>Sub Classification for Non PhilHealth Covered Admission/ Procedure</t>
  </si>
  <si>
    <t>C1</t>
  </si>
  <si>
    <t>C2</t>
  </si>
  <si>
    <t>C3</t>
  </si>
  <si>
    <t xml:space="preserve">       Indegenous Peoples</t>
  </si>
  <si>
    <t xml:space="preserve">       Senior Citizen</t>
  </si>
  <si>
    <t xml:space="preserve">       Formal Labor and Migrant Workers</t>
  </si>
  <si>
    <t>(4,152-5,073)</t>
  </si>
  <si>
    <t>(3,230-4,151)</t>
  </si>
  <si>
    <t>(2,307-3,229)</t>
  </si>
  <si>
    <t xml:space="preserve">       Workers in Informal Sector</t>
  </si>
  <si>
    <t xml:space="preserve">       PWD</t>
  </si>
  <si>
    <t xml:space="preserve">       Victims of Disaster and Calamity</t>
  </si>
  <si>
    <t xml:space="preserve">       Others: (Specify)</t>
  </si>
  <si>
    <t>III. MONTHLY EXPENSES</t>
  </si>
  <si>
    <t>Particulars</t>
  </si>
  <si>
    <t>Estimated Monthly Cost (Php)</t>
  </si>
  <si>
    <t>Light Source</t>
  </si>
  <si>
    <t xml:space="preserve">Fuel Source </t>
  </si>
  <si>
    <t>Water Source</t>
  </si>
  <si>
    <t>Total (House and Lot, Light, Fuel, Water Source)</t>
  </si>
  <si>
    <t xml:space="preserve">       Electric</t>
  </si>
  <si>
    <t xml:space="preserve">       Gas</t>
  </si>
  <si>
    <t>Artesian Well</t>
  </si>
  <si>
    <t>Food:</t>
  </si>
  <si>
    <t>Medical Expenditure:</t>
  </si>
  <si>
    <t xml:space="preserve">       Public</t>
  </si>
  <si>
    <t>Education:</t>
  </si>
  <si>
    <t>Insurance Premium:</t>
  </si>
  <si>
    <t xml:space="preserve">       Kerosene</t>
  </si>
  <si>
    <t xml:space="preserve">       Fire Wood</t>
  </si>
  <si>
    <t xml:space="preserve">       Private</t>
  </si>
  <si>
    <t>Clothing:</t>
  </si>
  <si>
    <t xml:space="preserve">Others: </t>
  </si>
  <si>
    <t>Water District</t>
  </si>
  <si>
    <t>Transportation:</t>
  </si>
  <si>
    <t xml:space="preserve">       Candle</t>
  </si>
  <si>
    <t xml:space="preserve">       Charcoal</t>
  </si>
  <si>
    <t>Househelp:</t>
  </si>
  <si>
    <t>TOTAL:</t>
  </si>
  <si>
    <t>IV. MEDICAL DATA</t>
  </si>
  <si>
    <t>ADMITTING DIAGNOSIS</t>
  </si>
  <si>
    <t>FINAL DIAGNOSIS</t>
  </si>
  <si>
    <t>G1P0 PU 39 WKS AOG,GDMDIET, CONTROLLED, NON MODULAR NON TOXIC GOITER (CLINICALLY AND BIOCHEMICALEUTHYROID) GESTATIONAL HPN</t>
  </si>
  <si>
    <t>DURATION OF PROBLEMS/SYMPTOMS</t>
  </si>
  <si>
    <t>PREVIOUS TREATMENT/DURATION</t>
  </si>
  <si>
    <t>LABOR PAIN</t>
  </si>
  <si>
    <t>PRESENT TREATMENT PLAN</t>
  </si>
  <si>
    <t>HEALTH ACCESSIBILITY PROBLEM</t>
  </si>
  <si>
    <t>FOR ADMISSION</t>
  </si>
  <si>
    <t>ASSESSMENT/FINDINGS</t>
  </si>
  <si>
    <t>RECOMMENDED INTERVENTIONS</t>
  </si>
  <si>
    <t>FOR VERIFICATION AND PROCESSING OF PHIC, MAY AVAIL ASSISTANCE IN MALASAKIT CENTER TO COVER HOSPITAL BILL EXCESS.</t>
  </si>
  <si>
    <t xml:space="preserve"> Ako si</t>
  </si>
  <si>
    <t>, nagsasabing  naiintindihan  ko na ang pag-hingi  namin ng tulong  sa Medical Social Service</t>
  </si>
  <si>
    <t>ay naayon sa kinalabasan ng Interview ng Social Worker sa amin. Anumang maling impormasyon na ibinigay namin ay pwedeng gawing dahilan para mapawalang bisa</t>
  </si>
  <si>
    <t xml:space="preserve">  ang aming hinihinging tulong. Nang dahil dito, babayaran namin lahat ng bill ng aming pasyente dito sa hospital.</t>
  </si>
  <si>
    <t>Conforme:</t>
  </si>
  <si>
    <t>SIGNATURE OF PATIENT/ REPRESENTATIVE/ COMPANION:</t>
  </si>
  <si>
    <t>MEDICAL SOCIAL WORKER</t>
  </si>
  <si>
    <t>License Number:</t>
  </si>
  <si>
    <t>0024515</t>
  </si>
  <si>
    <r>
      <rPr>
        <b/>
        <sz val="11"/>
        <color theme="1"/>
        <rFont val="Calibri"/>
        <family val="2"/>
      </rPr>
      <t>TYPE OF SOCIAL INTERACTION PROBLEM</t>
    </r>
    <r>
      <rPr>
        <sz val="11"/>
        <color theme="1"/>
        <rFont val="宋体"/>
        <charset val="134"/>
      </rPr>
      <t xml:space="preserve">
1. POWER
2. AMBIVALENCE
3. RESPONSIBILITY
4. DEPENDENCY
5. LOSS
6. ISOLATION
7. VICTIMIZATION
8. MIXED</t>
    </r>
  </si>
  <si>
    <r>
      <rPr>
        <b/>
        <sz val="11"/>
        <color theme="1"/>
        <rFont val="Calibri"/>
        <family val="2"/>
      </rPr>
      <t>SEVERITY INDEX</t>
    </r>
    <r>
      <rPr>
        <sz val="11"/>
        <color theme="1"/>
        <rFont val="宋体"/>
        <charset val="134"/>
      </rPr>
      <t xml:space="preserve">
1. No problem
2. Low
3. Moderate
4. High
5. Very High
6. Catastrophic</t>
    </r>
  </si>
  <si>
    <r>
      <rPr>
        <b/>
        <sz val="11"/>
        <color theme="1"/>
        <rFont val="Calibri"/>
        <family val="2"/>
      </rPr>
      <t>DURATION INDEX</t>
    </r>
    <r>
      <rPr>
        <sz val="11"/>
        <color theme="1"/>
        <rFont val="宋体"/>
        <charset val="134"/>
      </rPr>
      <t xml:space="preserve">
1. More than five years
2. One to five years
3. Six months to one year
4. One to six mos
5. Two weeks to one month
6. Less than two weeks</t>
    </r>
  </si>
  <si>
    <r>
      <rPr>
        <b/>
        <sz val="11"/>
        <color theme="1"/>
        <rFont val="Calibri"/>
        <family val="2"/>
      </rPr>
      <t>COPING INDEX</t>
    </r>
    <r>
      <rPr>
        <sz val="11"/>
        <color theme="1"/>
        <rFont val="宋体"/>
        <charset val="134"/>
      </rPr>
      <t xml:space="preserve">
1. Outstanding
2. Above average
3. Adequate
4. Somewhat Inadequate
5. Inadequate
6. No coping skills</t>
    </r>
  </si>
  <si>
    <t>V. HEALTH AND MENTAL HEALTH</t>
  </si>
  <si>
    <t>Absence of Adequate Health Services</t>
  </si>
  <si>
    <t>Inaccessibility of Health Services</t>
  </si>
  <si>
    <t>Absence of Support Services Needed to Use Health</t>
  </si>
  <si>
    <t>Absence of Adequate Mental Health Services</t>
  </si>
  <si>
    <t>Inaccessibility of Mental Health Services</t>
  </si>
  <si>
    <t>Absence of Support Services Needed to Use Mental Health Services</t>
  </si>
  <si>
    <t>Others (specify)</t>
  </si>
  <si>
    <t>VI.  ASSESSMENT OF SOCIAL FUNCTIONING</t>
  </si>
  <si>
    <t>1. FAMILIAL ROLES</t>
  </si>
  <si>
    <t>PARENT</t>
  </si>
  <si>
    <t>SPOUSE</t>
  </si>
  <si>
    <t>OTHER FAMILY MEMBER</t>
  </si>
  <si>
    <t>SIGNIFICANT OTHERS</t>
  </si>
  <si>
    <t>2. OTHER INTERPERSONAL ROLES</t>
  </si>
  <si>
    <t>Lover</t>
  </si>
  <si>
    <t>Friend</t>
  </si>
  <si>
    <t>Neighbor</t>
  </si>
  <si>
    <t>Member</t>
  </si>
  <si>
    <t>Others (Specify)</t>
  </si>
  <si>
    <t>3. OCCUPATIONAL ROLES</t>
  </si>
  <si>
    <t>Worker Paid Economy</t>
  </si>
  <si>
    <t>Worker-Home</t>
  </si>
  <si>
    <t>Worker Volunteer</t>
  </si>
  <si>
    <t>Student</t>
  </si>
  <si>
    <t>Others specify</t>
  </si>
  <si>
    <t>4. SPECIAL LIFE SITUATION ROLES</t>
  </si>
  <si>
    <t>Consumer</t>
  </si>
  <si>
    <t>Inpatient/Client</t>
  </si>
  <si>
    <t>Outpatient/Client</t>
  </si>
  <si>
    <t>ER patient/Client</t>
  </si>
  <si>
    <t>Prisoner</t>
  </si>
  <si>
    <t>Immigrant - legal</t>
  </si>
  <si>
    <t>Immigrant - undocumented</t>
  </si>
  <si>
    <t>Immigrant - refugee</t>
  </si>
  <si>
    <t>NO SOCIAL INTERACTIONS PROBLEMS</t>
  </si>
  <si>
    <t>5. DISCRIMINATION
(CHECK ITEMS)</t>
  </si>
  <si>
    <t xml:space="preserve">        Age         Ethnicity        Religion       Sex
        Sexual Orientation        Lifestyle        Non Citizen 
        Veteran Status       Dependency Status       
        Disability Status       Marital Status
        Others (Specify):</t>
  </si>
  <si>
    <t>VII. SAFETY</t>
  </si>
  <si>
    <t>Violence or Crime in Community</t>
  </si>
  <si>
    <t>Unsafe Working Condition</t>
  </si>
  <si>
    <t>Unsafe Conditions in Home</t>
  </si>
  <si>
    <t>Absence of Adequate Safety Services</t>
  </si>
  <si>
    <t>Natural Disaster</t>
  </si>
  <si>
    <t>Human Created Disaster</t>
  </si>
  <si>
    <t>VIII. PROBLEMS IN THE ENVIRONMENT:</t>
  </si>
  <si>
    <r>
      <rPr>
        <b/>
        <sz val="12"/>
        <color theme="1"/>
        <rFont val="Calibri"/>
        <family val="2"/>
      </rPr>
      <t xml:space="preserve">SEVERITY INDEX
</t>
    </r>
    <r>
      <rPr>
        <sz val="12"/>
        <color theme="1"/>
        <rFont val="Calibri"/>
        <family val="2"/>
      </rPr>
      <t>1. No problem
2. Low
3. Moderate
4. High
5. Very High
6. Catastrophic</t>
    </r>
  </si>
  <si>
    <r>
      <rPr>
        <b/>
        <sz val="12"/>
        <color theme="1"/>
        <rFont val="Calibri"/>
        <family val="2"/>
      </rPr>
      <t xml:space="preserve">DURATION INDEX
</t>
    </r>
    <r>
      <rPr>
        <sz val="12"/>
        <color theme="1"/>
        <rFont val="Calibri"/>
        <family val="2"/>
      </rPr>
      <t>1. More than five years
2. One to five years
3. Six months To one year
4. One to six months
5. Two week to one month
6. Less than two weeks</t>
    </r>
  </si>
  <si>
    <t>A. ECONOMIC BASIC NEEDS SYSTEMS</t>
  </si>
  <si>
    <t>1. Food and Nutrition</t>
  </si>
  <si>
    <t>Lack of regular food supply</t>
  </si>
  <si>
    <t>Nutritionally Inadequate  food supply</t>
  </si>
  <si>
    <t>Documented Malnutrition</t>
  </si>
  <si>
    <t>2. Shelter</t>
  </si>
  <si>
    <t>Absence of Shelter</t>
  </si>
  <si>
    <t>Substandard or inadequate shelter</t>
  </si>
  <si>
    <t>Other (specify)</t>
  </si>
  <si>
    <t>3. Employment</t>
  </si>
  <si>
    <t>Unemployment, Employment is not available in the community</t>
  </si>
  <si>
    <t>Underemployment , adequate employment not available in the community</t>
  </si>
  <si>
    <t>Inappropriate employment, lack of socially/legally  acceptable employment in the community</t>
  </si>
  <si>
    <t>Others(specify)</t>
  </si>
  <si>
    <t>4. Economic Resources</t>
  </si>
  <si>
    <t>Insufficient community resources for basic sustenance</t>
  </si>
  <si>
    <t>Insufficient resources in the community to provide for needed services beyond</t>
  </si>
  <si>
    <t>5. Transportation</t>
  </si>
  <si>
    <t>No personal/public transportation to job/needed services</t>
  </si>
  <si>
    <t>NO PROBLEMS IN ECONOMIC/BASIC NEEDS</t>
  </si>
  <si>
    <t>B. Affectional Support System</t>
  </si>
  <si>
    <t>Absence of affectional support system</t>
  </si>
  <si>
    <t>Support system inadequate to meet affectional needs</t>
  </si>
  <si>
    <t>Excessively involved support system</t>
  </si>
  <si>
    <t xml:space="preserve"> Ako si                                                                               ,  nagsasabing   naiintindihan   ko  na  ang  pag-hingi  namin  ng  tulong  sa Medical Social Service ay naayon sa kinalabasan ng Interview ng Social Worker sa amin. Anumang maling impormasyon na ibinigay namin ay pwedeng gawing dahilan para mapawalang bisa ang aming hinihinging tulong. Nang dahil dito, babayaran namin lahat ng bill ng aming pasyente dito sa hospital.
</t>
  </si>
  <si>
    <t>Prepared by:</t>
  </si>
  <si>
    <t>Patient’s Signature/Thumb mark</t>
  </si>
  <si>
    <t>Medical Social Worker</t>
  </si>
  <si>
    <t>UNIFIED INTAKE SHEET</t>
  </si>
  <si>
    <t>MALASAKIT CENTER</t>
  </si>
  <si>
    <t xml:space="preserve">Philhealth Identification No.: </t>
  </si>
  <si>
    <t xml:space="preserve">Hospital No.: </t>
  </si>
  <si>
    <t>Date  of Interview:</t>
  </si>
  <si>
    <t>Time of Interview</t>
  </si>
  <si>
    <t>(Petsa ng Interbyu)</t>
  </si>
  <si>
    <t>(Oras ng Interbyu)</t>
  </si>
  <si>
    <t xml:space="preserve">Name of Informant: </t>
  </si>
  <si>
    <t>Relation to Patient :</t>
  </si>
  <si>
    <t>(Pangalan ng Taga- bantay)</t>
  </si>
  <si>
    <t>(Relasyon sa Pasyente)</t>
  </si>
  <si>
    <t xml:space="preserve">Address: </t>
  </si>
  <si>
    <t xml:space="preserve">Contact Number: </t>
  </si>
  <si>
    <t>A. IDENTIFYING INFORMATION</t>
  </si>
  <si>
    <t xml:space="preserve">Client's Name </t>
  </si>
  <si>
    <t>(Pangalan ng Pasyente):</t>
  </si>
  <si>
    <r>
      <rPr>
        <b/>
        <sz val="11"/>
        <color theme="1"/>
        <rFont val="Tahoma"/>
        <family val="2"/>
      </rPr>
      <t xml:space="preserve">Last Name </t>
    </r>
    <r>
      <rPr>
        <i/>
        <sz val="11"/>
        <color theme="1"/>
        <rFont val="Tahoma"/>
        <family val="2"/>
      </rPr>
      <t>(Apelyido):</t>
    </r>
  </si>
  <si>
    <r>
      <rPr>
        <b/>
        <sz val="11"/>
        <color theme="1"/>
        <rFont val="Tahoma"/>
        <family val="2"/>
      </rPr>
      <t xml:space="preserve">First Name </t>
    </r>
    <r>
      <rPr>
        <i/>
        <sz val="11"/>
        <color theme="1"/>
        <rFont val="Tahoma"/>
        <family val="2"/>
      </rPr>
      <t>(Pangalan):</t>
    </r>
  </si>
  <si>
    <r>
      <rPr>
        <b/>
        <sz val="11"/>
        <color theme="1"/>
        <rFont val="Tahoma"/>
        <family val="2"/>
      </rPr>
      <t>Middle Name</t>
    </r>
    <r>
      <rPr>
        <i/>
        <sz val="11"/>
        <color theme="1"/>
        <rFont val="Tahoma"/>
        <family val="2"/>
      </rPr>
      <t xml:space="preserve"> (Gitnang Pangalan):</t>
    </r>
  </si>
  <si>
    <t>Ext. (Sr. Jr.):</t>
  </si>
  <si>
    <t>Sex (Seks):</t>
  </si>
  <si>
    <r>
      <rPr>
        <b/>
        <sz val="11"/>
        <color theme="1"/>
        <rFont val="Tahoma"/>
        <family val="2"/>
      </rPr>
      <t>Date of Birth (</t>
    </r>
    <r>
      <rPr>
        <i/>
        <sz val="11"/>
        <color theme="1"/>
        <rFont val="Tahoma"/>
        <family val="2"/>
      </rPr>
      <t>Petsa ng Kapanganakan):</t>
    </r>
  </si>
  <si>
    <r>
      <rPr>
        <b/>
        <sz val="11"/>
        <color theme="1"/>
        <rFont val="Tahoma"/>
        <family val="2"/>
      </rPr>
      <t xml:space="preserve">Age </t>
    </r>
    <r>
      <rPr>
        <i/>
        <sz val="11"/>
        <color theme="1"/>
        <rFont val="Tahoma"/>
        <family val="2"/>
      </rPr>
      <t>(Edad):</t>
    </r>
  </si>
  <si>
    <r>
      <rPr>
        <b/>
        <sz val="11"/>
        <color theme="1"/>
        <rFont val="Tahoma"/>
        <family val="2"/>
      </rPr>
      <t>Place of Birth</t>
    </r>
    <r>
      <rPr>
        <i/>
        <sz val="11"/>
        <color theme="1"/>
        <rFont val="Tahoma"/>
        <family val="2"/>
      </rPr>
      <t xml:space="preserve"> (Lugar ng Kapanganakan):</t>
    </r>
  </si>
  <si>
    <r>
      <rPr>
        <b/>
        <sz val="11"/>
        <color theme="1"/>
        <rFont val="Tahoma"/>
        <family val="2"/>
      </rPr>
      <t xml:space="preserve">Permanent Address </t>
    </r>
    <r>
      <rPr>
        <i/>
        <sz val="11"/>
        <color theme="1"/>
        <rFont val="Tahoma"/>
        <family val="2"/>
      </rPr>
      <t>(Permanenteng Tirahan):</t>
    </r>
  </si>
  <si>
    <t>Street Number, Barangay, City/Municipality, District, Province, Region</t>
  </si>
  <si>
    <r>
      <rPr>
        <b/>
        <sz val="11"/>
        <color theme="1"/>
        <rFont val="Tahoma"/>
        <family val="2"/>
      </rPr>
      <t xml:space="preserve">Present Address </t>
    </r>
    <r>
      <rPr>
        <i/>
        <sz val="11"/>
        <color theme="1"/>
        <rFont val="Tahoma"/>
        <family val="2"/>
      </rPr>
      <t>(Kasalukuyang Tirahan):</t>
    </r>
  </si>
  <si>
    <t>Civil Status:</t>
  </si>
  <si>
    <r>
      <rPr>
        <b/>
        <sz val="11"/>
        <color theme="1"/>
        <rFont val="Tahoma"/>
        <family val="2"/>
      </rPr>
      <t xml:space="preserve">Religion </t>
    </r>
    <r>
      <rPr>
        <i/>
        <sz val="11"/>
        <color theme="1"/>
        <rFont val="Tahoma"/>
        <family val="2"/>
      </rPr>
      <t>(Relihiyon):</t>
    </r>
  </si>
  <si>
    <r>
      <rPr>
        <b/>
        <sz val="11"/>
        <color theme="1"/>
        <rFont val="Tahoma"/>
        <family val="2"/>
      </rPr>
      <t xml:space="preserve">Nationality </t>
    </r>
    <r>
      <rPr>
        <i/>
        <sz val="11"/>
        <color theme="1"/>
        <rFont val="Tahoma"/>
        <family val="2"/>
      </rPr>
      <t>(Nasyonalidad):</t>
    </r>
  </si>
  <si>
    <r>
      <rPr>
        <b/>
        <sz val="11"/>
        <color theme="1"/>
        <rFont val="Tahoma"/>
        <family val="2"/>
      </rPr>
      <t xml:space="preserve">Highest Educational Attainment </t>
    </r>
    <r>
      <rPr>
        <i/>
        <sz val="11"/>
        <color theme="1"/>
        <rFont val="Tahoma"/>
        <family val="2"/>
      </rPr>
      <t>(Pinaka-Mataas na Edukasyon):</t>
    </r>
  </si>
  <si>
    <r>
      <rPr>
        <b/>
        <sz val="11"/>
        <color theme="1"/>
        <rFont val="Tahoma"/>
        <family val="2"/>
      </rPr>
      <t xml:space="preserve">Occupation </t>
    </r>
    <r>
      <rPr>
        <i/>
        <sz val="11"/>
        <color theme="1"/>
        <rFont val="Tahoma"/>
        <family val="2"/>
      </rPr>
      <t>(Trabaho):</t>
    </r>
  </si>
  <si>
    <r>
      <rPr>
        <b/>
        <sz val="11"/>
        <color theme="1"/>
        <rFont val="Tahoma"/>
        <family val="2"/>
      </rPr>
      <t xml:space="preserve">Monthly Income </t>
    </r>
    <r>
      <rPr>
        <i/>
        <sz val="11"/>
        <color theme="1"/>
        <rFont val="Tahoma"/>
        <family val="2"/>
      </rPr>
      <t>(Kinikita Kada Buwan):</t>
    </r>
  </si>
  <si>
    <t>B. FAMILY COMPOSITION (Komposisyon ng Pamilya):</t>
  </si>
  <si>
    <t>Name</t>
  </si>
  <si>
    <t>Relationship to Client</t>
  </si>
  <si>
    <t>Highest Educational Attainment</t>
  </si>
  <si>
    <t>01</t>
  </si>
  <si>
    <t>02</t>
  </si>
  <si>
    <t>03</t>
  </si>
  <si>
    <t>04</t>
  </si>
  <si>
    <t>05</t>
  </si>
  <si>
    <t>06</t>
  </si>
  <si>
    <t>07</t>
  </si>
  <si>
    <t>08</t>
  </si>
  <si>
    <t>09</t>
  </si>
  <si>
    <t>10</t>
  </si>
  <si>
    <t>11</t>
  </si>
  <si>
    <t>12</t>
  </si>
  <si>
    <t>Other Source/s of Family Income (Ibang Pinagkakakitaan ng Pamilya):</t>
  </si>
  <si>
    <r>
      <rPr>
        <b/>
        <i/>
        <sz val="8"/>
        <color theme="1"/>
        <rFont val="Tahoma"/>
        <family val="2"/>
      </rPr>
      <t xml:space="preserve">Total Family Income </t>
    </r>
    <r>
      <rPr>
        <i/>
        <sz val="8"/>
        <color theme="1"/>
        <rFont val="Tahoma"/>
        <family val="2"/>
      </rPr>
      <t>(Kabuuang Kita ng Pamilya):</t>
    </r>
  </si>
  <si>
    <t>C.TOTAL FAMILY INCOME</t>
  </si>
  <si>
    <t>House/Lot:</t>
  </si>
  <si>
    <t>Food (Pagkain):</t>
  </si>
  <si>
    <r>
      <rPr>
        <sz val="11"/>
        <color theme="1"/>
        <rFont val="Tahoma"/>
        <family val="2"/>
      </rPr>
      <t xml:space="preserve">Light Source </t>
    </r>
    <r>
      <rPr>
        <i/>
        <sz val="11"/>
        <color theme="1"/>
        <rFont val="Tahoma"/>
        <family val="2"/>
      </rPr>
      <t>(Pinagmumulan ng Ilaw):</t>
    </r>
  </si>
  <si>
    <t>Education (Edukasyon):</t>
  </si>
  <si>
    <r>
      <rPr>
        <sz val="11"/>
        <color theme="1"/>
        <rFont val="Tahoma"/>
        <family val="2"/>
      </rPr>
      <t xml:space="preserve">Water Source </t>
    </r>
    <r>
      <rPr>
        <i/>
        <sz val="11"/>
        <color theme="1"/>
        <rFont val="Tahoma"/>
        <family val="2"/>
      </rPr>
      <t>(Pinagmumulan ng Tubig):</t>
    </r>
  </si>
  <si>
    <t>Clothing (Kasuotan):</t>
  </si>
  <si>
    <t>Artesian Well:</t>
  </si>
  <si>
    <t>Transportation (Pamasahe):</t>
  </si>
  <si>
    <t>Water District:</t>
  </si>
  <si>
    <t>Medical Expenditure</t>
  </si>
  <si>
    <t>Others (Iba pa):</t>
  </si>
  <si>
    <t>D. PROBLEM PRESENTED</t>
  </si>
  <si>
    <t>Health Condition of Patient (Specify)</t>
  </si>
  <si>
    <t>Economic Resources (Specify):</t>
  </si>
  <si>
    <t>Food/ Nutrition (Specify)</t>
  </si>
  <si>
    <t>Housing (Specify):</t>
  </si>
  <si>
    <t>Employment (Specify)</t>
  </si>
  <si>
    <t>Others (Specify):</t>
  </si>
  <si>
    <t>AKO SI</t>
  </si>
  <si>
    <t xml:space="preserve">, AY NAGPAPATUNAY NA ANG IMPORMASYONG NAKASULAT SA IBABAW AY TOTOO AT TAMA. </t>
  </si>
  <si>
    <t>PINAPAHINTULUTAN KO DIN MAIBAHAGI ANG MGA NATURANG IMPORMASYON SA IBA PANG AHENSYA NG GOBYERNO PARA SA ANUMANG NAANGKOP NA PAG GAMIT .</t>
  </si>
  <si>
    <t xml:space="preserve">Name and Signature of the Client </t>
  </si>
  <si>
    <t>(Pangalan at Lagda ng Kliyente)</t>
  </si>
  <si>
    <t>E. SOCIAL WORKER'S ASSESSMENT</t>
  </si>
  <si>
    <t>F. RECOMMENDATIONS</t>
  </si>
  <si>
    <t>TYPE OF ASSISTANCE</t>
  </si>
  <si>
    <t>AMOUNT OF ASSISTANCE</t>
  </si>
  <si>
    <t>MODE OF ASSISTANCE</t>
  </si>
  <si>
    <t>SOURCE OF FUND</t>
  </si>
  <si>
    <t xml:space="preserve">Interviewed by: </t>
  </si>
  <si>
    <t xml:space="preserve">Reviewed and Approved by: </t>
  </si>
  <si>
    <t>Name and Signature of Medical Social Worker</t>
  </si>
  <si>
    <t>Republic of the Philippines
Department of Health
Medical Social Work Department</t>
  </si>
  <si>
    <t>SOCIAL PROFILE WITH SOCIAL CARE PLAN</t>
  </si>
  <si>
    <t>✔</t>
  </si>
  <si>
    <t>DATE</t>
  </si>
  <si>
    <t>Health Record No. :</t>
  </si>
  <si>
    <t>MSWD No. :</t>
  </si>
  <si>
    <t>I.</t>
  </si>
  <si>
    <t>Patient's Name:</t>
  </si>
  <si>
    <t>II.</t>
  </si>
  <si>
    <t>Ward:</t>
  </si>
  <si>
    <t>IP</t>
  </si>
  <si>
    <t>ER</t>
  </si>
  <si>
    <t>OPD</t>
  </si>
  <si>
    <t>III.</t>
  </si>
  <si>
    <t>Classification:</t>
  </si>
  <si>
    <t>FINANCIALLY CAPABLE / CAPACITATED</t>
  </si>
  <si>
    <t>FINANCIALLY INCAPABLE / INCAPACITATED</t>
  </si>
  <si>
    <t>IV.</t>
  </si>
  <si>
    <t>Psychosocial Assessment:</t>
  </si>
  <si>
    <t>Social Care Plan:</t>
  </si>
  <si>
    <r>
      <rPr>
        <b/>
        <sz val="11"/>
        <color theme="1"/>
        <rFont val="Calibri"/>
        <family val="2"/>
      </rPr>
      <t xml:space="preserve">Area 1 - </t>
    </r>
    <r>
      <rPr>
        <i/>
        <sz val="11"/>
        <color theme="1"/>
        <rFont val="Calibri"/>
        <family val="2"/>
      </rPr>
      <t xml:space="preserve">Health / Treatment </t>
    </r>
    <r>
      <rPr>
        <sz val="11"/>
        <color theme="1"/>
        <rFont val="Calibri"/>
        <family val="2"/>
      </rPr>
      <t xml:space="preserve">; </t>
    </r>
    <r>
      <rPr>
        <b/>
        <sz val="11"/>
        <color theme="1"/>
        <rFont val="Calibri"/>
        <family val="2"/>
      </rPr>
      <t xml:space="preserve">2 - </t>
    </r>
    <r>
      <rPr>
        <i/>
        <sz val="11"/>
        <color theme="1"/>
        <rFont val="Calibri"/>
        <family val="2"/>
      </rPr>
      <t>Psychosocial Assessment</t>
    </r>
    <r>
      <rPr>
        <sz val="11"/>
        <color theme="1"/>
        <rFont val="Calibri"/>
        <family val="2"/>
      </rPr>
      <t xml:space="preserve"> ; </t>
    </r>
    <r>
      <rPr>
        <b/>
        <sz val="11"/>
        <color theme="1"/>
        <rFont val="Calibri"/>
        <family val="2"/>
      </rPr>
      <t xml:space="preserve">3 - </t>
    </r>
    <r>
      <rPr>
        <i/>
        <sz val="11"/>
        <color theme="1"/>
        <rFont val="Calibri"/>
        <family val="2"/>
      </rPr>
      <t>Affectional Support System</t>
    </r>
    <r>
      <rPr>
        <sz val="11"/>
        <color theme="1"/>
        <rFont val="Calibri"/>
        <family val="2"/>
      </rPr>
      <t xml:space="preserve"> ; </t>
    </r>
    <r>
      <rPr>
        <b/>
        <sz val="11"/>
        <color theme="1"/>
        <rFont val="Calibri"/>
        <family val="2"/>
      </rPr>
      <t xml:space="preserve">4 - </t>
    </r>
    <r>
      <rPr>
        <i/>
        <sz val="11"/>
        <color theme="1"/>
        <rFont val="Calibri"/>
        <family val="2"/>
      </rPr>
      <t>Basic Needs (Financial / Housing / Clothing)</t>
    </r>
  </si>
  <si>
    <t>AREA</t>
  </si>
  <si>
    <t>PROBLEM / NEEDS</t>
  </si>
  <si>
    <t>GOALS / OBJECTIVES</t>
  </si>
  <si>
    <t>TREATMENT INTERVENTIONS</t>
  </si>
  <si>
    <t>FREQUENCY / DURATION</t>
  </si>
  <si>
    <t>RESPONSIBLE PERSON</t>
  </si>
  <si>
    <t>EXPECTED OUTPUT</t>
  </si>
  <si>
    <t>V.</t>
  </si>
  <si>
    <t>Recommendation for Other Team Members:</t>
  </si>
  <si>
    <t>Eligible to Avail Assistance in Malasakit Center</t>
  </si>
  <si>
    <r>
      <rPr>
        <sz val="16"/>
        <color theme="1"/>
        <rFont val="Calibri"/>
        <family val="2"/>
      </rPr>
      <t xml:space="preserve">OTHERS </t>
    </r>
    <r>
      <rPr>
        <i/>
        <sz val="12"/>
        <color theme="1"/>
        <rFont val="Calibri"/>
        <family val="2"/>
      </rPr>
      <t>(Please specify)</t>
    </r>
    <r>
      <rPr>
        <sz val="16"/>
        <color theme="1"/>
        <rFont val="Calibri"/>
        <family val="2"/>
      </rPr>
      <t>:</t>
    </r>
  </si>
  <si>
    <t>Prepared By:</t>
  </si>
  <si>
    <t>Noted By:</t>
  </si>
  <si>
    <t>Chief, MSWD</t>
  </si>
  <si>
    <r>
      <rPr>
        <sz val="16"/>
        <color theme="1"/>
        <rFont val="Arial"/>
        <family val="2"/>
      </rPr>
      <t xml:space="preserve">Republic of the Philippines
Department of Health
</t>
    </r>
    <r>
      <rPr>
        <b/>
        <sz val="16"/>
        <color rgb="FF92D050"/>
        <rFont val="Arial"/>
        <family val="2"/>
      </rPr>
      <t>BICOL REGIONAL HOSPITAL AND MEDICAL CENTER</t>
    </r>
    <r>
      <rPr>
        <sz val="16"/>
        <color theme="1"/>
        <rFont val="Arial"/>
        <family val="2"/>
      </rPr>
      <t xml:space="preserve">
Daraga, Albay</t>
    </r>
  </si>
  <si>
    <t>CERTIFICATE OF ELIGIBILITY</t>
  </si>
  <si>
    <t>Effectivitiy</t>
  </si>
  <si>
    <t>This is to certify that</t>
  </si>
  <si>
    <t>of</t>
  </si>
  <si>
    <t>(Name of Patient)</t>
  </si>
  <si>
    <t xml:space="preserve">is an indigent or a patient in need </t>
  </si>
  <si>
    <t>(Address)</t>
  </si>
  <si>
    <t>at time of assessment with a classification of</t>
  </si>
  <si>
    <t xml:space="preserve">        This  certification is issued as requested by the above- named individual, as a </t>
  </si>
  <si>
    <t>requirement  for seeking medical  and/or financial assisstance and other health services</t>
  </si>
  <si>
    <t xml:space="preserve"> in the Malasakit Center  given this </t>
  </si>
  <si>
    <t>Attested by:</t>
  </si>
  <si>
    <t xml:space="preserve"> </t>
  </si>
  <si>
    <t>Noted by:</t>
  </si>
  <si>
    <t>Malasakit Center Operations Manager</t>
  </si>
  <si>
    <t>WORKING PROBLEM</t>
  </si>
  <si>
    <t>PRESENTING PROBLEM</t>
  </si>
  <si>
    <t>READMISSION</t>
  </si>
  <si>
    <t>FOR PAY</t>
  </si>
  <si>
    <t>COMMON ASSEMENT</t>
  </si>
  <si>
    <t>OB REGULAR</t>
  </si>
  <si>
    <t>OB PAY</t>
  </si>
  <si>
    <t>ABORTION</t>
  </si>
  <si>
    <t>OVARIAN NEW GROWTH</t>
  </si>
  <si>
    <t>PATIENT OWNS A PHILHEALTH WITH AN INDIGENT MEMBER CATEGORY. WATCHER AGREED THAT HE/SHE WILL REPORT AT BILLING WINDOW 8 TO SUBMIT THE NEEDED REQUIREMENTS. OTHER MSS DOCUMENTS SUCH AS CERTIFICATE OF INDIGENCY AND PHOTOCOPIES OF VALID ID’S WERE ALSO INSTRUCTED TO SECURE BY WATCHER IN ABLE FOR THEM TO AVAIL OTHER MEDICAL ASSISTANCE FROM THE OFFICE AND OTHER HELPING AGENCIES.</t>
  </si>
  <si>
    <t xml:space="preserve">PATIENT’S WATCHER WAS UNAWARE OF THE PHILHEALTH CATEGORY OF THE PATIENT. HE/ SHE AGREED TO VERIFY THE PHILIHEALTH STATUS AT MALASAKIT CENTER/ BILLING WINDOW 1. IF NO RECORD, PATIENT IS SUBJECT FOR POS ENROLLMENT. WATCHER WAS ADVISED TO REPORT AT SOCIAL SERVICE IMMEDIATELY IN ABLE TO ENROLL THE PATIENT. </t>
  </si>
  <si>
    <t xml:space="preserve">                                                                                                                                                                                                                                          PATIENT'S SPOUSE CAME TO ER SOCIAL SERVICE TO SUBMIT FOR INTAKE AND ASSESSMENT IN ANTICIPATON FOR PATIENT'S HOSPITAL EXPENSES AS SHE WAS ADMITTED TO DELIVER HER 1ST CHILD. </t>
  </si>
  <si>
    <t xml:space="preserve">PRESENTED WITH A MEDICAL PROBLEM, AND IN NEED FOR RE-ADMISSION. DISCLOSED THAT THEY HAVE ALREADY EXHAUSTED THEIR FINANCIAL RESOURCES DURING PREVIOUS ADMISSION, THUS SOUGHT ASSISTANCE FOR POSSILE HOSPITAL BILL </t>
  </si>
  <si>
    <t xml:space="preserve">A 55 YO MALE WHO SOUGHT MEDICAL INTERVENTION FOR HIS CHEST PAIN WAS ADMITTED AT CCU WARD OF BRTTH. HIS WIFE CONSULTED A SOCIAL WORKER ON HOW TO AVAIL ASSISTANCE ON HIS HOSPITAL BILL AS THE PATIENT WAS SUBJECT FOR ANGIOGRAM. </t>
  </si>
  <si>
    <t xml:space="preserve">RESOURCES AT PRESENT IS NOT ENOUGH TO COMPENSATE THE IMPENDING MEDICAL AND ADMISION COSTS. WATCHER EXPRESS DESIRE FOR POSSIBLE ASSISTANCE AT THE OFFICE. </t>
  </si>
  <si>
    <t xml:space="preserve">FAMILY HAS LIMITED RESOURCES AT PRESENT TO COMPENSATE THE MEDICAL NEEDS OF PATIENT. THEY WERE ASSESSED TO BE FINANCIALLY INCAPACITATED BASED FROM THEIR EXISTING ECONOMIC RESOURCES HENCE WAS FOUND TO BE ELIIGBLE FOR OFFICE INTERVENTION. </t>
  </si>
  <si>
    <t>PATIENT IS ABOUT TO DELIVER HER 1ST CHILD VIA NORMAL DELIVERY AND CURRENTLY ADMITTED AT OB WARD. SHE  HAS NO JOB  AND MOSTLY STAYS AT HOME PARTICULARLY WHEN SHE GOT PREGNANT. HER CLS IS WORKING AS A CONSTRUCTION LABORER EARNING A LIMITED INCOME. BOTH WERE NOT FINANCIALLY PREPARE AS THEY WERE LIVING WITH PARENTS DUE TO DEPENDENCY FOR SUPPORT. HOSPITAL BILL WAS ALREADY BEYOND THEIR CAPACITY AT PRESENT HENCE SOUGHT FOR POSSIBLE OFFICE INTERVENTION.</t>
  </si>
  <si>
    <t xml:space="preserve">PATIENT IS ABOUT TO DELIVER HER 1ST CHILD VIA NORMAL DELIVERY. SHE WAS INITIALLY BROUGHT TO A LYING CLINIC BUT BEEN REFERRED TO THIS INSTITUTION FOR FURTHER TREATMENT. SHE IS A PLAIN HOUSEKEEPER, WHILE HER SPOUSE IS A LABORER WITH LIMITED INCOME. RESOURCES AT PRESENT IS NOT ENOUGH TO COMPENSATE THE IMPENDING MEDICAL AND ADMISION COSTS. HER WATCHER EXPRESS DESIRE FOR POSSIBLE ASSISTANCE AT THE OFFICE. </t>
  </si>
  <si>
    <t xml:space="preserve">PATIENT IS ABOUT TO DELIVER HER 1ST CHILD VIA NORMAL DELIVERY. SHE WAS BROUGHT TO THIS INSTITUTION DUE TO LABOR PAINS AND WAS SUBSEQUENTLY ADMITTED AT OB WARD. SHE IS A PLAIN HOUSEKEEPER, WHILE HER SPOUSE IS A LABORER WITH LIMITED INCOME. RESOURCES AT PRESENT IS NOT ENOUGH TO COMPENSATE THE IMPENDING MEDICAL AND ADMISION COSTS. HER WATCHER EXPRESS DESIRE FOR POSSIBLE ASSISTANCE AT THE OFFICE. </t>
  </si>
  <si>
    <t>HER ELDEST CHILD WAS A CHILD FROM HER FORMER PARTNER WHO DECLINE TO ACCEPT PARENTAL RESPONSIBILITY AND EVENTUALLY LEADS TO THEIR SEPARATION WAY BACK 2003. SHE THEN MET HER CURRENT PARTNER AND DECIDED TO COHABITATE WITH EACH OTHER. THEIR RELATIONSIP BEARS 5 CHILDREN INCLUDING HER CURRENT PREGNANCY.</t>
  </si>
  <si>
    <t xml:space="preserve">PATIENT IS ABOUT TO DELIVER HER 1ST CHILD VIA NORMAL DELIVERY BUT WITH COMPLICATIONS DUE TO OVERT DIABETES MILLETUS. SHE WAS  BROUGHT TO BRHMC DUE TO LABOR PAINS AND WAS ADMITTED EVENTUALLY. SHE IS WORKING AS A PUBLIC SCHOOL TEACHER  WHILE HER SPOUSE. IS A PRIVATE TEACHER,  BOTH WITH STABLE INCOME. AS ASSESSED, THEY ARE FINANCIALLY CAPABLE TO PAY HOSPITAL BILL BASED FROM THEIR ECONOMIC RESOURCES. HOWEVER, SINCE SHE WAS ADMITTED AT SERVICE WARD, SHE MAY STILL AVAIL ASISTANCE AT THE MALASAKIT CENTER PROVIDED THAT THEY WILL NOT TRANSFER AT PAY WARD. </t>
  </si>
  <si>
    <t xml:space="preserve">PATIENT IS IN HER 2ND MONTH OF PREGNANCY. YESTERDAY, SHE EXPERIENCED VAGINAL BLEEDING FOR FEW HRS HENCE WAS RUSHED TO BRHMC  FOR TREATMENT AND WAS ADVISED TO UNDERGO SUCTION CURRETAGE AS PART OF HER TREATMENT.  SHE IS A PLAIN HOUSEKEEPER, WHILE HER CLS  IS A CONSTRUCTION LABORER WITH LIMITED INCOME. THE RESOURCES WAS ONLY ENOUGH TO SUSTAIN THEIR DAILY LIVING, THUS THE POSSIBLE HOSPITAL NEEDS IS WAY BEYOND THEIR CAPACITY ALREADY. HER WATCHER EXPRESS DESIRE FOR HELP. </t>
  </si>
  <si>
    <t xml:space="preserve">PATIENT'S CONDITION STARTED WHEN SHE EXPERIENCED MILD ABDOMINAL PAINS FOR FEW DAYS. SHE CONSULTED AT BRHMC FOR TREATMENT AND SHE SUBMITTED FOR DIAGNOSTIC  TESTS. CASE REVEALED TO HAVE AN OVARIAN NEW GROWTH, THUS WAS ADVISED FURTHER TO UNDERGO OPERATION. FAMILY IS NOW PROBLEMAIC ABOUT THE POSSIBLE COSTS THAT MAY INCUR, CONSIDERING THEIR LIMITED RESOURCES. HER SPOUSE IS  THE SOLE EARNER OF THE FAMILY, AND HIS INCOME WAS ONLY ENOUGH IN SUSTAINING THEIR DAILY NEEDS. AS ASSESSED, THEY ARE INDIGENT, HENCE WAS FOUND TO BE ELIGIBLE TO AVAIL ASSISTANCE. </t>
  </si>
  <si>
    <t>HOSPITAL BILL WAS ALREADY BEYOND THEIR CAPACITY AT PRESENT HENCE SOUGHT FOR POSSIBLE OFFICE INTERVENTION.</t>
  </si>
  <si>
    <t xml:space="preserve">FAMILY'S INCOME WAS ONLY LIMITED TO SUSTAIN THEIR DAILY NEEDS, THUS THE POSSIBLE HOSPITAL COSTS IS WAY BEYOND THEIR CAPACITY ALREADY. PATIENT'S WATCHER EXPRESS DESIRE FOR POSSIBLE HELP.  </t>
  </si>
  <si>
    <t>WATCHER UNABLE TO PRESENT A DOCUMENT SUPPORTING TO HIS STATEMENT THAT PATIENT HAS AN ACTIVE PHILHEALTH MEMBERSHIP . HOWEVER , THIS WATCHER AGREED TO STILL VERIFY ITS RECORD AT PHIC OFFICE WINDOW 8</t>
  </si>
  <si>
    <t xml:space="preserve">A NEWBORN CHILD WAS ADMITTED AND HIS/HER CASE WAS REFERRED TO MSS OFFICE FOR INTERVENTION. </t>
  </si>
  <si>
    <t xml:space="preserve">INCOME WAS ONLY ENOUGH IN SUSTAINING THEIR DAILY NEEDS. AS ASSESSED, THEY ARE INDIGENT, HENCE WAS FOUND TO BE ELIGIBLE TO AVAIL ASSISTANCE. </t>
  </si>
  <si>
    <t xml:space="preserve"> WITH STABLE INCOME. AS ASSESSED, THEY ARE FINANCIALLY CAPABLE TO PAY HOSPITAL BILL BASED FROM THEIR ECONOMIC RESOURCES. HOWEVER, SINCE SHE WAS ADMITTED AT SERVICE WARD, SHE MAY STILL AVAIL ASISTANCE AT THE MALASAKIT CENTER PROVIDED THAT THEY WILL NOT TRANSFER AT PAY WARD. RECLASSIFIED AS C1.</t>
  </si>
  <si>
    <t>RECOMMENDATION</t>
  </si>
  <si>
    <t>SERVICE PATIENT</t>
  </si>
  <si>
    <t>PROGRESS NOTES FOR CCU PATIENTS</t>
  </si>
  <si>
    <t>APPENDICITIS</t>
  </si>
  <si>
    <t>CVD INFARCT</t>
  </si>
  <si>
    <t>CKD</t>
  </si>
  <si>
    <t>PNEUMONIA</t>
  </si>
  <si>
    <t>DEHYDRATION</t>
  </si>
  <si>
    <t>PATIENT WAS INITIALLY ASSESSED AS FINANCIALLY CAPABLE BASED ON THE PER CAPITA INCOME OF THE FAMILY. HOWEVER, SHE WAS RECLASSIFED TO C1 DUE TO TYPE OF ACCOMODATION SO THAT SHE CAN AVAIL ASSISTANCE AT THE MALASAKIT CENTER IN LINE WITH THE ADMINSTRATIVE ORDER 0044 OR THE GUIDELINES ON DETERMINING ELIGIBILITY FOR SOCIAL CARE, MEDICAL AND FINANCIAL ASSISTANCE, AND POINT OF SERVICE.</t>
  </si>
  <si>
    <t>FOR PROCESSING OF PHIC, MAY AVAIL ASSISTANCE IN MALASAKIT CENTER TO COVER HOSPITAL BILL EXCESS.</t>
  </si>
  <si>
    <t xml:space="preserve">FOR PROCESSING OF PHIC. PATIENT IS RECOMMENDED FOR ENROLLMENT TO POS AS FINANCIALLY INCAPABLE ONCE FOUND TO HAVE NO UPDATED PHIC RECORD. MAY AVAIL ASSISTANCE AT THE MALASAKIT CENTER IN THE EXCESS OF PHIC ON HOSPITAL BILL. </t>
  </si>
  <si>
    <t>HIS INCOME IS JUST ENOUGH TO SUSTAIN THEIR DAILY NEEDS.,THUS HIS POSSIBLE MEDICAL TREATMENT MAY BE SOMEHOW BEYOND THEIR CAPACITY ALREADY. HIS WATCHER DISCLOSED THAT THEY ARE NOW PROBLEMATIC ON HOW TO PAY FOR PATIENTS HOSPITALIZATION, HENCE EXPRESS DESIRE FOR HELP.</t>
  </si>
  <si>
    <t xml:space="preserve">INITIALLY ADMITTED AT PHMIX DUE TO HIS CRITICAL CONDITION BUT SUGGEST TO TRANSFER ONCE WITH STABLE CONDITION TO AVAIL MEDICAL ASSISTANCE GRANTED FOR SERVICE PATIENTS. </t>
  </si>
  <si>
    <t>Record of Admission</t>
  </si>
  <si>
    <t>Patient was admitted at CCU as service patient to undergo Coronary Angiogram under the care of Dr. Perete. Cost of the procedure is chargeable to patient, but to be attended by the resident physician at the ward, hence classified as C1</t>
  </si>
  <si>
    <t xml:space="preserve">PATIENT PRESENTED WITH SYMPTOMS OF HAVING SEVERE ABDOMINAL PAINS FOR FEW HRS. SHE WAS RUSHED TO ZIGA MEMORAL DISTRICT HOSPITAL , BUT HER CASE WAS REFERRED TO BRHMC FOR FURTHER TREATMENT. SHE IS CURRENTLYADMITTED AT SURGERY WARD AND WAS BEING WATHCED BY HER MOTHER. HER MOTHER IS  A PLAIN HOUSEKEEPER , WHILE SPOUSE IS WORKING AS AN ASST CHEF IN HOTEL FINA IN TABACO CITY. INCOME WAS ONLY LIMITED TO SUSTAIN THEIR DAILY NEEDS, THUS THE POSSIBLE HOSPITAL COSTS IS WAY BEYOND THEIR CAPACITY ALREADY. HIS FATHER EXPRESS DESIRE FOR POSSIBLE HELP. </t>
  </si>
  <si>
    <t xml:space="preserve">PATIENT PRESENTED WITH SYMPTOMS OF HAVING MILD  ABDOMINAL PAINS FOR FEW HRS. HE WAS RUSHED  TO BRHMC FOR TREATMENT AND IS CURRENTLY ADMITTED AT SURGERY WARD, BEING WATHCED BY HIS FATHER. HIS MOTHER IS  A PLAIN HOUSEKEEPER , WHILE SPOUSE IS WORKING AS A SMALL SCALE FISHERMAN WITH LIMITED INCOME. FAMILY'S INCOME WAS ONLY LIMITED TO SUSTAIN THEIR DAILY NEEDS, THUS THE POSSIBLE HOSPITAL COSTS IS WAY BEYOND THEIR CAPACITY ALREADY. HIS FATHER EXPRESS DESIRE FOR POSSIBLE HELP.  </t>
  </si>
  <si>
    <t xml:space="preserve">PATIENT WAS BROUGHT TO BRHMC DUE TO ELEVATED BP AND BODY WEAKNESSAND WAS EVENTUALLY ADMITTED AT MEDICAL WARD AS A CASE OF CVD INFARCT, BEING WATCHED BY HIS SON.  HE IS KNOWN TO HAVE HYPERTENSION FOR YEARS AND BEEN ON MEDICATIONS. HE IS AWIDOW AND BEEN LIVING WITH HER SON AFTER THE DEATH OF HER SPOUSE SEVERAL YEARS AGO.  HIS SON IS THE SOLE EARNER OF THE FAMILY AND IS WORKING AS A SECURITY GUARD WITH  LIMITED INCOME, WHILE HIS DAUGHTER IN LAW IS A PLAIN HOUSEKEEPER. ALL THREE CHILDRN HAD ALREADY WITH THEIR OWN FAMILY IN WHICH THE TWO LIVES NEARB AND SOMETIMES GAVE SUPPORT TO HIM VIA IN KIND.AS ASSESSED, THEY ARE FINANCIALLY INCAPACITATED TO PAY MEDICAL COSTS HENC WAS FOUND TO BE ELIGIBLE FOR ASISSTANCE. </t>
  </si>
  <si>
    <t xml:space="preserve">PATIENTS CONDITION STARTED WHEN SHE EXPERIENCED SWOLLEN BODY ASSOCIATED WITH BODY WEAKNESS AND DOB. SHE IS KNOWN TO HAVE DIABETES FOR YEARS AND BEEN ON MEDICATIONS. WITH THE PROGRESSION OF SUCH SYMPTOMS, HE CONSULTED AT A PRIVATE CLINIC AND WAS ADBVISED TO SUBMIT FOR DIAGNOSTIC TESTS. BASED FROM THE LABORATORY RESULTS, HER CASE WAS ESTABLISHED TAS CKD STAGE 5 SEC TO DM NEPHROPATHY HENCE WAS REFERRED TO BRHMC FOR FURTHER MANAGEMENT. SHE IS NOW ADMTTED AT MEDICAL WARD AND WAS BEING WATCHED BY HER DAUGHTER. SHE IS A PLAIN HOUSEKEEPER WHILE SPOUSE IS A WORKING AS A FARMER. INCOME WAS DERIVED FROM THE FARM PRODUCE WHICH SUSTAINED THEIR DAILY LIVING. FIVE OUT OF EIGHT CHILDREN HAD ALREADY WITH THEIR OWN FAMILY, WHILE TWO OF THEM IS STILL LVIING WITH THEM, ONE IS ALSO WORKING AS A N AUGMENTATION TO THEIR ECONOMIC RESOURCES. COMBINED INCOME OF THE FAMILY IN NOT ENOUGH TO PAY FOR HER MEDICAL NEEDS, THUS WAS FOUND TO BE ELIIGBLE FOR ASSISTANCE AT THE OFFICE. 
</t>
  </si>
  <si>
    <t>PATIENT WAS DELIVERED AT A LYING IN CLINIC IN CAMALIG ALBAY 9 DAYS AGO VIA NORMAL DELIVERY. LATER THIS DAY, PATIENT WAS NOTED TO HAVE BODY WEAKNESS ASSOCIATED WITH COUGHS HENCE WAS RUSHED TO BRHMC FOR TREATMENT. CASE WAS ESTABLISHED AS NEONATAL PNEUMONIA, THUS WAS ADVISED FOR ADMISSION AT PEDIA WARD. HIS PARENTS HAS LIMITED RESOURCES, FOR FATHER ONLY WORKS AS A HELPER AT FUNERAL SERVICE, WHILE MOTHER IS A PLAIN HOUSEKEEPER. INCOME WAS ONLY ENOUGH TO SUSTAIN THEIR DAILY NEEDS, THUS THE POSSIBLE HOSPITAL COSTS IS BEYOND THEIR CAPACITY ALREADY. THEY WERE ASSESSED TO BE INDIGENT, HENCE WAS  FOUND TO BE ELIGIBLE FOR ASSISTANCE</t>
  </si>
  <si>
    <t>PATIENTS CONDITION STARTED WHEN SHE WAS NOTED TO HAVE BODY WEAKNESS ASSOCIATED VOMITTING AND ABDOMINAL PAINS. SHE WAS RUSHED TO BRHMC FOR TREATMENT AND CURRENTLY ADMITTED AT PEDIA WARD AS HER CASE WAS ESTABLISHED AS GI LOSSSES WITH MILD  SIGNS OF DHN PRESUMPTIVE UTI. HIS PARENTS HAS LIMITED RESOURCES, FOR FATHER ONLY WORKS AS A CONSTRUCTUCTION LABORER, WHILE MOTHER IS A PLAIN HOUSEKEEPER. INCOME WAS ONLY ENOUGH TO SUSTAIN THEIR DAILY NEEDS, THUS THE POSSIBLE HOSPITAL COSTS IS BEYOND THEIR CAPACITY ALREADY. THEY WERE ASSESSED TO BE INDIGENT, HENCE WAS  FOUND TO BE ELIGIBLE FOR ASSISTANCE</t>
  </si>
  <si>
    <t xml:space="preserve">Verified the status as per NOD and POD. Conduct intake and assessment. </t>
  </si>
  <si>
    <t>May avail assistance at the Malasakit Center on the HB based from the order of payor.  For follow up at the ward.</t>
  </si>
  <si>
    <t>PP CFM</t>
  </si>
  <si>
    <t>WP CFM</t>
  </si>
  <si>
    <t>RECO CFM</t>
  </si>
  <si>
    <t>INFIRMARY (REG) INT1</t>
  </si>
  <si>
    <t>INFIRMARY (REG) WP</t>
  </si>
  <si>
    <t>INFIRMARY (REG) RECO</t>
  </si>
  <si>
    <t>PR (REC/INTAKE 1)</t>
  </si>
  <si>
    <t>DENGUE</t>
  </si>
  <si>
    <t>SEIZURES / EPILEPSY</t>
  </si>
  <si>
    <t>CENTRAL NERVOUS SYSTEM INFECTIONS</t>
  </si>
  <si>
    <t>FOR ANGIOGRAM</t>
  </si>
  <si>
    <t xml:space="preserve">A NEWBORN CHILD WAS ADMITTED AND HIS / HER CASE WAS REFERRED TO MSS OFFICE FOR INTERVENTION. </t>
  </si>
  <si>
    <t>PATIENT HAS SPONSORED PHIC. WATCHER AGREED TO REPORT AT BILLING AND WILL COMPLY REQUIREMENTS. ALSO, TO PREPARE NECESSARY DOCUMENTS FOR THE AVAILMENT OF ASSISTANCE IN MALASAKIT CENTER.</t>
  </si>
  <si>
    <t xml:space="preserve">
A BABY WAS ADMITTED AND HIS / HER CASE WAS REFERRED TO MSS OFFICE FOR INTERVENTION.</t>
  </si>
  <si>
    <t>FOR PROCESSING OF PHIC, MAY AVAIL ASSISTANCE IN MALASAKIT CENTER THRU DSWD AND PCSO ONLY TO COVER HOSPITAL BILL EXCESS. WITH SENIOR PHIC</t>
  </si>
  <si>
    <t xml:space="preserve">WITH SENIOR PHIC. MAY AVAIL 20% DISCOUNT ON HOSPITAL BILL AS SENIOR CITIZEN AND FOR REFERRAL TO DSWD AND PCSO ONCE OPTED TO SEEK HELP AT MALASKIT CENTER. </t>
  </si>
  <si>
    <t>DISCUSSED HOSPITAL POLICY PARTICULARLY LIMITATIONS OF MC IN GRANTING ASSISTANCE TO PATIENT’S DAUGHTER AND SIGNED AS AGREED.</t>
  </si>
  <si>
    <t>FOR PROCESSING OF PHIC, MAY AVAIL ASSISTANCE IN MALASAKIT CENTER THRU DSWD TO COVER HOSPITAL BILL EXCESS.</t>
  </si>
  <si>
    <t xml:space="preserve">PATIENT MANIFESTED SYMPTOMS OF HAVING ON AND OFF FEVER FOR DAYS. PARENTS PROMPTED CONSULTATION AT DARAGA RHU, BUT HIS CASE WAS REFERRED TO BRHMC FOR FURTHER MANAGEMENT. HE UNDERWENT CBC AND DENGUE TESTS, WHICH REVEALED THAT HE HAD A LOW PLATELET COUNT, THUS WAS ADVISED FOR ADMISSION AS HER CASE WAS ESTABLISHED AS DENGUE FEVER WITH WARNING SIGNS. PARENTS ARE NOW PROBLEMATIC ABOUT THE POSSIBLE COSTS THAT MAY INCUR CONISDERIG THEIR LIMITED RESOURCES. HIS FATHER IS A LABORER WHILE MOTHER IS A PLAIN HOUSEKEEPER.  THEIR INCOME WAS ONLY ENOUGH IN SUSTAINING THEIR DAILY NEEDS, THUS THE POSSIBLE HOSPIAL CIOSTS IS BEYOND THEIR CAPACITY ALREADY. HIS MOTHER EXPRESS DESIRE FOR POSSIBLE HELP. </t>
  </si>
  <si>
    <t xml:space="preserve">PATIENT'S CONDITION STARTED WHEN SHE EXPERIENCED EPISODES OF SEIZURES FOR FEE HOURS. SHE WAS RUSHED TO MANITO DISTRICT HOSPITAL BUT SHE WAS EVENTUALLY TRANSFERRED TO BRHMC FOR FURTHER MANAGEMENT. CASE WAS ESTABLISHED AS BREATHROUGH SEIZURE; STATUS EPILEPTICUS AND CURRENTLY ADMITTED AT PEDIA WARD. HIS PARENTS IS NOW PROBLEMATIC ABOUT THE POSSIBLE COSTS THAT MAY INCUR CONSIDERING THEIR LIMITED RESOURCES. HIS FATHER ONLY WORKS AS A LABORER, WHILE MOTHER IS A PLAIN HOUSEKEEPER. INCOME CPOULD HARLDY SUFFICE DAILY NEEDS, THUS THE POSSIBLE COSTS IS WAY BEYOND THEIR CAPACITY ALREADY. HER MOTHER EXPERESS DESIRE FOR POSSIBLE HELP. </t>
  </si>
  <si>
    <t xml:space="preserve">PATIENTS CONDITION STARTED  WHEN HE EXPERIENCED FEVER FOR DAYS, BUT AFTER FEW DAYS OF PERSISTING SYMPTOMS, HE CONSULTED AT RHY DARAGA AND HE WERE PRESCRIBED WITH OVER THE COUNTER MEDS. YESTERDAY WAS ALREADY SUFFERING FROM EPISODES OF SEIZURES HENCE WAS RUSHED TO BRHMC FOR FURTHER MANAGEMENT. CASE WAS CONSIDERED AS  CNSI PROB VS BACTERIAL HENCE WAS ADMITTED AT PEDIA WARD. HIS PARENTS IS NOW PROBLEMATIC ABOUT THE POSSIBLE  COSTS COINSIDERING THEIR LIMITED RESOURCES. HIS FATHER ONLY WORKS AS A LABORER, WHILE MOTHER IS A PLAIN HOUSEKEEPER. OTHER SIBLINGS ARE STILL ATTENDING SCHOOL. WHILE SOME OF THEM IS WORING IN AN ON CALL BASIS EARNING A LIMITED INCOME TOO. COMBINED RESOURCES OF THE FAMILY IS LIMITED AND THEY WERE ASSESSED TO BE INDIGENT, THUS WAS FOUND TO BE ELIGIBLE FOR ASSISTANCE. 
</t>
  </si>
  <si>
    <t xml:space="preserve">PATIENT'S CONDITION STARTED LAST DEECEMBER 2022 AFTER HE SUFFERS FORM CHEST PAINS AND DOB HENCE WAS RUSHED TO BRHMC FOR TREATMENT AND WAS ADMITTED EVENTUALLY. HE UNDERWENT ECG AND OTHER DIAGNOSTIC TESTS WHICH EVENTUALLY REVEALED HIS TRUE CONDITION. HE WAS NOW ADVISED TO UNDERGO CORONARY ANGIOGRAM TO KNOWN THE EXTENT OF HIS CONDITION AND ITS RESULTS WILL BE THE BASIS OF HIS FUTURE TREATMENT. FAMILY IS NOW ON THE PROCESS OF EXPLORING RESOURCES TO COMPESATE HIS TREATMENT, AS WELL AS MAKING HIS HEALTH CONDITION TO IMPROVE PRIOR TO HIS POSSIBLE OPERATION. HE USED TO WORK AS A IT OFFICER, ENGAGING IN CCTV INSTALLATION BUT WAS FORCED TO STOP AFTER HE WAS DIAGNOSED WITH SUCH HEALTH CONDITIO. HIS SPOUSE IS WORKING AS AN OFFICE STAFF , EARNING A LIMITED INCOME. WHILE ALL FOUR CHILDREN ARE STILL DEPENDENT TO THEM DUE TO SCHOOL AGE. COMBINED ECONOMIC RESOURCES OF THE FAMILY IS NOT ENOUGH TO PAY HOSPITAL COSTS DUE TO LIMITED RESOURCES AND THEY WERE ASSESSEDS TO BE INDIGENT HENCE WAS FOUND TO BE ELIGIBLE FOR ASSISTANCE. </t>
  </si>
  <si>
    <t>PR SPECIAL (SC) PN AT</t>
  </si>
  <si>
    <t>PR SPECIAL (SC) PN RPE</t>
  </si>
  <si>
    <t>PROGRESS (P/R/O)</t>
  </si>
  <si>
    <t>PROGRESS (AT)</t>
  </si>
  <si>
    <t>PROGRESS (R/PE)</t>
  </si>
  <si>
    <t>PR (REC)</t>
  </si>
  <si>
    <t>PR WORKING PROBLEM</t>
  </si>
  <si>
    <t>HEART AILMENT</t>
  </si>
  <si>
    <t>VEHICLE ACCIDENT</t>
  </si>
  <si>
    <t>PULMONARY TB</t>
  </si>
  <si>
    <t>HERNIA</t>
  </si>
  <si>
    <t xml:space="preserve">WITH SENIOR PHIC. MAY AVAIL 20% DISCOUNT ON HOSPITAL BILL AS SENIOR CITIZEN. </t>
  </si>
  <si>
    <t>BILL IS CHARGE TO MAIFIP, BASED ON THE ORDER OF PAYOR. INCLUDE JUSTIFICATION ON THE MEDICAL ABSTRACT AND 50% OF THE TOTAL AMOUNT OF MAIFIP FUND CAN ONLY BE CHARGE TO PF.</t>
  </si>
  <si>
    <t>PATIENT IS A SENIOR AND WAS PREVIOUSLY ADMITTED AT ACE MEDICAL CENTER. THUS,  CURRENTLY ADMITTED AT PRIVATE WARD (ROOM 411) AS ORDERED AND UNDER THE MANAGEMENT OF DR. PERETE. CASE OF 3 VESSEL CAD AND SHALL UNDERGO OPEN HEART SURGERY. AS ASSESSED, FINANCIALLY CAPABLE AND WILL PAY THE HOSPITAL CHARGES INCLUDING THE DOCTOR'S FEE, AS PART OF THE MOA (ART 4, SEC 1).</t>
  </si>
  <si>
    <t xml:space="preserve">DISCUSS THE LIMITED ASSISTANCE AS PAY PATIENT. TO PAY EXCESS ON THE HOSPITAL BILL, ONLY PHIC PACKAGE. </t>
  </si>
  <si>
    <t>WATCHER AGREED THE LIMITED ASSISTANCE FOR THE PATIENT HOSPITAL BILL AS PAY PATIENT INCLUDING THE PF.</t>
  </si>
  <si>
    <t xml:space="preserve">TO PAY EXCESS ON THE HOSPITAL BILL, ONLY PHIC PACKAGE. FOR PROCESSING OF PHIC, MAY AVAIL ASSISTANCE IN MALASAKIT CENTER THRU DSWD TO COVER HOSPITAL BILL EXCESS. (IF GOV EMP. WITH 20% DISCOUNT ONLY) </t>
  </si>
  <si>
    <t xml:space="preserve">FOR PROCESSING OF PHIC. OBLIGE TO PAY FOR THE PROFESSIONAL FEES AND ROOM AND BOARD. HENCE, MAY AVAIL 20% DISCOUNT ON HOSPITAL BILL AS SENIOR CITIZEN AND FOR REFERRAL TO DSWD ONCE OPTED TO SEEK HELP AT MALASKIT CENTER. </t>
  </si>
  <si>
    <t xml:space="preserve">PATIENT'S CONDITION STARTED LAST SEPTEMBER 2021 AFTER SHE SUFFERS FORM CHEST PAINS AND DOB HENCE CNSULTED AT BRHMC OPD.  SHE UNDERWENT ECG AND OTHER DIAGNOSTIC TESTS WHICH EVENTUALLY REVEALED HER TRUE CONDITION AS WTH IHD. SHE WAS NOW ADVISED TO MAINTAIN MEDICATIONS AND REGULAR FOLLOW UP CHECK UP AT OPD. LATER THIS DAY, SAME SYMPTOMS PERSISTS, THUS WAS ADVISED FOR ADMISSION AT MEDICAL WARD AND TO FURTHER ASSESS HER MEDICAL CONDITION. FAMILY IS NOW ON THE PROCESS OF EXPLORING RESOURCES TO COMPESATE HER TREATMENT AS THEY ARE INCAPACITATED TO DEAL WITH IT. SHE IS A PLAIN HOUSEKEEPER , A WIDOW AND IS LIVING WITH HER DAUGHTERS FAMILY IN SALVACION DARAGA ALBAY. FAMILYS EARNING IS LIMITED AS HER SON IN LAW IS THE SOLE EARNER OF THE FAMILY. PRESENT ECONOMIC RESOURCES IS NOT ENOUGH TO PAY HOSPITAL COSTS DUE TO LIMITED RESOURCES . THEY WERE ASSESSED TO BE INDIGENT HENCE WAS FOUND TO BE ELIGIBLE FOR ASSISTANCE. </t>
  </si>
  <si>
    <t xml:space="preserve">THOUGH WAS ASSESSED TO BE FINANCIALLY CAPABLE, FAMILY IS CURRENTLY FINANCIALLY NOT PREPARE TO THE PATIENTS HOSPITAL EXPENSES HENCE EXPRESS INCAPACITY TO PAY THE ER CHARGES THUS WAS FOUND TO BE ELIGIBLE FOR ASSISTANCE. </t>
  </si>
  <si>
    <t>PATIENT IS KNOWN TO HAVE HERNIA FOR YEARS AND WAS ALREADY ADVISED TO SUBMIT FOR OPERATION. LATER THIS DAY, HE EXPERIENCED MILD ABDOMINAL DISTENTION AND PAINS HENCE WAS RUSHED TO BRHJMFOR TREATMENT. CASE WAS ADMITTED EVENTUALLY AT SURGERY WARD AND WAS BEING WATCHED BY HIS SPOUSE. HE IS A FARMER WHILE HIS SPOUSE IS WORKING AS A STORE ATTENDANT, BOTH WITH LIMITED INCOME. THE RESOURCES AT PRESENT IS SOMEHOW NOT ENOUGH TO PAY FOR HIS MEDICAL NEEDS. HIS SPOUSE EXPRESS DESIRE FOR HELP.</t>
  </si>
  <si>
    <t>PR SPECIAL (SC) RECO I1</t>
  </si>
  <si>
    <t>PSYCHOSOCIAL PROFILE (PRESENTING PROBLEM)</t>
  </si>
  <si>
    <t>STEVEN JOHNSON SYNDROME</t>
  </si>
  <si>
    <t>POST-GALIOTIC SEIZURE</t>
  </si>
  <si>
    <t>STATUS ASTHMATICUS</t>
  </si>
  <si>
    <t>ACS STEMI / KILLIP CLASS I</t>
  </si>
  <si>
    <t>FOR PROCESSING OF PHIC, MAY AVAIL ASSISTANCE IN MALASAKIT CENTER TO COVER HOSPITAL BILL EXCESS. ELIGIBLE FOR MAIFIP DUE TO PX CONDITION AND SC. WITH SENIOR PHIC</t>
  </si>
  <si>
    <t xml:space="preserve">PATIENT  APPROACHED THE SW ON DUTY   FOR ASSISTANCE ON ____________________. </t>
  </si>
  <si>
    <t xml:space="preserve">PATIENT CAME  IN FOR INTERVIEW AND ASSESSMENT  IN ANTICIPATION FOR  ANY ASSISTANCE MAY AVAIL BEING A SERVICE PATIENT. </t>
  </si>
  <si>
    <t>PATIENT  CAME TO THE OFFICE TO AVAIL ASSISTANCE/TO INQUIRE ABOUT _______________,</t>
  </si>
  <si>
    <t xml:space="preserve">PATIENT  CAME TO THE OFFICE TO AVAIL ASSISTANCE/TO INQUIRE ABOUT _______________, THUS  SW ON DUTY  CONDUCTED ASSESSMENT. </t>
  </si>
  <si>
    <t xml:space="preserve">PATIENT WAS REFERRED  BY ________________   FOR  ADMISSION  AND ASSISTANCE  MAY AVAIL PARTICULARLY ON HIS/HER  STAINLESSS, …………………… (OTHER NEEDS)  </t>
  </si>
  <si>
    <t xml:space="preserve">PATIENT APPROACHED  THE SW FOR  HIS  REQUEST  TO TRANSFER ROOM OF CHOICE (CHARITY  TO  PRIVATE) </t>
  </si>
  <si>
    <t xml:space="preserve">PATIENT IS A 41 YEAR OLD, CASE OF T/C STEVEN JOHNSON SYNDROME BACTERIOLOGICALLY CONFIRM PTB ON FIRST MONTH OF TREATMENT. ACCORDING TO PATIENT'S SISTER, SHE HAS EXPERIENCED PAINFUL RASH AND BLISTERS 10/20/2023. AS DISCLOSED, PATIENT HAS A HISTORY OF TUBERCOLOSIS SEPT 20, 2023 AND HAS BEEN TAKING A MEDICINE SINCE. PATIENT WAS RUSHED AT TIWI DOCTOR'S HOSPITAL (1 DAY ADMISSION), HOWEVER, PATIENT WAS REFERRED AT BRHMC DUE TO LACK OF SPECIALISTS FROM FORMER HOSPITAL AND FOR FURTHER MEDICAL CARE. PATIENT WAS LIVING IN PARAÑAQUE, SHE MOVED IN BICOL TO FURTEHR HER MEDICATIONS DUE TO TB, NOW SHE IS LIVING ALREADY IN TIWI FOR 2 WEEKS. PATIENT HAS 10 CHILDREN AND 8 OF THEM IS CURRENTLY LIVING IN PARAÑAQUE ALONG WITH THEIR FATHER WHO IS CURRENTLY WORKING AS A BARBER, EARNING A LIMITED INCOME. FURTHERMORE, PATIENT IS A MEMBER OF 4PS YET STILL NOT ENOUGH TO SUPPORT HER MEDICATION AND SUPPORT HER 2 LITTLE CHILDREN. FAMILY HAS LIMITED RESOURCES AT PRESENT TO COMPENSATE THE MEDICAL NEEDS OF PATIENT. THEY WERE ASSESSED TO BE FINANCIALLY INCAPACITATED BASED FROM THEIR EXISTING ECONOMIC RESOURCES HENCE WAS FOUND TO BE ELIIGBLE FOR OFFICE INTERVENTION. </t>
  </si>
  <si>
    <t xml:space="preserve">PATIENT IS A 56 YEAR OLD, CASE OF POST-GLIOTIC SEIZURE. PATIENT WAS RUSHED AT BRHMC DUE TO SEIZURE. ACCORDING TO HER WATCHER, PATIENT AND HER FAMILY IS VISITING HER PDL SON WHO IS CURRENTLY IN A CORRECTIONAL FACILITY, TO CELEBRATE CHRISTMAS PARTY. PATIENT WAS ATTACKED BY SEIZURE FOR THE FIRST TIME SINCE 2021. AS DISLCOSED PATIENT WAS STROKE LAST 2019 CAUSING HER TO BE BED RIIDDEN AND SHE HAD BEEN EXPERIENCING SEIZURE SINCE, UNTIL 2019. PATIENT IS ALSO KNOWN TO HAVE HYPERTENSION, SHE HAS BEEN TAKING MAINTENANCE MEDICINE SINCE THEN. FURTHERMORE, PATIENT IS CURRENLTY ADMITTED AT MEDICAL WARD. MOREOVER, SHE IS CURRENTLY LIVING WITH HER FAMIY. HER HUSBAND IS A BOTTLE TRADER AND HER SON IS A UTILITY WORKER, EARNING A LIMITED INCOME. HENCE, FAMILY HAS LIMITED RESOURCES AT PRESENT TO COMPENSATE THE MEDICAL NEEDS OF PATIENT. THEY WERE ASSESSED TO BE FINANCIALLY INCAPACITATED BASED FROM THEIR EXISTING ECONOMIC RESOURCES HENCE WAS FOUND TO BE ELIIGBLE FOR OFFICE INTERVENTION. </t>
  </si>
  <si>
    <t xml:space="preserve">PATIENT IS A 2 YEAR OLD, CASE OF STATUS ASTHMATICUS. PATIENT WAS RUSHED AT BRHMC DUE TO DIFFICULTY OF BREATHING. AS DISCLOSED, PATIENT IS KNOWN TO HAVE AN ASTHMA SINCE SHE WAS TODDLER. CURRENLTY SHE IS ADMITTED AT PICU. SHE IS THE SECOND CHILD OF HER PARENTS. ACCORDING TO HER MOTHER, HER ELDEST DAUGHTER, PASSED AWAY LAST 2018. MOREOVER, HER MOTHER IS A HK, WHILE HER FATHER IS A LABORER WITH A LIMITED INCOME. HENCE, FAMILY'S INCOME WAS ONLY LIMITED TO SUSTAIN THEIR DAILY NEEDS, THUS THE POSSIBLE HOSPITAL COSTS IS WAY BEYOND THEIR CAPACITY ALREADY. HIS WATCHER EXPRESS DESIRE FOR POSSIBLE HELP.  </t>
  </si>
  <si>
    <t xml:space="preserve">PATIENT IS A SENIOR, 80 YEAR OLD, CASE OF ACS STEMI (ANTEROSEPTAL WALL) KILLIP CLASS I. PATIENT WAS RUSHED AT BRHMC DUE TO DIFFICULTY OF BREATHING AND WEAKNESS OF THE BODY. WHICH TRANSPIRED FOR AROUND FOR ABOUT 15 DAYS. AS DISCLOSED, PATIENT IS REFUSING TO GET MEDICAL CARE DUE TO FEAR OF HOSPITALS. HOWEVER, SHE HAS BEEN DEALING WITH HEART COMPLICATION FOR 20 YEARS. SHE HAS BEEN TAKING MAINTENANCE MEDS SINCE, SHE IS ADMITTED AT MEDICAL WARD. MOREOVER, SHE IS LIVING WITH HER GRANDSON WHO IS A DISHWASHER AND EARNS A MINIMUM INCOME. HENCE, RESOURCES AT PRESENT IS NOT ENOUGH TO COMPENSATE THE IMPENDING MEDICAL AND ADMISION COSTS. WATCHER EXPRESS DESIRE FOR POSSIBLE ASSISTANCE AT THE OFFICE. </t>
  </si>
  <si>
    <t>PSYCHOSOCIAL PROFILE (WORKING PROBLEM)</t>
  </si>
  <si>
    <t>UNDERLYING PROBLEM</t>
  </si>
  <si>
    <t>PSYCHOSOCIAL PROFILE (PAY) WORKING PROBLEM/RECOMMENDATIONS</t>
  </si>
  <si>
    <t xml:space="preserve">PATIENT IS A NON PHIC  MEMBER   AND AGREED TO ENROLL THRU POS ,  AND AVAIL  MC ASSISTANCE. </t>
  </si>
  <si>
    <t xml:space="preserve">PATIENT IS GSIS MEMBER ,  AGREED  TO AVAIL PHIC  AND COMPLY CERTAIN REQUIREMENTS  IN PREPARATION  FOR MC ASSISTANCE.  </t>
  </si>
  <si>
    <r>
      <rPr>
        <b/>
        <sz val="9"/>
        <color theme="1"/>
        <rFont val="Calibri"/>
        <family val="2"/>
        <scheme val="minor"/>
      </rPr>
      <t>(PAY)</t>
    </r>
    <r>
      <rPr>
        <sz val="9"/>
        <color theme="1"/>
        <rFont val="Calibri"/>
        <family val="2"/>
        <scheme val="minor"/>
      </rPr>
      <t xml:space="preserve"> PER REQUEST  OF  PATIENT FOR A  PRIVATE  ROOM,  SW  AND WATCHER  AGREED  WITH  THE HOSPITAL POLICIES PARTICULARLY  INFORMING  THEM  THAT ON EXCESS ON HOSPITAL   BILLS  SHALL BE ON FULL  PAYMENT.   SW  ALSO  DISCUSS  THE  LIMITATIONS  ON ASSISTANCE FROM SOCIAL SERVICE. </t>
    </r>
  </si>
  <si>
    <t>REASONS  WHY  WATCHER OR RELATIVE REQUEST ASSISTANCE. ( JUSTIFICATIONS)</t>
  </si>
  <si>
    <t>HAS DISCUSSED TO WATCHER THE GUIDELINES AND POLICY IN MALASAKIT CENTER/ SOCIAL  SERVICE , ALSO THE LIMITATIONS ON AVAILING ASSISTANCE AS PAY PATIENT.</t>
  </si>
  <si>
    <t>PATIENT IS UNDER THE MANAGEMENT OF DR. CIOCSON AS PAY PATIENT.</t>
  </si>
  <si>
    <t xml:space="preserve">FOR PROCESSING OF PHIC. OBLIGE TO PAY FOR THE PROFESSIONAL FEES AND ROOM AND BOARD. HENCE, MAY AVAIL 20% DISCOUNT ON HB AS GOVERNMENT EMPLOYEE/PWD/ SENIOR CITIZEN AND FOR REFERRAL TO DSWD ONCE OPTED TO SEEK HELP AT MALASKIT CENTER. </t>
  </si>
  <si>
    <t>PSYCHOSOCIAL PROFILE (CHARITY) WORKING PROBLEM/RECOMMENDATIONS</t>
  </si>
  <si>
    <t>PN (WNP PHIC) P/R/O</t>
  </si>
  <si>
    <t>PN (WNP PHIC) A/T</t>
  </si>
  <si>
    <t>CONSIDERING HIS PRESENT ECONOMIC SITUATION, PATIENT IS ELIGIBLE TO AVAIL ASSISTANCE IN MALASAKIT CENTER TO COVER THE EXCESS ON HOSPITAL BILL. FOR PROCESSING OF PHIC</t>
  </si>
  <si>
    <t>IN VIEW THEREOF, UNDERSIGNED HIGHLY RECOMMENDS THE PATIENT TO AVAIL ASSISTANCE IN MALASAKIT CENTER TO COVER THE HOSPITAL BILL EXCESS. FOR PROCESSING OF PHIC.</t>
  </si>
  <si>
    <t>WATCHER UNABLE TO PRESENT A DOCUMENT SUPPORTING TO HIS STATEMENT THAT PATIENT HAS AN ACTIVE PHILHEALTH MEMBERSHIP. HOWEVER , THIS WATCHER AGREED TO STILL VERIFY ITS RECORD AT PHIC OFFICE WINDOW 9</t>
  </si>
  <si>
    <t>PATIENT'S WATCHER AGREED TO VERIFY PHILHEALTH STATUS AND IF NONE, PATIENT WILL BE ENROLLED TO POS-INCAPABLE. ALSO, TO PREPARE NECESSARY DOCUMENTS AS REQUIREMENTS FOR POSSIBLE AVAILMENT OF MEDICAL ASSISTANCE AT MALASAKIT CENTER.</t>
  </si>
  <si>
    <t>PATIENT'S FAMILY DECIDED TO NOT PROCESS / FOLLOW-UP PHIC. MAY GO HOME, AS PER ADVISED BY OB ATTENDING PHYSICIAN.</t>
  </si>
  <si>
    <t>REFERRED AT BILLING TO SIGN A WAIVER (WILL NOT CONTINUE IN PROCESSING PHIC).</t>
  </si>
  <si>
    <t>PN (WNP PHIC) R/P</t>
  </si>
  <si>
    <t>SHALL SETTLE THE HOSPITAL CHARGES</t>
  </si>
  <si>
    <t xml:space="preserve">  MSWD Form No. 16: Assessment and Referral Report</t>
  </si>
  <si>
    <t>ASSESSMENT AND REFERRAL REPORT</t>
  </si>
  <si>
    <t>Date:</t>
  </si>
  <si>
    <t>PATIENT'S NAME</t>
  </si>
  <si>
    <t>Last Name</t>
  </si>
  <si>
    <t>First Name</t>
  </si>
  <si>
    <t>Middle Name</t>
  </si>
  <si>
    <t>Ext. (Sr. Jr.)</t>
  </si>
  <si>
    <t>ATTENDING PHYSICIAN(s)</t>
  </si>
  <si>
    <t>ROOM NO.:</t>
  </si>
  <si>
    <t>HOSPITAL NO.:</t>
  </si>
  <si>
    <t>Regular</t>
  </si>
  <si>
    <t>CATEGORY</t>
  </si>
  <si>
    <t>Medical</t>
  </si>
  <si>
    <t>Surgical</t>
  </si>
  <si>
    <t>Pediatrics</t>
  </si>
  <si>
    <t>OB-Gyne</t>
  </si>
  <si>
    <r>
      <rPr>
        <b/>
        <sz val="12"/>
        <color theme="1"/>
        <rFont val="Calibri"/>
        <family val="2"/>
      </rPr>
      <t xml:space="preserve">CLASSIFICATION </t>
    </r>
    <r>
      <rPr>
        <b/>
        <sz val="9"/>
        <color theme="1"/>
        <rFont val="Calibri"/>
        <family val="2"/>
      </rPr>
      <t>(Put a check "/" below)</t>
    </r>
  </si>
  <si>
    <t>FINANCIALLY CAPABLE /
 CAPACITATED</t>
  </si>
  <si>
    <t>D</t>
  </si>
  <si>
    <t>ASSESSMENT</t>
  </si>
  <si>
    <t>I agree on the above statement</t>
  </si>
  <si>
    <t>Approved By:</t>
  </si>
  <si>
    <t>Patient's/Guardian's Signature</t>
  </si>
  <si>
    <t>PSYCHOSOCIAL PROFILE</t>
  </si>
  <si>
    <t>Form Code:</t>
  </si>
  <si>
    <t>Effectivity:</t>
  </si>
  <si>
    <t>Revision:</t>
  </si>
  <si>
    <t>DATE:</t>
  </si>
  <si>
    <t>PATIENT'S INITIAL:</t>
  </si>
  <si>
    <t>HOSPITAL NUMBER :</t>
  </si>
  <si>
    <t>CATEGORY:</t>
  </si>
  <si>
    <t>BASIC</t>
  </si>
  <si>
    <t>CLASSIFICATION:</t>
  </si>
  <si>
    <t xml:space="preserve">PSYCHOSOCIAL DIAGNOSIS: </t>
  </si>
  <si>
    <t xml:space="preserve">A. PRESENTING PROBLEM </t>
  </si>
  <si>
    <t xml:space="preserve">PATIENT'S WATCHER CAME TO OFFICE FOR INTAKE AND ASSESSMENT RE: POSSIBLE AVAILMENT OF ASSISTANCE TO COVER THE HOSPITAL EXPENSES. CASE OF </t>
  </si>
  <si>
    <t>B. WORKING PROBLEM</t>
  </si>
  <si>
    <t>WATCHER AGREED THAT HE/SHE WILL REPORT AT BILLING WINDOW 8 TO SUBMIT THE NEEDED REQUIREMENTS. OTHER MSS DOCUMENTS SUCH AS CERTIFICATE OF INDIGENCY AND PHOTOCOPIES OF VALID ID’S WERE ALSO INSTRUCTED TO SECURE BY WATCHER IN ABLE FOR THEM TO AVAIL OTHER MEDICAL ASSISTANCE FROM THE OFFICE AND OTHER HELPING AGENCIES.</t>
  </si>
  <si>
    <t xml:space="preserve">C. UNDERLYING PROBLEM: </t>
  </si>
  <si>
    <t>D. ACTION TAKEN:</t>
  </si>
  <si>
    <t>Intake Interview with patient/ immediate family</t>
  </si>
  <si>
    <t>Psychosocial Assessment</t>
  </si>
  <si>
    <t>Discharge Planning</t>
  </si>
  <si>
    <t>Discussion on the limitation of MSS assistance as PAY patient</t>
  </si>
  <si>
    <t xml:space="preserve">Coordination with Philhealth/ Cares for verification/ availment of package rates </t>
  </si>
  <si>
    <t>E. PLAN OF ACTION</t>
  </si>
  <si>
    <t>Enrollment to Point of Service</t>
  </si>
  <si>
    <t>Ward Visitation</t>
  </si>
  <si>
    <t>Others :</t>
  </si>
  <si>
    <t>F. RECOMMENDATION FOR OTHER TEAM MEMBERS:</t>
  </si>
  <si>
    <t>ELIGIBLE TO AVAIL ASSISTANCE IN MALASAKIT CENTER.</t>
  </si>
  <si>
    <t xml:space="preserve">Prepared by: </t>
  </si>
  <si>
    <t xml:space="preserve">Medical Social Worker </t>
  </si>
  <si>
    <t xml:space="preserve">Medical Social Service-Head </t>
  </si>
  <si>
    <t>MARIA JEZEBEL F. DE MESA, RSW, MAEd- GC</t>
  </si>
  <si>
    <t>MARIA JEZEBEL F. DE MESA, RSW, MAEd-GC</t>
  </si>
  <si>
    <r>
      <t xml:space="preserve">Republic of the Philippines
Department of Health
</t>
    </r>
    <r>
      <rPr>
        <b/>
        <sz val="11"/>
        <color rgb="FF92D050"/>
        <rFont val="Arial"/>
        <family val="2"/>
      </rPr>
      <t xml:space="preserve">BICOL REGION GENERAL HOSPITAL AND GERIATRIC MEDICAL CENTER
</t>
    </r>
    <r>
      <rPr>
        <sz val="11"/>
        <color theme="1"/>
        <rFont val="Arial"/>
        <family val="2"/>
      </rPr>
      <t>Daraga, Albay</t>
    </r>
  </si>
  <si>
    <r>
      <t xml:space="preserve">Republic of the Philippines
Department of Health
</t>
    </r>
    <r>
      <rPr>
        <b/>
        <sz val="14"/>
        <color rgb="FF92D050"/>
        <rFont val="Calibri"/>
        <family val="2"/>
      </rPr>
      <t>BICOL REGION GENERAL HOSPITAL AND GERIATRIC MEDICAL CENTER</t>
    </r>
    <r>
      <rPr>
        <b/>
        <sz val="14"/>
        <color theme="1"/>
        <rFont val="Calibri"/>
        <family val="2"/>
      </rPr>
      <t xml:space="preserve">
Medical Social Work Department</t>
    </r>
  </si>
  <si>
    <r>
      <t xml:space="preserve">Republic of the Philippines
Department of Health
</t>
    </r>
    <r>
      <rPr>
        <b/>
        <sz val="11"/>
        <color rgb="FF92D050"/>
        <rFont val="Arial"/>
        <family val="2"/>
      </rPr>
      <t>BICOL REGION GENERAL HOSPITAL AND GERIATRIC MEDICAL CENTER</t>
    </r>
    <r>
      <rPr>
        <sz val="11"/>
        <color theme="1"/>
        <rFont val="Arial"/>
        <family val="2"/>
      </rPr>
      <t xml:space="preserve">
Daraga, Albay</t>
    </r>
  </si>
  <si>
    <t>ERD</t>
  </si>
  <si>
    <t>SAN PEDRO, CABUSAO, CAMARINES SUR</t>
  </si>
  <si>
    <t>SWO 1</t>
  </si>
  <si>
    <t>SIBLING-IN-LAW</t>
  </si>
  <si>
    <t>HS GRAD</t>
  </si>
  <si>
    <t>COLLEGE GRAD</t>
  </si>
  <si>
    <t>2024-07-ER-001</t>
  </si>
  <si>
    <t>SALVADOR, JOHN NIÑO S. SALVADOR</t>
  </si>
  <si>
    <t>PATIENT</t>
  </si>
  <si>
    <t>SAN RAFAEL, CARARAYAN, NAGA CITY</t>
  </si>
  <si>
    <t>SALVADOR</t>
  </si>
  <si>
    <t>JOHN NIÑO</t>
  </si>
  <si>
    <t>SENSON</t>
  </si>
  <si>
    <t>NAGA CITY</t>
  </si>
  <si>
    <t>SALVADOR, JOSEPH MARIANO</t>
  </si>
  <si>
    <t>SALVADOR, EVELYN SENSON</t>
  </si>
  <si>
    <t>SALVADOR, JONEL SENSON</t>
  </si>
  <si>
    <t>SALVADOR, JANELLE SENSON</t>
  </si>
  <si>
    <t>SALVADOR, JUSTINE SENSON</t>
  </si>
  <si>
    <t>ZAMUDIO, JOBELLE SALVADOR</t>
  </si>
  <si>
    <t>ZAMUDIO, MICHAEL</t>
  </si>
  <si>
    <t>SENSON, JOCELYN SUAREZ</t>
  </si>
  <si>
    <t>AUNT</t>
  </si>
  <si>
    <t>GR12 INS</t>
  </si>
  <si>
    <t>GR6 INS</t>
  </si>
  <si>
    <t>GOVERNEMENT EMPLOYEE</t>
  </si>
  <si>
    <t>SELF-EMPLOYED</t>
  </si>
  <si>
    <t>INS</t>
  </si>
  <si>
    <t xml:space="preserve">SWO 1 </t>
  </si>
  <si>
    <t>STORE OWNER</t>
  </si>
  <si>
    <t>JOHN NIÑO S. SALVADOR, RSW</t>
  </si>
  <si>
    <t>Male</t>
  </si>
  <si>
    <t>Social Welfare Officer III</t>
  </si>
  <si>
    <t xml:space="preserve">PATIENT IS HEADING THE WAY HOME TO TAYSAN  AFTER HE TOOK HIS FRIEND TO BRGY TAYSAN . HE WAS ALLEGED UNDER THE INFLUENCE OF A LIQOUR SINCE THEY WERE CELEBRATING A BRGY FIESTA IS MASLOG LEGAZPI CITY ALBAY. AS HE WAS DRIVING , HE LOST THE GRIP ON THE HANDLEBAR OF THE MOTORCYCLE AND EVENTUALLY SLID OFF ON THE ROAD. HE SUSTAINED SEVERE INJURIES AND ABRASION HENCE WAS RUSHED TO BRHMC AFTER THE INCIDENT WAS REPORTED FROM THE AUTHORITIES. CASE WAS THEN ADMITTED AT SURGERY WARD, BEING WATCHED BY HIS CLS. HE WORKS AS A LABORER, WHILE HIS CLS IS A PLAIN HOUSEKEEPER. HIS INCOME WAS ONLY ENOUGH IN SUSTAINING THEIR DAILY NEEDS, PARTICULARLY THAT ALL THREE CHILDREN ARE ALL ATTENDING SCHOOL. AS ASSESSED, FAMILY IS INDIGENT, THUS WAS FOUND TO BE ELIGIBLE TO AVAIL ASSISTANCE AT OFFICE. </t>
  </si>
  <si>
    <t xml:space="preserve"> PATIENT IS HEADING THE WAY HOME TO TAYSAN  AFTER HE TOOK HIS FRIEND TO BRGY TAYSAN . HE WAS ALLEGED UNDER THE INFLUENCE OF A LIQOUR SINCE THEY WERE CELEBRATING A BRGY FIESTA IS MASLOG LEGAZPI CITY ALBAY. AS HE WAS DRIVING , HE LOST THE GRIP ON THE HANDLEBAR OF THE MOTORCYCLE AND EVENTUALLY SLID OFF ON THE ROAD. HE SUSTAINED SEVERE INJURIES AND ABRASION HENCE WAS RUSHED TO BRHMC AFTER THE INCIDENT WAS REPORTED FROM THE AUTHORITIES. CASE WAS THEN ADMITTED AT SURGERY WARD, BEING WATCHED BY HIS CLS. HE WORKS AS A LABORER, WHILE HIS CLS IS A PLAIN HOUSEKEEPER. WITH STABLE INCOME. AS ASSESSED, THEY ARE FINANCIALLY CAPABLE TO PAY HOSPITAL BILL BASED FROM THEIR ECONOMIC RESOURCES. HOWEVER, SINCE SHE WAS ADMITTED AT SERVICE WARD, HE MAY STILL AVAIL ASISTANCE AT THE MALASAKIT CENTER PROVIDED THAT THEY WILL NOT TRANSFER AT PAY WARD. RECLASSIFIED AS C1.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</si>
</sst>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 * \-#,##0.00_ ;_ * &quot;-&quot;??_ ;_ @_ "/>
    <numFmt numFmtId="165" formatCode="m/d/yyyy;@"/>
    <numFmt numFmtId="166" formatCode="[$-409]h:mm\ AM/PM;@"/>
    <numFmt numFmtId="167" formatCode="h:mm\ AM/PM"/>
    <numFmt numFmtId="168" formatCode="dd\-mmm\-yyyy"/>
  </numFmts>
  <fonts count="98">
    <font>
      <sz val="11"/>
      <color theme="1"/>
      <name val="Calibri"/>
      <charset val="134"/>
      <scheme val="minor"/>
    </font>
    <font>
      <sz val="16"/>
      <color theme="1"/>
      <name val="Calibri"/>
      <family val="2"/>
    </font>
    <font>
      <sz val="11"/>
      <color theme="1"/>
      <name val="Arial"/>
      <family val="2"/>
    </font>
    <font>
      <b/>
      <sz val="22"/>
      <color theme="1"/>
      <name val="Arial"/>
      <family val="2"/>
    </font>
    <font>
      <b/>
      <sz val="18"/>
      <color theme="1"/>
      <name val="Calibri"/>
      <family val="2"/>
    </font>
    <font>
      <sz val="18"/>
      <color theme="1"/>
      <name val="Calibri"/>
      <family val="2"/>
    </font>
    <font>
      <b/>
      <sz val="16"/>
      <color theme="1"/>
      <name val="Calibri"/>
      <family val="2"/>
    </font>
    <font>
      <sz val="11"/>
      <color theme="1"/>
      <name val="Calibri"/>
      <family val="2"/>
    </font>
    <font>
      <b/>
      <sz val="14"/>
      <color theme="1"/>
      <name val="Calibri"/>
      <family val="2"/>
    </font>
    <font>
      <sz val="14"/>
      <color theme="1"/>
      <name val="Calibri"/>
      <family val="2"/>
    </font>
    <font>
      <b/>
      <sz val="11"/>
      <color theme="1"/>
      <name val="Arial"/>
      <family val="2"/>
    </font>
    <font>
      <b/>
      <sz val="12"/>
      <color theme="1"/>
      <name val="Calibri"/>
      <family val="2"/>
    </font>
    <font>
      <b/>
      <sz val="24"/>
      <color theme="1"/>
      <name val="Arial Black"/>
      <family val="2"/>
    </font>
    <font>
      <b/>
      <i/>
      <sz val="9"/>
      <color theme="1"/>
      <name val="Calibri"/>
      <family val="2"/>
    </font>
    <font>
      <b/>
      <sz val="12"/>
      <color theme="1"/>
      <name val="Times New Roman"/>
      <family val="1"/>
    </font>
    <font>
      <sz val="12"/>
      <color theme="1"/>
      <name val="Calibri"/>
      <family val="2"/>
    </font>
    <font>
      <b/>
      <sz val="9"/>
      <color theme="1"/>
      <name val="Calibri"/>
      <family val="2"/>
    </font>
    <font>
      <b/>
      <sz val="18"/>
      <color theme="1"/>
      <name val="Calibri"/>
      <family val="2"/>
      <scheme val="minor"/>
    </font>
    <font>
      <sz val="10"/>
      <color theme="1"/>
      <name val="Calibri"/>
      <family val="2"/>
      <scheme val="minor"/>
    </font>
    <font>
      <sz val="9"/>
      <color theme="1"/>
      <name val="Calibri"/>
      <family val="2"/>
      <scheme val="minor"/>
    </font>
    <font>
      <sz val="7.5"/>
      <color theme="1"/>
      <name val="Calibri"/>
      <family val="2"/>
      <scheme val="minor"/>
    </font>
    <font>
      <b/>
      <sz val="16"/>
      <color theme="1"/>
      <name val="Calibri"/>
      <family val="2"/>
      <scheme val="minor"/>
    </font>
    <font>
      <b/>
      <sz val="9"/>
      <color theme="1"/>
      <name val="Calibri"/>
      <family val="2"/>
      <scheme val="minor"/>
    </font>
    <font>
      <sz val="20"/>
      <color theme="1"/>
      <name val="Tahoma"/>
      <family val="2"/>
    </font>
    <font>
      <sz val="18"/>
      <color theme="1"/>
      <name val="Tahoma"/>
      <family val="2"/>
    </font>
    <font>
      <i/>
      <sz val="14"/>
      <color theme="1"/>
      <name val="Tahoma"/>
      <family val="2"/>
    </font>
    <font>
      <sz val="14"/>
      <color theme="1"/>
      <name val="Tahoma"/>
      <family val="2"/>
    </font>
    <font>
      <sz val="11"/>
      <color theme="1"/>
      <name val="Tahoma"/>
      <family val="2"/>
    </font>
    <font>
      <sz val="16"/>
      <color theme="1"/>
      <name val="Arial"/>
      <family val="2"/>
    </font>
    <font>
      <b/>
      <sz val="28"/>
      <color theme="1"/>
      <name val="Arial"/>
      <family val="2"/>
    </font>
    <font>
      <sz val="28"/>
      <color theme="1"/>
      <name val="Tahoma"/>
      <family val="2"/>
    </font>
    <font>
      <sz val="21"/>
      <color theme="1"/>
      <name val="Tahoma"/>
      <family val="2"/>
    </font>
    <font>
      <b/>
      <i/>
      <sz val="20"/>
      <color theme="1"/>
      <name val="Tahoma"/>
      <family val="2"/>
    </font>
    <font>
      <b/>
      <sz val="20"/>
      <color theme="1"/>
      <name val="Tahoma"/>
      <family val="2"/>
    </font>
    <font>
      <i/>
      <sz val="16"/>
      <color theme="1"/>
      <name val="Tahoma"/>
      <family val="2"/>
    </font>
    <font>
      <i/>
      <sz val="18"/>
      <color theme="1"/>
      <name val="Tahoma"/>
      <family val="2"/>
    </font>
    <font>
      <sz val="22"/>
      <color theme="1"/>
      <name val="Tahoma"/>
      <family val="2"/>
    </font>
    <font>
      <b/>
      <sz val="18"/>
      <color theme="1"/>
      <name val="Tahoma"/>
      <family val="2"/>
    </font>
    <font>
      <sz val="16"/>
      <color theme="1"/>
      <name val="Tahoma"/>
      <family val="2"/>
    </font>
    <font>
      <b/>
      <sz val="21"/>
      <color theme="1"/>
      <name val="Tahoma"/>
      <family val="2"/>
    </font>
    <font>
      <b/>
      <sz val="22"/>
      <color theme="1"/>
      <name val="Tahoma"/>
      <family val="2"/>
    </font>
    <font>
      <b/>
      <i/>
      <sz val="18"/>
      <color theme="1"/>
      <name val="Tahoma"/>
      <family val="2"/>
    </font>
    <font>
      <i/>
      <sz val="20"/>
      <color theme="1"/>
      <name val="Tahoma"/>
      <family val="2"/>
    </font>
    <font>
      <sz val="14"/>
      <color theme="1"/>
      <name val="Arial"/>
      <family val="2"/>
    </font>
    <font>
      <b/>
      <sz val="14"/>
      <color theme="1"/>
      <name val="Arial"/>
      <family val="2"/>
    </font>
    <font>
      <b/>
      <sz val="16"/>
      <color theme="1"/>
      <name val="Times New Roman"/>
      <family val="1"/>
    </font>
    <font>
      <b/>
      <sz val="11"/>
      <color theme="1"/>
      <name val="Calibri"/>
      <family val="2"/>
    </font>
    <font>
      <b/>
      <sz val="15"/>
      <color theme="1"/>
      <name val="Calibri"/>
      <family val="2"/>
    </font>
    <font>
      <sz val="16"/>
      <color theme="1"/>
      <name val="Times New Roman"/>
      <family val="1"/>
    </font>
    <font>
      <b/>
      <sz val="25"/>
      <color theme="1"/>
      <name val="Tahoma"/>
      <family val="2"/>
    </font>
    <font>
      <b/>
      <sz val="11"/>
      <color theme="1"/>
      <name val="Tahoma"/>
      <family val="2"/>
    </font>
    <font>
      <b/>
      <i/>
      <sz val="11"/>
      <color theme="1"/>
      <name val="Tahoma"/>
      <family val="2"/>
    </font>
    <font>
      <b/>
      <sz val="36"/>
      <color theme="1"/>
      <name val="Tahoma"/>
      <family val="2"/>
    </font>
    <font>
      <b/>
      <sz val="35"/>
      <color theme="1"/>
      <name val="Tahoma"/>
      <family val="2"/>
    </font>
    <font>
      <i/>
      <sz val="11"/>
      <color theme="1"/>
      <name val="Tahoma"/>
      <family val="2"/>
    </font>
    <font>
      <b/>
      <i/>
      <sz val="8"/>
      <color theme="1"/>
      <name val="Tahoma"/>
      <family val="2"/>
    </font>
    <font>
      <sz val="7.5"/>
      <color theme="1"/>
      <name val="Tahoma"/>
      <family val="2"/>
    </font>
    <font>
      <sz val="9"/>
      <color theme="1"/>
      <name val="Tahoma"/>
      <family val="2"/>
    </font>
    <font>
      <sz val="10"/>
      <color theme="1"/>
      <name val="Tahoma"/>
      <family val="2"/>
    </font>
    <font>
      <sz val="14"/>
      <color theme="1"/>
      <name val="Calibri"/>
      <family val="2"/>
      <scheme val="minor"/>
    </font>
    <font>
      <b/>
      <sz val="12"/>
      <name val="Calibri"/>
      <family val="2"/>
    </font>
    <font>
      <sz val="12"/>
      <name val="Calibri"/>
      <family val="2"/>
    </font>
    <font>
      <b/>
      <sz val="14"/>
      <color theme="1"/>
      <name val="Calibri"/>
      <family val="2"/>
      <scheme val="minor"/>
    </font>
    <font>
      <b/>
      <sz val="11"/>
      <color theme="1"/>
      <name val="Calibri"/>
      <family val="2"/>
      <scheme val="minor"/>
    </font>
    <font>
      <b/>
      <sz val="14"/>
      <name val="Calibri"/>
      <family val="2"/>
    </font>
    <font>
      <sz val="8"/>
      <name val="Calibri"/>
      <family val="2"/>
    </font>
    <font>
      <b/>
      <sz val="20"/>
      <color theme="1"/>
      <name val="Arial"/>
      <family val="2"/>
    </font>
    <font>
      <sz val="20"/>
      <color theme="1"/>
      <name val="Georgia"/>
      <family val="1"/>
    </font>
    <font>
      <sz val="10"/>
      <color theme="1"/>
      <name val="Arial"/>
      <family val="2"/>
    </font>
    <font>
      <b/>
      <sz val="10"/>
      <color theme="1"/>
      <name val="Arial"/>
      <family val="2"/>
    </font>
    <font>
      <b/>
      <sz val="16"/>
      <color theme="1"/>
      <name val="Georgia"/>
      <family val="1"/>
    </font>
    <font>
      <sz val="11"/>
      <color theme="1"/>
      <name val="Georgia"/>
      <family val="1"/>
    </font>
    <font>
      <sz val="8"/>
      <color theme="1"/>
      <name val="Arial"/>
      <family val="2"/>
    </font>
    <font>
      <sz val="9"/>
      <color theme="1"/>
      <name val="Arial"/>
      <family val="2"/>
    </font>
    <font>
      <b/>
      <sz val="20"/>
      <color rgb="FFFF0000"/>
      <name val="Times New Roman"/>
      <family val="1"/>
    </font>
    <font>
      <b/>
      <sz val="12"/>
      <color theme="1"/>
      <name val="Arial"/>
      <family val="2"/>
    </font>
    <font>
      <b/>
      <sz val="14"/>
      <color rgb="FFFF0000"/>
      <name val="Times New Roman"/>
      <family val="1"/>
    </font>
    <font>
      <sz val="20"/>
      <color theme="1"/>
      <name val="Arial"/>
      <family val="2"/>
    </font>
    <font>
      <sz val="12"/>
      <color theme="1"/>
      <name val="Arial"/>
      <family val="2"/>
    </font>
    <font>
      <b/>
      <sz val="20"/>
      <color rgb="FFFF0000"/>
      <name val="Arial"/>
      <family val="2"/>
    </font>
    <font>
      <sz val="11"/>
      <color theme="9" tint="-0.249977111117893"/>
      <name val="Arial"/>
      <family val="2"/>
    </font>
    <font>
      <b/>
      <sz val="11"/>
      <color rgb="FFFF0000"/>
      <name val="Arial"/>
      <family val="2"/>
    </font>
    <font>
      <b/>
      <sz val="22"/>
      <color rgb="FFC00000"/>
      <name val="Arial"/>
      <family val="2"/>
    </font>
    <font>
      <b/>
      <sz val="8"/>
      <color theme="1"/>
      <name val="Arial"/>
      <family val="2"/>
    </font>
    <font>
      <sz val="10"/>
      <color rgb="FF000000"/>
      <name val="Times New Roman"/>
      <family val="1"/>
    </font>
    <font>
      <b/>
      <sz val="11"/>
      <color rgb="FF92D050"/>
      <name val="Arial"/>
      <family val="2"/>
    </font>
    <font>
      <b/>
      <sz val="14"/>
      <color rgb="FF92D050"/>
      <name val="Calibri"/>
      <family val="2"/>
    </font>
    <font>
      <b/>
      <sz val="16"/>
      <color rgb="FF92D050"/>
      <name val="Arial"/>
      <family val="2"/>
    </font>
    <font>
      <i/>
      <sz val="11"/>
      <color theme="1"/>
      <name val="Calibri"/>
      <family val="2"/>
    </font>
    <font>
      <i/>
      <sz val="12"/>
      <color theme="1"/>
      <name val="Calibri"/>
      <family val="2"/>
    </font>
    <font>
      <i/>
      <sz val="8"/>
      <color theme="1"/>
      <name val="Tahoma"/>
      <family val="2"/>
    </font>
    <font>
      <sz val="11"/>
      <color theme="1"/>
      <name val="宋体"/>
      <charset val="134"/>
    </font>
    <font>
      <i/>
      <sz val="8"/>
      <color theme="1"/>
      <name val="Arial"/>
      <family val="2"/>
    </font>
    <font>
      <sz val="11"/>
      <color theme="1"/>
      <name val="Calibri"/>
      <family val="2"/>
      <scheme val="minor"/>
    </font>
    <font>
      <sz val="8"/>
      <color rgb="FF000000"/>
      <name val="Segoe UI"/>
      <family val="2"/>
    </font>
    <font>
      <sz val="8"/>
      <color rgb="FF000000"/>
      <name val="Tahoma"/>
      <family val="2"/>
    </font>
    <font>
      <sz val="10"/>
      <color rgb="FFFFFFFF"/>
      <name val="Calibri"/>
      <family val="2"/>
    </font>
    <font>
      <b/>
      <sz val="16"/>
      <color theme="1"/>
      <name val="Tahoma"/>
      <family val="2"/>
    </font>
  </fonts>
  <fills count="17">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AAAAC6"/>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tint="-0.14993743705557422"/>
        <bgColor indexed="64"/>
      </patternFill>
    </fill>
    <fill>
      <patternFill patternType="solid">
        <fgColor theme="1"/>
        <bgColor indexed="64"/>
      </patternFill>
    </fill>
    <fill>
      <patternFill patternType="solid">
        <fgColor theme="2"/>
        <bgColor indexed="64"/>
      </patternFill>
    </fill>
    <fill>
      <patternFill patternType="solid">
        <fgColor theme="0" tint="-0.14978484450819421"/>
        <bgColor indexed="64"/>
      </patternFill>
    </fill>
    <fill>
      <patternFill patternType="solid">
        <fgColor theme="0" tint="-0.14996795556505021"/>
        <bgColor indexed="64"/>
      </patternFill>
    </fill>
  </fills>
  <borders count="7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right/>
      <top/>
      <bottom style="thin">
        <color auto="1"/>
      </bottom>
      <diagonal/>
    </border>
    <border>
      <left style="medium">
        <color auto="1"/>
      </left>
      <right/>
      <top/>
      <bottom style="thin">
        <color auto="1"/>
      </bottom>
      <diagonal/>
    </border>
    <border>
      <left style="medium">
        <color auto="1"/>
      </left>
      <right/>
      <top/>
      <bottom style="medium">
        <color auto="1"/>
      </bottom>
      <diagonal/>
    </border>
    <border>
      <left/>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right style="medium">
        <color auto="1"/>
      </right>
      <top/>
      <bottom style="thin">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right style="thin">
        <color auto="1"/>
      </right>
      <top/>
      <bottom/>
      <diagonal/>
    </border>
    <border>
      <left style="thin">
        <color auto="1"/>
      </left>
      <right/>
      <top style="thin">
        <color theme="0"/>
      </top>
      <bottom/>
      <diagonal/>
    </border>
    <border>
      <left/>
      <right/>
      <top style="thin">
        <color theme="0"/>
      </top>
      <bottom/>
      <diagonal/>
    </border>
    <border>
      <left/>
      <right style="thin">
        <color auto="1"/>
      </right>
      <top/>
      <bottom style="thin">
        <color auto="1"/>
      </bottom>
      <diagonal/>
    </border>
    <border>
      <left/>
      <right style="medium">
        <color auto="1"/>
      </right>
      <top style="medium">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theme="0"/>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style="thin">
        <color auto="1"/>
      </bottom>
      <diagonal/>
    </border>
    <border>
      <left/>
      <right style="medium">
        <color auto="1"/>
      </right>
      <top style="medium">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rgb="FF000000"/>
      </right>
      <top/>
      <bottom style="thin">
        <color rgb="FF000000"/>
      </bottom>
      <diagonal/>
    </border>
    <border>
      <left style="medium">
        <color auto="1"/>
      </left>
      <right style="thin">
        <color rgb="FF000000"/>
      </right>
      <top style="thin">
        <color rgb="FF000000"/>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bottom style="thin">
        <color auto="1"/>
      </bottom>
      <diagonal/>
    </border>
    <border>
      <left style="thin">
        <color auto="1"/>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bottom style="thin">
        <color rgb="FF000000"/>
      </bottom>
      <diagonal/>
    </border>
    <border>
      <left style="medium">
        <color auto="1"/>
      </left>
      <right/>
      <top style="thin">
        <color rgb="FF000000"/>
      </top>
      <bottom style="thin">
        <color rgb="FF000000"/>
      </bottom>
      <diagonal/>
    </border>
    <border>
      <left style="medium">
        <color auto="1"/>
      </left>
      <right/>
      <top style="thin">
        <color rgb="FF000000"/>
      </top>
      <bottom/>
      <diagonal/>
    </border>
    <border>
      <left style="medium">
        <color auto="1"/>
      </left>
      <right style="thin">
        <color rgb="FF000000"/>
      </right>
      <top style="thin">
        <color rgb="FF000000"/>
      </top>
      <bottom style="medium">
        <color auto="1"/>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medium">
        <color auto="1"/>
      </right>
      <top style="thin">
        <color auto="1"/>
      </top>
      <bottom style="medium">
        <color auto="1"/>
      </bottom>
      <diagonal/>
    </border>
  </borders>
  <cellStyleXfs count="3">
    <xf numFmtId="0" fontId="0" fillId="0" borderId="0">
      <alignment vertical="center"/>
    </xf>
    <xf numFmtId="164" fontId="93" fillId="0" borderId="0" applyFont="0" applyFill="0" applyBorder="0" applyAlignment="0" applyProtection="0">
      <alignment vertical="center"/>
    </xf>
    <xf numFmtId="0" fontId="84" fillId="0" borderId="0"/>
  </cellStyleXfs>
  <cellXfs count="803">
    <xf numFmtId="0" fontId="0" fillId="0" borderId="0" xfId="0">
      <alignment vertical="center"/>
    </xf>
    <xf numFmtId="0" fontId="1" fillId="0" borderId="0" xfId="0" applyFont="1">
      <alignment vertical="center"/>
    </xf>
    <xf numFmtId="0" fontId="6" fillId="0" borderId="5" xfId="0" applyFont="1" applyBorder="1">
      <alignment vertical="center"/>
    </xf>
    <xf numFmtId="0" fontId="6" fillId="0" borderId="0" xfId="0" applyFont="1">
      <alignment vertical="center"/>
    </xf>
    <xf numFmtId="0" fontId="1" fillId="0" borderId="5" xfId="0" applyFont="1" applyBorder="1">
      <alignment vertical="center"/>
    </xf>
    <xf numFmtId="0" fontId="1" fillId="0" borderId="0" xfId="0" applyFont="1" applyAlignment="1">
      <alignment horizontal="center" vertical="center" wrapText="1"/>
    </xf>
    <xf numFmtId="0" fontId="1" fillId="0" borderId="8" xfId="0" applyFont="1" applyBorder="1">
      <alignment vertical="center"/>
    </xf>
    <xf numFmtId="0" fontId="1" fillId="0" borderId="9" xfId="0" applyFont="1" applyBorder="1">
      <alignment vertical="center"/>
    </xf>
    <xf numFmtId="0" fontId="2" fillId="0" borderId="4" xfId="0" applyFont="1" applyBorder="1" applyAlignment="1">
      <alignment horizontal="right" vertical="center" wrapText="1"/>
    </xf>
    <xf numFmtId="0" fontId="1" fillId="0" borderId="12" xfId="0" applyFont="1" applyBorder="1">
      <alignment vertical="center"/>
    </xf>
    <xf numFmtId="0" fontId="1" fillId="0" borderId="12" xfId="0" applyFont="1" applyBorder="1" applyAlignment="1">
      <alignment horizontal="center" vertical="center" wrapText="1"/>
    </xf>
    <xf numFmtId="0" fontId="1" fillId="0" borderId="14" xfId="0" applyFont="1" applyBorder="1">
      <alignment vertical="center"/>
    </xf>
    <xf numFmtId="0" fontId="1" fillId="0" borderId="15" xfId="0" applyFont="1" applyBorder="1" applyAlignment="1">
      <alignment vertical="center" wrapText="1"/>
    </xf>
    <xf numFmtId="0" fontId="1" fillId="0" borderId="16" xfId="0" applyFont="1" applyBorder="1" applyAlignment="1">
      <alignment vertical="center" wrapText="1"/>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6" fillId="0" borderId="5" xfId="0" applyFont="1" applyBorder="1" applyAlignment="1">
      <alignment vertical="center" wrapText="1"/>
    </xf>
    <xf numFmtId="0" fontId="6" fillId="0" borderId="0" xfId="0" applyFont="1" applyAlignment="1">
      <alignment vertical="center" wrapText="1"/>
    </xf>
    <xf numFmtId="0" fontId="6" fillId="0" borderId="5" xfId="0" applyFont="1" applyBorder="1" applyAlignment="1">
      <alignment vertical="center"/>
    </xf>
    <xf numFmtId="0" fontId="11" fillId="0" borderId="4" xfId="0" applyFont="1" applyBorder="1" applyAlignment="1">
      <alignment horizontal="center" vertical="center"/>
    </xf>
    <xf numFmtId="0" fontId="13" fillId="2" borderId="4" xfId="0" applyFont="1" applyFill="1" applyBorder="1" applyAlignment="1">
      <alignment horizontal="center" vertical="center"/>
    </xf>
    <xf numFmtId="0" fontId="11" fillId="0" borderId="0" xfId="0" applyFont="1" applyAlignment="1">
      <alignment vertical="center"/>
    </xf>
    <xf numFmtId="0" fontId="6" fillId="0" borderId="8" xfId="0" applyFont="1" applyBorder="1" applyAlignment="1">
      <alignment vertical="center"/>
    </xf>
    <xf numFmtId="0" fontId="6" fillId="0" borderId="9" xfId="0" applyFont="1" applyBorder="1" applyAlignment="1">
      <alignment vertical="center"/>
    </xf>
    <xf numFmtId="0" fontId="1" fillId="0" borderId="33"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lignment vertical="center"/>
    </xf>
    <xf numFmtId="0" fontId="6" fillId="0" borderId="12" xfId="0" applyFont="1" applyBorder="1" applyAlignment="1">
      <alignment vertical="center"/>
    </xf>
    <xf numFmtId="0" fontId="6" fillId="0" borderId="14" xfId="0" applyFont="1" applyBorder="1" applyAlignme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30" fillId="0" borderId="5" xfId="0" applyFont="1" applyBorder="1" applyAlignment="1">
      <alignment horizontal="center" vertical="center"/>
    </xf>
    <xf numFmtId="0" fontId="30" fillId="0" borderId="0" xfId="0" applyFont="1" applyAlignment="1">
      <alignment horizontal="center" vertical="center"/>
    </xf>
    <xf numFmtId="0" fontId="27" fillId="0" borderId="5" xfId="0" applyFont="1" applyBorder="1">
      <alignment vertical="center"/>
    </xf>
    <xf numFmtId="0" fontId="24" fillId="0" borderId="5" xfId="0" applyFont="1" applyBorder="1">
      <alignment vertical="center"/>
    </xf>
    <xf numFmtId="0" fontId="25" fillId="0" borderId="5" xfId="0" applyFont="1" applyBorder="1">
      <alignment vertical="center"/>
    </xf>
    <xf numFmtId="0" fontId="25"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1" fillId="0" borderId="0" xfId="0" applyFont="1" applyAlignment="1">
      <alignment horizontal="center" vertical="center"/>
    </xf>
    <xf numFmtId="0" fontId="36" fillId="0" borderId="0" xfId="0" applyFont="1" applyAlignment="1">
      <alignment horizontal="justify" vertical="center" wrapText="1"/>
    </xf>
    <xf numFmtId="0" fontId="36" fillId="0" borderId="0" xfId="0" applyFont="1" applyAlignment="1">
      <alignment horizontal="left" vertical="center"/>
    </xf>
    <xf numFmtId="0" fontId="36" fillId="0" borderId="0" xfId="0" applyFont="1">
      <alignment vertical="center"/>
    </xf>
    <xf numFmtId="0" fontId="26" fillId="0" borderId="5" xfId="0" applyFont="1" applyBorder="1">
      <alignment vertical="center"/>
    </xf>
    <xf numFmtId="0" fontId="37" fillId="0" borderId="5" xfId="0" applyFont="1" applyBorder="1" applyAlignment="1">
      <alignment vertical="center" wrapText="1"/>
    </xf>
    <xf numFmtId="0" fontId="37" fillId="0" borderId="0" xfId="0" applyFont="1" applyAlignment="1">
      <alignment vertical="center" wrapText="1"/>
    </xf>
    <xf numFmtId="0" fontId="39" fillId="0" borderId="0" xfId="0" applyFont="1" applyAlignment="1">
      <alignment horizontal="center" vertical="center"/>
    </xf>
    <xf numFmtId="0" fontId="36" fillId="0" borderId="0" xfId="0" applyFont="1" applyAlignment="1">
      <alignment horizontal="center" vertical="center" wrapText="1"/>
    </xf>
    <xf numFmtId="0" fontId="42" fillId="0" borderId="0" xfId="0" applyFont="1">
      <alignment vertical="center"/>
    </xf>
    <xf numFmtId="0" fontId="43" fillId="0" borderId="0" xfId="0" applyFont="1" applyAlignment="1">
      <alignment horizontal="right" vertical="center"/>
    </xf>
    <xf numFmtId="0" fontId="44" fillId="0" borderId="0" xfId="0" applyFont="1" applyAlignment="1">
      <alignment horizontal="center" vertical="center"/>
    </xf>
    <xf numFmtId="0" fontId="44" fillId="0" borderId="12" xfId="0" applyFont="1" applyBorder="1" applyAlignment="1">
      <alignment horizontal="center" vertical="center"/>
    </xf>
    <xf numFmtId="0" fontId="27" fillId="0" borderId="12" xfId="0" applyFont="1" applyBorder="1">
      <alignment vertical="center"/>
    </xf>
    <xf numFmtId="0" fontId="23" fillId="0" borderId="0" xfId="0" applyFont="1" applyAlignment="1">
      <alignment horizontal="center" vertical="center"/>
    </xf>
    <xf numFmtId="0" fontId="24" fillId="0" borderId="12" xfId="0" applyFont="1" applyBorder="1">
      <alignment vertical="center"/>
    </xf>
    <xf numFmtId="0" fontId="25" fillId="0" borderId="12" xfId="0" applyFont="1" applyBorder="1">
      <alignment vertical="center"/>
    </xf>
    <xf numFmtId="0" fontId="26" fillId="0" borderId="12" xfId="0" applyFont="1" applyBorder="1">
      <alignment vertical="center"/>
    </xf>
    <xf numFmtId="0" fontId="27" fillId="0" borderId="8" xfId="0" applyFont="1" applyBorder="1">
      <alignment vertical="center"/>
    </xf>
    <xf numFmtId="0" fontId="27" fillId="0" borderId="9" xfId="0" applyFont="1" applyBorder="1">
      <alignment vertical="center"/>
    </xf>
    <xf numFmtId="0" fontId="27" fillId="0" borderId="14" xfId="0" applyFont="1" applyBorder="1">
      <alignment vertical="center"/>
    </xf>
    <xf numFmtId="0" fontId="1" fillId="0" borderId="0" xfId="0" applyFont="1" applyAlignment="1">
      <alignment vertical="center" wrapText="1"/>
    </xf>
    <xf numFmtId="0" fontId="48" fillId="0" borderId="0" xfId="0" applyFont="1" applyAlignment="1">
      <alignment horizontal="center" vertical="center"/>
    </xf>
    <xf numFmtId="0" fontId="6" fillId="0" borderId="4" xfId="0" applyFont="1" applyBorder="1" applyAlignment="1">
      <alignment horizontal="center" vertical="center"/>
    </xf>
    <xf numFmtId="0" fontId="48" fillId="0" borderId="0" xfId="0" applyFont="1">
      <alignment vertical="center"/>
    </xf>
    <xf numFmtId="0" fontId="1" fillId="0" borderId="9" xfId="0" applyFont="1" applyBorder="1" applyAlignment="1">
      <alignment horizontal="left" vertical="center"/>
    </xf>
    <xf numFmtId="0" fontId="49" fillId="0" borderId="0" xfId="0" applyFont="1" applyAlignment="1"/>
    <xf numFmtId="0" fontId="49" fillId="0" borderId="0" xfId="0" applyFont="1">
      <alignment vertical="center"/>
    </xf>
    <xf numFmtId="0" fontId="50" fillId="0" borderId="0" xfId="0" applyFont="1" applyAlignment="1">
      <alignment horizontal="left" vertical="center"/>
    </xf>
    <xf numFmtId="0" fontId="51" fillId="0" borderId="0" xfId="0" applyFont="1">
      <alignment vertical="center"/>
    </xf>
    <xf numFmtId="0" fontId="50" fillId="0" borderId="0" xfId="0" applyFont="1">
      <alignment vertical="center"/>
    </xf>
    <xf numFmtId="0" fontId="50" fillId="0" borderId="0" xfId="0" applyFont="1" applyAlignment="1">
      <alignment horizontal="center" vertical="center"/>
    </xf>
    <xf numFmtId="0" fontId="49" fillId="0" borderId="5" xfId="0" applyFont="1" applyBorder="1">
      <alignment vertical="center"/>
    </xf>
    <xf numFmtId="0" fontId="53" fillId="0" borderId="0" xfId="0" applyFont="1">
      <alignment vertical="center"/>
    </xf>
    <xf numFmtId="0" fontId="50" fillId="0" borderId="5" xfId="0" applyFont="1" applyBorder="1">
      <alignment vertical="center"/>
    </xf>
    <xf numFmtId="0" fontId="50" fillId="0" borderId="15" xfId="0" applyFont="1" applyBorder="1" applyAlignment="1">
      <alignment horizontal="center" vertical="center"/>
    </xf>
    <xf numFmtId="0" fontId="50" fillId="0" borderId="16" xfId="0" applyFont="1" applyBorder="1">
      <alignment vertical="center"/>
    </xf>
    <xf numFmtId="0" fontId="50" fillId="0" borderId="5" xfId="0" applyFont="1" applyBorder="1" applyAlignment="1">
      <alignment horizontal="left" vertical="center"/>
    </xf>
    <xf numFmtId="0" fontId="50" fillId="0" borderId="5" xfId="0" applyFont="1" applyBorder="1" applyAlignment="1">
      <alignment horizontal="center" vertical="center"/>
    </xf>
    <xf numFmtId="0" fontId="54" fillId="0" borderId="0" xfId="0" applyFont="1">
      <alignment vertical="center"/>
    </xf>
    <xf numFmtId="0" fontId="50" fillId="0" borderId="8" xfId="0" applyFont="1" applyBorder="1" applyAlignment="1">
      <alignment horizontal="center" vertical="center"/>
    </xf>
    <xf numFmtId="0" fontId="50" fillId="0" borderId="9" xfId="0" applyFont="1" applyBorder="1">
      <alignment vertical="center"/>
    </xf>
    <xf numFmtId="0" fontId="50" fillId="0" borderId="9" xfId="0" applyFont="1" applyBorder="1" applyAlignment="1">
      <alignment horizontal="center" vertical="center"/>
    </xf>
    <xf numFmtId="0" fontId="50" fillId="0" borderId="16" xfId="0" applyFont="1" applyBorder="1" applyAlignment="1">
      <alignment horizontal="left" vertical="center"/>
    </xf>
    <xf numFmtId="0" fontId="27" fillId="0" borderId="5" xfId="0" applyFont="1" applyBorder="1" applyAlignment="1">
      <alignment horizontal="center" vertical="center"/>
    </xf>
    <xf numFmtId="0" fontId="50" fillId="0" borderId="1" xfId="0" applyFont="1" applyBorder="1" applyAlignment="1">
      <alignment horizontal="center" vertical="center"/>
    </xf>
    <xf numFmtId="0" fontId="27" fillId="0" borderId="4" xfId="0" applyFont="1" applyBorder="1" applyAlignment="1">
      <alignment horizontal="center" vertical="center"/>
    </xf>
    <xf numFmtId="0" fontId="51" fillId="0" borderId="5" xfId="0" applyFont="1" applyBorder="1">
      <alignment vertical="center"/>
    </xf>
    <xf numFmtId="0" fontId="49" fillId="0" borderId="16" xfId="0" applyFont="1" applyBorder="1" applyAlignment="1"/>
    <xf numFmtId="0" fontId="56" fillId="0" borderId="0" xfId="0" applyFont="1" applyAlignment="1">
      <alignment vertical="top"/>
    </xf>
    <xf numFmtId="0" fontId="55" fillId="0" borderId="0" xfId="0" applyFont="1" applyAlignment="1">
      <alignment horizontal="left" vertical="center"/>
    </xf>
    <xf numFmtId="0" fontId="49" fillId="0" borderId="33" xfId="0" applyFont="1" applyBorder="1" applyAlignment="1"/>
    <xf numFmtId="0" fontId="49" fillId="0" borderId="12" xfId="0" applyFont="1" applyBorder="1" applyAlignment="1"/>
    <xf numFmtId="0" fontId="49" fillId="0" borderId="12" xfId="0" applyFont="1" applyBorder="1">
      <alignment vertical="center"/>
    </xf>
    <xf numFmtId="0" fontId="50" fillId="0" borderId="12" xfId="0" applyFont="1" applyBorder="1">
      <alignment vertical="center"/>
    </xf>
    <xf numFmtId="0" fontId="50" fillId="0" borderId="33" xfId="0" applyFont="1" applyBorder="1">
      <alignment vertical="center"/>
    </xf>
    <xf numFmtId="0" fontId="50" fillId="0" borderId="12" xfId="0" applyFont="1" applyBorder="1" applyAlignment="1">
      <alignment horizontal="left" vertical="center"/>
    </xf>
    <xf numFmtId="0" fontId="50" fillId="0" borderId="14" xfId="0" applyFont="1" applyBorder="1">
      <alignment vertical="center"/>
    </xf>
    <xf numFmtId="0" fontId="50" fillId="0" borderId="46" xfId="0" applyFont="1" applyBorder="1">
      <alignment vertical="center"/>
    </xf>
    <xf numFmtId="0" fontId="51" fillId="0" borderId="12" xfId="0" applyFont="1" applyBorder="1">
      <alignment vertical="center"/>
    </xf>
    <xf numFmtId="0" fontId="27" fillId="0" borderId="0" xfId="0" applyFont="1" applyAlignment="1">
      <alignment horizontal="center" vertical="center"/>
    </xf>
    <xf numFmtId="0" fontId="27" fillId="0" borderId="0" xfId="0" applyFont="1" applyAlignment="1">
      <alignment horizontal="right" vertical="center"/>
    </xf>
    <xf numFmtId="0" fontId="27" fillId="0" borderId="9" xfId="0" applyFont="1" applyBorder="1" applyAlignment="1">
      <alignment horizontal="center" vertical="center"/>
    </xf>
    <xf numFmtId="0" fontId="54" fillId="0" borderId="0" xfId="0" applyFont="1" applyAlignment="1">
      <alignment horizontal="center" vertical="center"/>
    </xf>
    <xf numFmtId="0" fontId="50" fillId="0" borderId="45" xfId="0" applyFont="1" applyBorder="1" applyAlignment="1">
      <alignment horizontal="center" vertical="center" wrapText="1"/>
    </xf>
    <xf numFmtId="0" fontId="50" fillId="0" borderId="9" xfId="0" applyFont="1" applyBorder="1" applyAlignment="1">
      <alignment horizontal="center" vertical="center" wrapText="1"/>
    </xf>
    <xf numFmtId="0" fontId="50" fillId="0" borderId="8" xfId="0" applyFont="1" applyBorder="1">
      <alignment vertical="center"/>
    </xf>
    <xf numFmtId="0" fontId="54" fillId="0" borderId="9" xfId="0" applyFont="1" applyBorder="1">
      <alignment vertical="center"/>
    </xf>
    <xf numFmtId="0" fontId="15" fillId="0" borderId="0" xfId="0" applyFont="1">
      <alignment vertical="center"/>
    </xf>
    <xf numFmtId="0" fontId="59" fillId="0" borderId="0" xfId="0" applyFont="1">
      <alignment vertical="center"/>
    </xf>
    <xf numFmtId="0" fontId="15" fillId="0" borderId="0" xfId="0" applyFont="1" applyAlignment="1">
      <alignment vertical="center" wrapText="1"/>
    </xf>
    <xf numFmtId="0" fontId="8" fillId="0" borderId="15" xfId="0" applyFont="1" applyBorder="1" applyAlignment="1">
      <alignment vertical="top"/>
    </xf>
    <xf numFmtId="0" fontId="61" fillId="11" borderId="52" xfId="0" applyFont="1" applyFill="1" applyBorder="1" applyAlignment="1">
      <alignment horizontal="left" vertical="center" wrapText="1" indent="1"/>
    </xf>
    <xf numFmtId="0" fontId="0" fillId="0" borderId="42"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61" fillId="11" borderId="53" xfId="0" applyFont="1" applyFill="1" applyBorder="1" applyAlignment="1">
      <alignment horizontal="left" vertical="center" wrapText="1" indent="1"/>
    </xf>
    <xf numFmtId="0" fontId="61" fillId="11" borderId="54" xfId="0" applyFont="1" applyFill="1" applyBorder="1" applyAlignment="1">
      <alignment horizontal="left" vertical="center" wrapText="1" indent="1"/>
    </xf>
    <xf numFmtId="0" fontId="0" fillId="0" borderId="41" xfId="0" applyBorder="1" applyAlignment="1">
      <alignment horizontal="center" vertical="center"/>
    </xf>
    <xf numFmtId="0" fontId="0" fillId="0" borderId="25" xfId="0" applyBorder="1" applyAlignment="1">
      <alignment horizontal="center" vertical="center"/>
    </xf>
    <xf numFmtId="0" fontId="0" fillId="0" borderId="21" xfId="0" applyBorder="1" applyAlignment="1">
      <alignment horizontal="center" vertical="center"/>
    </xf>
    <xf numFmtId="0" fontId="15" fillId="0" borderId="5" xfId="0" applyFont="1" applyBorder="1" applyAlignment="1">
      <alignment vertical="center" wrapText="1"/>
    </xf>
    <xf numFmtId="0" fontId="0" fillId="0" borderId="0" xfId="0" applyAlignment="1">
      <alignment horizontal="center" vertical="center"/>
    </xf>
    <xf numFmtId="0" fontId="0" fillId="0" borderId="0" xfId="0" applyAlignment="1">
      <alignment horizontal="right" vertical="center"/>
    </xf>
    <xf numFmtId="0" fontId="15" fillId="0" borderId="8" xfId="0" applyFont="1" applyBorder="1" applyAlignment="1">
      <alignment vertical="center" wrapText="1"/>
    </xf>
    <xf numFmtId="0" fontId="0" fillId="0" borderId="9" xfId="0" applyBorder="1">
      <alignment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12" xfId="0" applyBorder="1">
      <alignment vertical="center"/>
    </xf>
    <xf numFmtId="0" fontId="0" fillId="0" borderId="14" xfId="0" applyBorder="1">
      <alignment vertical="center"/>
    </xf>
    <xf numFmtId="0" fontId="0" fillId="0" borderId="0" xfId="0" applyAlignment="1">
      <alignment vertical="top"/>
    </xf>
    <xf numFmtId="0" fontId="15" fillId="0" borderId="5" xfId="0" applyFont="1" applyBorder="1" applyAlignment="1">
      <alignment vertical="top"/>
    </xf>
    <xf numFmtId="0" fontId="61" fillId="11" borderId="52" xfId="2" applyFont="1" applyFill="1" applyBorder="1" applyAlignment="1">
      <alignment horizontal="left" vertical="top" wrapText="1"/>
    </xf>
    <xf numFmtId="0" fontId="61" fillId="11" borderId="53" xfId="2" applyFont="1" applyFill="1" applyBorder="1" applyAlignment="1">
      <alignment horizontal="left" vertical="top" wrapText="1"/>
    </xf>
    <xf numFmtId="0" fontId="65" fillId="11" borderId="53" xfId="2" applyFont="1" applyFill="1" applyBorder="1" applyAlignment="1">
      <alignment horizontal="left" vertical="top" wrapText="1"/>
    </xf>
    <xf numFmtId="0" fontId="61" fillId="11" borderId="54" xfId="2" applyFont="1" applyFill="1" applyBorder="1" applyAlignment="1">
      <alignment horizontal="left" vertical="top" wrapText="1"/>
    </xf>
    <xf numFmtId="0" fontId="61" fillId="11" borderId="59" xfId="2" applyFont="1" applyFill="1" applyBorder="1" applyAlignment="1">
      <alignment horizontal="left" vertical="top"/>
    </xf>
    <xf numFmtId="0" fontId="61" fillId="11" borderId="60" xfId="2" applyFont="1" applyFill="1" applyBorder="1" applyAlignment="1">
      <alignment horizontal="left" vertical="top"/>
    </xf>
    <xf numFmtId="0" fontId="0" fillId="0" borderId="3" xfId="0" applyBorder="1" applyAlignment="1">
      <alignment horizontal="center" vertical="center"/>
    </xf>
    <xf numFmtId="0" fontId="0" fillId="0" borderId="4" xfId="0" applyBorder="1" applyAlignment="1">
      <alignment horizontal="center" vertical="center"/>
    </xf>
    <xf numFmtId="0" fontId="61" fillId="11" borderId="61" xfId="2" applyFont="1" applyFill="1" applyBorder="1" applyAlignment="1">
      <alignment horizontal="left" vertical="top"/>
    </xf>
    <xf numFmtId="0" fontId="0" fillId="0" borderId="40" xfId="0" applyBorder="1" applyAlignment="1">
      <alignment horizontal="center" vertical="center"/>
    </xf>
    <xf numFmtId="0" fontId="0" fillId="0" borderId="23" xfId="0" applyBorder="1" applyAlignment="1">
      <alignment horizontal="center" vertical="center"/>
    </xf>
    <xf numFmtId="0" fontId="15" fillId="11" borderId="5" xfId="0" applyFont="1" applyFill="1" applyBorder="1" applyAlignment="1">
      <alignment vertical="center" wrapText="1"/>
    </xf>
    <xf numFmtId="0" fontId="61" fillId="11" borderId="62" xfId="2" applyFont="1" applyFill="1" applyBorder="1" applyAlignment="1">
      <alignment horizontal="left" vertical="top" wrapText="1"/>
    </xf>
    <xf numFmtId="0" fontId="0" fillId="0" borderId="11" xfId="0" applyBorder="1"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66" xfId="0" applyBorder="1" applyAlignment="1">
      <alignment horizontal="center" vertical="center"/>
    </xf>
    <xf numFmtId="0" fontId="0" fillId="0" borderId="69" xfId="0" applyBorder="1" applyAlignment="1">
      <alignment horizontal="center"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horizontal="left" vertical="center"/>
    </xf>
    <xf numFmtId="0" fontId="68" fillId="0" borderId="4" xfId="0" applyFont="1" applyBorder="1" applyAlignment="1">
      <alignment horizontal="right" vertical="center"/>
    </xf>
    <xf numFmtId="0" fontId="70" fillId="0" borderId="5" xfId="0" applyFont="1" applyBorder="1" applyAlignment="1">
      <alignment horizontal="left" vertical="center"/>
    </xf>
    <xf numFmtId="0" fontId="70" fillId="0" borderId="0" xfId="0" applyFont="1" applyAlignment="1">
      <alignment horizontal="left" vertical="center"/>
    </xf>
    <xf numFmtId="0" fontId="2" fillId="14" borderId="58" xfId="0" applyFont="1" applyFill="1" applyBorder="1" applyAlignment="1">
      <alignment horizontal="left" vertical="center"/>
    </xf>
    <xf numFmtId="165" fontId="2" fillId="0" borderId="34" xfId="0" applyNumberFormat="1" applyFont="1" applyBorder="1" applyAlignment="1">
      <alignment horizontal="left" vertical="center"/>
    </xf>
    <xf numFmtId="0" fontId="2" fillId="14" borderId="17" xfId="0" applyFont="1" applyFill="1" applyBorder="1" applyAlignment="1">
      <alignment horizontal="left" vertical="center"/>
    </xf>
    <xf numFmtId="167" fontId="2" fillId="0" borderId="34" xfId="0" applyNumberFormat="1" applyFont="1" applyBorder="1" applyAlignment="1">
      <alignment horizontal="left" vertical="center"/>
    </xf>
    <xf numFmtId="0" fontId="2" fillId="0" borderId="34"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2" fillId="14" borderId="58" xfId="0" applyFont="1" applyFill="1" applyBorder="1" applyAlignment="1">
      <alignment horizontal="left" vertical="center" wrapText="1"/>
    </xf>
    <xf numFmtId="0" fontId="2" fillId="0" borderId="18" xfId="0" applyFont="1" applyBorder="1">
      <alignment vertical="center"/>
    </xf>
    <xf numFmtId="0" fontId="10" fillId="0" borderId="18" xfId="0" applyFont="1" applyBorder="1" applyAlignment="1">
      <alignment horizontal="right" vertical="center"/>
    </xf>
    <xf numFmtId="0" fontId="2" fillId="0" borderId="6" xfId="0" applyFont="1" applyBorder="1" applyAlignment="1">
      <alignment horizontal="left" vertical="center"/>
    </xf>
    <xf numFmtId="0" fontId="2" fillId="12" borderId="23" xfId="0" applyFont="1" applyFill="1" applyBorder="1">
      <alignment vertical="center"/>
    </xf>
    <xf numFmtId="0" fontId="2" fillId="0" borderId="24" xfId="0" applyFont="1" applyBorder="1" applyAlignment="1">
      <alignment horizontal="center" vertical="center"/>
    </xf>
    <xf numFmtId="0" fontId="2" fillId="12" borderId="58" xfId="0" applyFont="1" applyFill="1" applyBorder="1">
      <alignment vertical="center"/>
    </xf>
    <xf numFmtId="168" fontId="2" fillId="0" borderId="34" xfId="0" applyNumberFormat="1" applyFont="1" applyBorder="1">
      <alignment vertical="center"/>
    </xf>
    <xf numFmtId="0" fontId="2" fillId="12" borderId="17" xfId="0" applyFont="1" applyFill="1" applyBorder="1">
      <alignment vertical="center"/>
    </xf>
    <xf numFmtId="0" fontId="2" fillId="12" borderId="70" xfId="0" applyFont="1" applyFill="1" applyBorder="1">
      <alignment vertical="center"/>
    </xf>
    <xf numFmtId="0" fontId="2" fillId="0" borderId="35" xfId="0" applyFont="1" applyBorder="1" applyAlignment="1">
      <alignment horizontal="center" vertical="center"/>
    </xf>
    <xf numFmtId="0" fontId="2" fillId="0" borderId="20" xfId="0" applyFont="1" applyBorder="1" applyAlignment="1">
      <alignment horizontal="left" vertical="center"/>
    </xf>
    <xf numFmtId="0" fontId="2" fillId="0" borderId="35" xfId="0" applyFont="1" applyBorder="1" applyAlignment="1">
      <alignment horizontal="left" vertical="center"/>
    </xf>
    <xf numFmtId="0" fontId="2" fillId="0" borderId="20" xfId="0" applyFont="1" applyBorder="1">
      <alignment vertical="center"/>
    </xf>
    <xf numFmtId="0" fontId="2" fillId="0" borderId="6" xfId="0" applyFont="1" applyBorder="1">
      <alignment vertical="center"/>
    </xf>
    <xf numFmtId="0" fontId="2" fillId="0" borderId="32" xfId="0" applyFont="1" applyBorder="1">
      <alignment vertical="center"/>
    </xf>
    <xf numFmtId="0" fontId="2" fillId="0" borderId="35" xfId="0" applyFont="1" applyBorder="1">
      <alignment vertical="center"/>
    </xf>
    <xf numFmtId="0" fontId="2" fillId="0" borderId="29" xfId="0" applyFont="1" applyBorder="1">
      <alignment vertical="center"/>
    </xf>
    <xf numFmtId="164" fontId="2" fillId="0" borderId="18" xfId="1" applyFont="1" applyBorder="1" applyAlignment="1">
      <alignment horizontal="left" vertical="center"/>
    </xf>
    <xf numFmtId="0" fontId="2" fillId="12" borderId="7" xfId="0" applyFont="1" applyFill="1" applyBorder="1" applyAlignment="1">
      <alignment vertical="center" wrapText="1"/>
    </xf>
    <xf numFmtId="0" fontId="2" fillId="15" borderId="3"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72" fillId="0" borderId="3" xfId="0" applyFont="1" applyBorder="1" applyAlignment="1">
      <alignment horizontal="left" vertical="center"/>
    </xf>
    <xf numFmtId="0" fontId="73" fillId="0" borderId="4" xfId="0" applyFont="1" applyBorder="1" applyAlignment="1">
      <alignment horizontal="left" vertical="center"/>
    </xf>
    <xf numFmtId="165" fontId="73" fillId="0" borderId="4" xfId="0" applyNumberFormat="1" applyFont="1" applyBorder="1" applyAlignment="1">
      <alignment horizontal="center" vertical="center"/>
    </xf>
    <xf numFmtId="0" fontId="73" fillId="0" borderId="4" xfId="0" applyFont="1" applyBorder="1" applyAlignment="1">
      <alignment horizontal="center" vertical="center"/>
    </xf>
    <xf numFmtId="0" fontId="73" fillId="0" borderId="4" xfId="0" applyFont="1" applyBorder="1" applyAlignment="1">
      <alignment horizontal="center" vertical="center" wrapText="1"/>
    </xf>
    <xf numFmtId="0" fontId="2" fillId="12" borderId="70" xfId="0" applyFont="1" applyFill="1" applyBorder="1" applyAlignment="1">
      <alignment vertical="center" wrapText="1"/>
    </xf>
    <xf numFmtId="0" fontId="10" fillId="12" borderId="7" xfId="0" applyFont="1" applyFill="1" applyBorder="1" applyAlignment="1">
      <alignment vertical="center" wrapText="1"/>
    </xf>
    <xf numFmtId="0" fontId="74" fillId="0" borderId="20" xfId="0" applyFont="1" applyBorder="1" applyAlignment="1">
      <alignment horizontal="center" vertical="center"/>
    </xf>
    <xf numFmtId="0" fontId="74" fillId="0" borderId="0" xfId="0" applyFont="1" applyAlignment="1">
      <alignment horizontal="center" vertical="center"/>
    </xf>
    <xf numFmtId="0" fontId="76" fillId="0" borderId="6" xfId="0" applyFont="1" applyBorder="1" applyAlignment="1">
      <alignment horizontal="center" vertical="center"/>
    </xf>
    <xf numFmtId="0" fontId="78" fillId="0" borderId="0" xfId="0" applyFont="1" applyAlignment="1">
      <alignment horizontal="center" vertical="center"/>
    </xf>
    <xf numFmtId="0" fontId="78" fillId="0" borderId="29" xfId="0" applyFont="1" applyBorder="1" applyAlignment="1">
      <alignment horizontal="center" vertical="center"/>
    </xf>
    <xf numFmtId="0" fontId="2" fillId="12" borderId="23" xfId="0" applyFont="1" applyFill="1" applyBorder="1" applyAlignment="1">
      <alignment horizontal="center" vertical="center" wrapText="1"/>
    </xf>
    <xf numFmtId="0" fontId="2" fillId="16" borderId="25" xfId="0" applyFont="1" applyFill="1" applyBorder="1">
      <alignment vertical="center"/>
    </xf>
    <xf numFmtId="0" fontId="2" fillId="16" borderId="58" xfId="0" applyFont="1" applyFill="1" applyBorder="1">
      <alignment vertical="center"/>
    </xf>
    <xf numFmtId="164" fontId="2" fillId="0" borderId="34" xfId="1" applyFont="1" applyBorder="1">
      <alignment vertical="center"/>
    </xf>
    <xf numFmtId="0" fontId="2" fillId="16" borderId="17" xfId="0" applyFont="1" applyFill="1" applyBorder="1">
      <alignment vertical="center"/>
    </xf>
    <xf numFmtId="164" fontId="2" fillId="0" borderId="25" xfId="1" applyFont="1" applyBorder="1" applyProtection="1">
      <alignment vertical="center"/>
    </xf>
    <xf numFmtId="164" fontId="2" fillId="0" borderId="25" xfId="1" applyFont="1" applyBorder="1">
      <alignment vertical="center"/>
    </xf>
    <xf numFmtId="0" fontId="70" fillId="0" borderId="12" xfId="0" applyFont="1" applyBorder="1" applyAlignment="1">
      <alignment horizontal="left" vertical="center"/>
    </xf>
    <xf numFmtId="0" fontId="81" fillId="0" borderId="68" xfId="0" applyFont="1" applyBorder="1" applyAlignment="1">
      <alignment horizontal="center" vertical="center"/>
    </xf>
    <xf numFmtId="0" fontId="68" fillId="12" borderId="43" xfId="0" applyFont="1" applyFill="1" applyBorder="1">
      <alignment vertical="center"/>
    </xf>
    <xf numFmtId="0" fontId="10" fillId="0" borderId="13" xfId="0" applyFont="1" applyBorder="1" applyAlignment="1">
      <alignment horizontal="left" vertical="center"/>
    </xf>
    <xf numFmtId="0" fontId="2" fillId="0" borderId="43" xfId="0" applyFont="1" applyBorder="1">
      <alignment vertical="center"/>
    </xf>
    <xf numFmtId="0" fontId="2" fillId="0" borderId="13" xfId="0" applyFont="1" applyBorder="1">
      <alignment vertical="center"/>
    </xf>
    <xf numFmtId="0" fontId="2" fillId="12" borderId="11" xfId="0" applyFont="1" applyFill="1" applyBorder="1" applyAlignment="1">
      <alignment horizontal="center" vertical="center" wrapText="1"/>
    </xf>
    <xf numFmtId="0" fontId="2" fillId="12" borderId="35" xfId="0" applyFont="1" applyFill="1" applyBorder="1" applyAlignment="1">
      <alignment horizontal="center" vertical="center" wrapText="1"/>
    </xf>
    <xf numFmtId="164" fontId="73" fillId="0" borderId="11" xfId="1" applyFont="1" applyBorder="1" applyAlignment="1">
      <alignment horizontal="center" vertical="center"/>
    </xf>
    <xf numFmtId="0" fontId="73" fillId="0" borderId="34" xfId="0" applyFont="1" applyBorder="1" applyAlignment="1">
      <alignment horizontal="center" vertical="center"/>
    </xf>
    <xf numFmtId="164" fontId="2" fillId="0" borderId="12" xfId="1" applyFont="1" applyBorder="1">
      <alignment vertical="center"/>
    </xf>
    <xf numFmtId="164" fontId="2" fillId="12" borderId="18" xfId="1" applyFont="1" applyFill="1" applyBorder="1" applyAlignment="1">
      <alignment horizontal="left" vertical="center"/>
    </xf>
    <xf numFmtId="164" fontId="2" fillId="0" borderId="24" xfId="1" applyFont="1" applyBorder="1">
      <alignment vertical="center"/>
    </xf>
    <xf numFmtId="0" fontId="10" fillId="12" borderId="71" xfId="0" applyFont="1" applyFill="1" applyBorder="1">
      <alignment vertical="center"/>
    </xf>
    <xf numFmtId="0" fontId="2" fillId="0" borderId="5" xfId="0" applyFont="1" applyBorder="1">
      <alignment vertical="center"/>
    </xf>
    <xf numFmtId="0" fontId="2" fillId="0" borderId="5" xfId="0" applyFont="1" applyBorder="1" applyAlignment="1">
      <alignment horizontal="center" vertical="center" wrapText="1"/>
    </xf>
    <xf numFmtId="0" fontId="2" fillId="0" borderId="0" xfId="0" applyFont="1" applyAlignment="1">
      <alignment vertical="center" wrapText="1"/>
    </xf>
    <xf numFmtId="0" fontId="2" fillId="0" borderId="5" xfId="0" applyFont="1" applyBorder="1" applyAlignment="1">
      <alignment horizontal="center" vertical="center"/>
    </xf>
    <xf numFmtId="0" fontId="2" fillId="0" borderId="8" xfId="0" applyFont="1" applyBorder="1">
      <alignment vertical="center"/>
    </xf>
    <xf numFmtId="0" fontId="2" fillId="0" borderId="9" xfId="0" applyFont="1" applyBorder="1">
      <alignment vertical="center"/>
    </xf>
    <xf numFmtId="0" fontId="2" fillId="0" borderId="9" xfId="0" applyFont="1" applyBorder="1" applyAlignment="1">
      <alignment horizontal="left" vertical="center"/>
    </xf>
    <xf numFmtId="0" fontId="2" fillId="0" borderId="12" xfId="0" applyFont="1" applyBorder="1">
      <alignment vertical="center"/>
    </xf>
    <xf numFmtId="0" fontId="2" fillId="0" borderId="12" xfId="0" applyFont="1" applyBorder="1" applyAlignment="1">
      <alignment vertical="center" wrapText="1"/>
    </xf>
    <xf numFmtId="0" fontId="2" fillId="0" borderId="14" xfId="0" applyFont="1" applyBorder="1">
      <alignment vertical="center"/>
    </xf>
    <xf numFmtId="0" fontId="54" fillId="0" borderId="3" xfId="0" quotePrefix="1" applyFont="1" applyBorder="1" applyAlignment="1">
      <alignment horizontal="center" vertical="center"/>
    </xf>
    <xf numFmtId="0" fontId="6" fillId="0" borderId="5"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0" xfId="0" applyFont="1" applyBorder="1" applyAlignment="1">
      <alignment vertical="center" wrapText="1"/>
    </xf>
    <xf numFmtId="0" fontId="6" fillId="0" borderId="0" xfId="0" applyFont="1" applyBorder="1">
      <alignment vertical="center"/>
    </xf>
    <xf numFmtId="0" fontId="6" fillId="0" borderId="0" xfId="0" applyFont="1" applyBorder="1" applyAlignment="1">
      <alignment horizontal="left" vertical="center"/>
    </xf>
    <xf numFmtId="0" fontId="6" fillId="0" borderId="0" xfId="0" applyFont="1" applyBorder="1" applyAlignment="1">
      <alignment horizontal="center" vertical="center"/>
    </xf>
    <xf numFmtId="0" fontId="1" fillId="0" borderId="0" xfId="0" applyFont="1" applyBorder="1">
      <alignment vertical="center"/>
    </xf>
    <xf numFmtId="0" fontId="2" fillId="0" borderId="0" xfId="0" applyFont="1" applyAlignment="1">
      <alignment horizontal="left" vertical="center"/>
    </xf>
    <xf numFmtId="0" fontId="2" fillId="0" borderId="12" xfId="0" applyFont="1" applyBorder="1" applyAlignment="1">
      <alignment horizontal="left" vertical="center"/>
    </xf>
    <xf numFmtId="0" fontId="75" fillId="12" borderId="35" xfId="0" applyFont="1" applyFill="1" applyBorder="1" applyAlignment="1">
      <alignment horizontal="center" vertical="center" wrapText="1"/>
    </xf>
    <xf numFmtId="0" fontId="75" fillId="12" borderId="29" xfId="0" applyFont="1" applyFill="1" applyBorder="1" applyAlignment="1">
      <alignment horizontal="center" vertical="center" wrapText="1"/>
    </xf>
    <xf numFmtId="0" fontId="82" fillId="0" borderId="29" xfId="0" applyFont="1" applyBorder="1" applyAlignment="1">
      <alignment horizontal="center" vertical="center"/>
    </xf>
    <xf numFmtId="0" fontId="82" fillId="0" borderId="32" xfId="0" applyFont="1" applyBorder="1" applyAlignment="1">
      <alignment horizontal="center" vertical="center"/>
    </xf>
    <xf numFmtId="0" fontId="2" fillId="12" borderId="35" xfId="0" applyFont="1" applyFill="1" applyBorder="1" applyAlignment="1">
      <alignment horizontal="center" vertical="center" wrapText="1"/>
    </xf>
    <xf numFmtId="0" fontId="2" fillId="12" borderId="29" xfId="0" applyFont="1" applyFill="1" applyBorder="1" applyAlignment="1">
      <alignment horizontal="center" vertical="center" wrapText="1"/>
    </xf>
    <xf numFmtId="164" fontId="73" fillId="0" borderId="29" xfId="1" applyFont="1" applyBorder="1" applyAlignment="1">
      <alignment horizontal="center" vertical="top" wrapText="1"/>
    </xf>
    <xf numFmtId="164" fontId="73" fillId="0" borderId="32" xfId="1" applyFont="1" applyBorder="1" applyAlignment="1">
      <alignment horizontal="center" vertical="top" wrapText="1"/>
    </xf>
    <xf numFmtId="0" fontId="2" fillId="12" borderId="19" xfId="0" applyFont="1" applyFill="1" applyBorder="1" applyAlignment="1">
      <alignment horizontal="center" vertical="center"/>
    </xf>
    <xf numFmtId="0" fontId="2" fillId="12" borderId="20" xfId="0" applyFont="1" applyFill="1" applyBorder="1" applyAlignment="1">
      <alignment horizontal="center" vertical="center"/>
    </xf>
    <xf numFmtId="0" fontId="2" fillId="12" borderId="22" xfId="0" applyFont="1" applyFill="1" applyBorder="1" applyAlignment="1">
      <alignment horizontal="center" vertical="center"/>
    </xf>
    <xf numFmtId="0" fontId="2" fillId="12" borderId="6" xfId="0" applyFont="1" applyFill="1" applyBorder="1" applyAlignment="1">
      <alignment horizontal="center" vertical="center"/>
    </xf>
    <xf numFmtId="164" fontId="2" fillId="0" borderId="21" xfId="1" applyFont="1" applyBorder="1" applyAlignment="1">
      <alignment horizontal="center" vertical="center"/>
    </xf>
    <xf numFmtId="164" fontId="2" fillId="0" borderId="0" xfId="1" applyFont="1" applyAlignment="1">
      <alignment horizontal="center" vertical="center"/>
    </xf>
    <xf numFmtId="164" fontId="2" fillId="0" borderId="12" xfId="1" applyFont="1" applyBorder="1" applyAlignment="1">
      <alignment horizontal="center" vertical="center"/>
    </xf>
    <xf numFmtId="164" fontId="2" fillId="0" borderId="22" xfId="1" applyFont="1" applyBorder="1" applyAlignment="1">
      <alignment horizontal="center" vertical="center"/>
    </xf>
    <xf numFmtId="164" fontId="2" fillId="0" borderId="6" xfId="1" applyFont="1" applyBorder="1" applyAlignment="1">
      <alignment horizontal="center" vertical="center"/>
    </xf>
    <xf numFmtId="164" fontId="2" fillId="0" borderId="13" xfId="1"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1" xfId="0" applyFont="1" applyBorder="1" applyAlignment="1">
      <alignment horizontal="center" vertical="center" wrapText="1"/>
    </xf>
    <xf numFmtId="0" fontId="66" fillId="0" borderId="3" xfId="0" applyFont="1" applyBorder="1" applyAlignment="1">
      <alignment horizontal="center" vertical="center"/>
    </xf>
    <xf numFmtId="0" fontId="67" fillId="0" borderId="4" xfId="0" applyFont="1" applyBorder="1" applyAlignment="1">
      <alignment horizontal="center" vertical="center"/>
    </xf>
    <xf numFmtId="0" fontId="67" fillId="0" borderId="3" xfId="0" applyFont="1" applyBorder="1" applyAlignment="1">
      <alignment horizontal="center" vertical="center"/>
    </xf>
    <xf numFmtId="0" fontId="77" fillId="0" borderId="20" xfId="0" applyFont="1" applyBorder="1" applyAlignment="1">
      <alignment horizontal="center" vertical="center"/>
    </xf>
    <xf numFmtId="0" fontId="77" fillId="0" borderId="0" xfId="0" applyFont="1" applyAlignment="1">
      <alignment horizontal="center" vertical="center"/>
    </xf>
    <xf numFmtId="0" fontId="79" fillId="0" borderId="0" xfId="0" applyFont="1" applyAlignment="1">
      <alignment horizontal="center" vertical="center"/>
    </xf>
    <xf numFmtId="0" fontId="2" fillId="12" borderId="23" xfId="0" applyFont="1" applyFill="1" applyBorder="1" applyAlignment="1">
      <alignment horizontal="center" vertical="center"/>
    </xf>
    <xf numFmtId="0" fontId="2" fillId="12" borderId="24" xfId="0" applyFont="1" applyFill="1" applyBorder="1" applyAlignment="1">
      <alignment horizontal="center" vertical="center"/>
    </xf>
    <xf numFmtId="0" fontId="2" fillId="0" borderId="35" xfId="0" applyFont="1" applyBorder="1" applyAlignment="1">
      <alignment horizontal="center" vertical="center"/>
    </xf>
    <xf numFmtId="0" fontId="2" fillId="0" borderId="32" xfId="0" applyFont="1" applyBorder="1" applyAlignment="1">
      <alignment horizontal="center" vertical="center"/>
    </xf>
    <xf numFmtId="0" fontId="77" fillId="0" borderId="35" xfId="0" applyFont="1" applyBorder="1" applyAlignment="1">
      <alignment horizontal="center" vertical="center"/>
    </xf>
    <xf numFmtId="0" fontId="77" fillId="0" borderId="29" xfId="0" applyFont="1" applyBorder="1" applyAlignment="1">
      <alignment horizontal="center" vertical="center"/>
    </xf>
    <xf numFmtId="0" fontId="79" fillId="0" borderId="29" xfId="0" applyFont="1" applyBorder="1" applyAlignment="1">
      <alignment horizontal="center" vertical="center"/>
    </xf>
    <xf numFmtId="0" fontId="2" fillId="12" borderId="19" xfId="0" applyFont="1" applyFill="1" applyBorder="1" applyAlignment="1">
      <alignment horizontal="center" vertical="center" wrapText="1"/>
    </xf>
    <xf numFmtId="0" fontId="2" fillId="12" borderId="22" xfId="0" applyFont="1" applyFill="1" applyBorder="1" applyAlignment="1">
      <alignment horizontal="center" vertical="center" wrapText="1"/>
    </xf>
    <xf numFmtId="0" fontId="75" fillId="12" borderId="19" xfId="0" applyFont="1" applyFill="1" applyBorder="1" applyAlignment="1">
      <alignment horizontal="center" vertical="center" wrapText="1"/>
    </xf>
    <xf numFmtId="0" fontId="75" fillId="12" borderId="21" xfId="0" applyFont="1" applyFill="1" applyBorder="1" applyAlignment="1">
      <alignment horizontal="center" vertical="center" wrapText="1"/>
    </xf>
    <xf numFmtId="0" fontId="75" fillId="12" borderId="22" xfId="0" applyFont="1" applyFill="1" applyBorder="1" applyAlignment="1">
      <alignment horizontal="center" vertical="center" wrapText="1"/>
    </xf>
    <xf numFmtId="0" fontId="2" fillId="12" borderId="70"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5" xfId="0" applyFont="1" applyFill="1" applyBorder="1" applyAlignment="1">
      <alignment horizontal="left" vertical="center" wrapText="1"/>
    </xf>
    <xf numFmtId="0" fontId="44" fillId="12" borderId="70" xfId="0" applyFont="1" applyFill="1" applyBorder="1" applyAlignment="1">
      <alignment horizontal="center" vertical="center" wrapText="1"/>
    </xf>
    <xf numFmtId="0" fontId="44" fillId="12" borderId="5" xfId="0" applyFont="1" applyFill="1" applyBorder="1" applyAlignment="1">
      <alignment horizontal="center" vertical="center" wrapText="1"/>
    </xf>
    <xf numFmtId="0" fontId="44" fillId="12" borderId="7" xfId="0" applyFont="1" applyFill="1" applyBorder="1" applyAlignment="1">
      <alignment horizontal="center" vertical="center" wrapText="1"/>
    </xf>
    <xf numFmtId="0" fontId="75" fillId="12" borderId="70" xfId="0" applyFont="1" applyFill="1" applyBorder="1" applyAlignment="1">
      <alignment horizontal="center" vertical="center" wrapText="1"/>
    </xf>
    <xf numFmtId="0" fontId="75" fillId="12" borderId="5" xfId="0" applyFont="1" applyFill="1" applyBorder="1" applyAlignment="1">
      <alignment horizontal="center" vertical="center" wrapText="1"/>
    </xf>
    <xf numFmtId="0" fontId="75" fillId="12" borderId="7" xfId="0" applyFont="1" applyFill="1" applyBorder="1" applyAlignment="1">
      <alignment horizontal="center" vertical="center" wrapText="1"/>
    </xf>
    <xf numFmtId="164" fontId="2" fillId="0" borderId="35" xfId="1" applyFont="1" applyBorder="1" applyAlignment="1">
      <alignment horizontal="center" vertical="center"/>
    </xf>
    <xf numFmtId="164" fontId="2" fillId="0" borderId="32" xfId="1" applyFont="1" applyBorder="1" applyAlignment="1">
      <alignment horizontal="center" vertical="center"/>
    </xf>
    <xf numFmtId="0" fontId="2" fillId="12" borderId="23" xfId="0" applyFont="1" applyFill="1" applyBorder="1" applyAlignment="1">
      <alignment horizontal="center" vertical="center" wrapText="1"/>
    </xf>
    <xf numFmtId="0" fontId="2" fillId="12" borderId="24" xfId="0" applyFont="1" applyFill="1" applyBorder="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center" wrapText="1"/>
    </xf>
    <xf numFmtId="0" fontId="2" fillId="0" borderId="12" xfId="0" applyFont="1" applyBorder="1" applyAlignment="1">
      <alignment horizontal="left" vertical="center" wrapText="1"/>
    </xf>
    <xf numFmtId="0" fontId="2" fillId="16" borderId="21" xfId="0" applyFont="1" applyFill="1" applyBorder="1" applyAlignment="1">
      <alignment horizontal="left" vertical="center"/>
    </xf>
    <xf numFmtId="0" fontId="2" fillId="16" borderId="0" xfId="0" applyFont="1" applyFill="1" applyAlignment="1">
      <alignment horizontal="left" vertical="center"/>
    </xf>
    <xf numFmtId="0" fontId="2" fillId="16" borderId="21" xfId="0" applyFont="1" applyFill="1" applyBorder="1" applyAlignment="1">
      <alignment horizontal="center" vertical="center"/>
    </xf>
    <xf numFmtId="0" fontId="2" fillId="16" borderId="0" xfId="0" applyFont="1" applyFill="1" applyAlignment="1">
      <alignment horizontal="center" vertical="center"/>
    </xf>
    <xf numFmtId="0" fontId="2" fillId="16" borderId="12" xfId="0" applyFont="1" applyFill="1" applyBorder="1" applyAlignment="1">
      <alignment horizontal="center" vertical="center"/>
    </xf>
    <xf numFmtId="164" fontId="10" fillId="12" borderId="48" xfId="1" applyFont="1" applyFill="1" applyBorder="1" applyAlignment="1">
      <alignment horizontal="left" vertical="center"/>
    </xf>
    <xf numFmtId="164" fontId="10" fillId="12" borderId="75" xfId="1" applyFont="1" applyFill="1" applyBorder="1" applyAlignment="1">
      <alignment horizontal="left" vertical="center"/>
    </xf>
    <xf numFmtId="0" fontId="44" fillId="0" borderId="58" xfId="0" applyFont="1" applyBorder="1" applyAlignment="1">
      <alignment horizontal="left" vertical="center"/>
    </xf>
    <xf numFmtId="0" fontId="44" fillId="0" borderId="18" xfId="0" applyFont="1" applyBorder="1" applyAlignment="1">
      <alignment horizontal="left" vertical="center"/>
    </xf>
    <xf numFmtId="0" fontId="44" fillId="0" borderId="68" xfId="0" applyFont="1" applyBorder="1" applyAlignment="1">
      <alignment horizontal="left" vertical="center"/>
    </xf>
    <xf numFmtId="0" fontId="2" fillId="12" borderId="70" xfId="0" applyFont="1" applyFill="1" applyBorder="1" applyAlignment="1">
      <alignment horizontal="left" vertical="center"/>
    </xf>
    <xf numFmtId="0" fontId="2" fillId="12" borderId="20" xfId="0" applyFont="1" applyFill="1" applyBorder="1" applyAlignment="1">
      <alignment horizontal="left" vertical="center"/>
    </xf>
    <xf numFmtId="0" fontId="2" fillId="12" borderId="35" xfId="0" applyFont="1" applyFill="1" applyBorder="1" applyAlignment="1">
      <alignment horizontal="left" vertical="center"/>
    </xf>
    <xf numFmtId="0" fontId="2" fillId="12" borderId="19" xfId="0" applyFont="1" applyFill="1" applyBorder="1" applyAlignment="1">
      <alignment horizontal="left" vertical="center"/>
    </xf>
    <xf numFmtId="0" fontId="2" fillId="12" borderId="43" xfId="0" applyFont="1" applyFill="1" applyBorder="1" applyAlignment="1">
      <alignment horizontal="left" vertical="center"/>
    </xf>
    <xf numFmtId="0" fontId="2" fillId="0" borderId="7" xfId="0" applyFont="1" applyBorder="1" applyAlignment="1">
      <alignment horizontal="left" vertical="center" wrapText="1"/>
    </xf>
    <xf numFmtId="0" fontId="2" fillId="0" borderId="6" xfId="0" applyFont="1" applyBorder="1" applyAlignment="1">
      <alignment horizontal="left" vertical="center" wrapText="1"/>
    </xf>
    <xf numFmtId="0" fontId="2" fillId="0" borderId="32" xfId="0" applyFont="1" applyBorder="1" applyAlignment="1">
      <alignment horizontal="left" vertical="center" wrapText="1"/>
    </xf>
    <xf numFmtId="0" fontId="2" fillId="0" borderId="22" xfId="0" applyFont="1" applyBorder="1" applyAlignment="1">
      <alignment horizontal="left" vertical="center" wrapText="1"/>
    </xf>
    <xf numFmtId="0" fontId="2" fillId="0" borderId="13" xfId="0" applyFont="1" applyBorder="1" applyAlignment="1">
      <alignment horizontal="left" vertical="center" wrapText="1"/>
    </xf>
    <xf numFmtId="0" fontId="83" fillId="0" borderId="20" xfId="0" applyFont="1" applyBorder="1" applyAlignment="1">
      <alignment horizontal="center" vertical="center"/>
    </xf>
    <xf numFmtId="0" fontId="10" fillId="0" borderId="20" xfId="0" applyFont="1" applyBorder="1" applyAlignment="1">
      <alignment horizontal="center" vertical="center"/>
    </xf>
    <xf numFmtId="0" fontId="2" fillId="0" borderId="0" xfId="0" quotePrefix="1" applyFont="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left" vertical="center" wrapText="1"/>
    </xf>
    <xf numFmtId="0" fontId="2" fillId="0" borderId="29" xfId="0" applyFont="1" applyBorder="1" applyAlignment="1">
      <alignment horizontal="left" vertical="center" wrapText="1"/>
    </xf>
    <xf numFmtId="0" fontId="2" fillId="0" borderId="21" xfId="0" applyFont="1" applyBorder="1" applyAlignment="1">
      <alignment horizontal="left" vertical="center" wrapText="1"/>
    </xf>
    <xf numFmtId="0" fontId="44" fillId="0" borderId="44" xfId="0" applyFont="1" applyBorder="1" applyAlignment="1">
      <alignment horizontal="center" vertical="center"/>
    </xf>
    <xf numFmtId="0" fontId="44" fillId="0" borderId="45" xfId="0" applyFont="1" applyBorder="1" applyAlignment="1">
      <alignment horizontal="center" vertical="center"/>
    </xf>
    <xf numFmtId="0" fontId="44" fillId="0" borderId="72" xfId="0" applyFont="1" applyBorder="1" applyAlignment="1">
      <alignment horizontal="center" vertical="center"/>
    </xf>
    <xf numFmtId="0" fontId="44" fillId="0" borderId="73" xfId="0" applyFont="1" applyBorder="1" applyAlignment="1">
      <alignment horizontal="center" vertical="center"/>
    </xf>
    <xf numFmtId="0" fontId="44" fillId="0" borderId="47" xfId="0" applyFont="1" applyBorder="1" applyAlignment="1">
      <alignment horizontal="center" vertical="center"/>
    </xf>
    <xf numFmtId="0" fontId="72" fillId="0" borderId="8" xfId="0" applyFont="1" applyBorder="1" applyAlignment="1">
      <alignment horizontal="justify" vertical="top" wrapText="1"/>
    </xf>
    <xf numFmtId="0" fontId="72" fillId="0" borderId="9" xfId="0" applyFont="1" applyBorder="1" applyAlignment="1">
      <alignment horizontal="justify" vertical="top" wrapText="1"/>
    </xf>
    <xf numFmtId="0" fontId="72" fillId="0" borderId="74" xfId="0" applyFont="1" applyBorder="1" applyAlignment="1">
      <alignment horizontal="justify" vertical="top" wrapText="1"/>
    </xf>
    <xf numFmtId="0" fontId="68" fillId="0" borderId="66" xfId="0" applyFont="1" applyBorder="1" applyAlignment="1">
      <alignment horizontal="justify" vertical="top" wrapText="1"/>
    </xf>
    <xf numFmtId="0" fontId="68" fillId="0" borderId="9" xfId="0" applyFont="1" applyBorder="1" applyAlignment="1">
      <alignment horizontal="justify" vertical="top" wrapText="1"/>
    </xf>
    <xf numFmtId="0" fontId="68" fillId="0" borderId="14" xfId="0" applyFont="1" applyBorder="1" applyAlignment="1">
      <alignment horizontal="justify" vertical="top" wrapText="1"/>
    </xf>
    <xf numFmtId="0" fontId="2" fillId="0" borderId="5" xfId="0" applyFont="1" applyBorder="1" applyAlignment="1">
      <alignment horizontal="center" vertical="center" wrapText="1"/>
    </xf>
    <xf numFmtId="0" fontId="2" fillId="0" borderId="0" xfId="0" applyFont="1" applyAlignment="1">
      <alignment horizontal="center" vertical="center" wrapText="1"/>
    </xf>
    <xf numFmtId="0" fontId="73" fillId="0" borderId="6" xfId="0" applyFont="1" applyBorder="1" applyAlignment="1">
      <alignment horizontal="left" vertical="center"/>
    </xf>
    <xf numFmtId="0" fontId="73" fillId="0" borderId="32" xfId="0" applyFont="1" applyBorder="1" applyAlignment="1">
      <alignment horizontal="left" vertical="center"/>
    </xf>
    <xf numFmtId="0" fontId="2" fillId="12" borderId="70" xfId="0" applyFont="1" applyFill="1" applyBorder="1" applyAlignment="1">
      <alignment horizontal="center" vertical="center"/>
    </xf>
    <xf numFmtId="0" fontId="2" fillId="12" borderId="7" xfId="0" applyFont="1" applyFill="1" applyBorder="1" applyAlignment="1">
      <alignment horizontal="center" vertical="center"/>
    </xf>
    <xf numFmtId="0" fontId="73" fillId="0" borderId="4" xfId="0" applyFont="1" applyBorder="1" applyAlignment="1">
      <alignment horizontal="center" vertical="center"/>
    </xf>
    <xf numFmtId="0" fontId="2" fillId="12" borderId="20" xfId="0" applyFont="1" applyFill="1" applyBorder="1" applyAlignment="1">
      <alignment horizontal="center" vertical="center" wrapText="1"/>
    </xf>
    <xf numFmtId="0" fontId="2" fillId="12" borderId="43" xfId="0" applyFont="1" applyFill="1" applyBorder="1" applyAlignment="1">
      <alignment horizontal="center" vertical="center" wrapText="1"/>
    </xf>
    <xf numFmtId="0" fontId="80" fillId="0" borderId="6" xfId="0" applyFont="1" applyBorder="1" applyAlignment="1">
      <alignment horizontal="center" vertical="center"/>
    </xf>
    <xf numFmtId="0" fontId="80" fillId="0" borderId="13" xfId="0" applyFont="1" applyBorder="1" applyAlignment="1">
      <alignment horizontal="center" vertical="center"/>
    </xf>
    <xf numFmtId="164" fontId="2" fillId="0" borderId="43" xfId="1" applyFont="1" applyBorder="1" applyAlignment="1">
      <alignment horizontal="center" vertical="center"/>
    </xf>
    <xf numFmtId="0" fontId="73" fillId="0" borderId="20" xfId="0" applyFont="1" applyBorder="1" applyAlignment="1">
      <alignment horizontal="left" vertical="center"/>
    </xf>
    <xf numFmtId="0" fontId="73" fillId="0" borderId="35" xfId="0" applyFont="1" applyBorder="1" applyAlignment="1">
      <alignment horizontal="left" vertical="center"/>
    </xf>
    <xf numFmtId="0" fontId="2" fillId="0" borderId="20" xfId="0" applyFont="1" applyBorder="1" applyAlignment="1">
      <alignment horizontal="left" vertical="center"/>
    </xf>
    <xf numFmtId="0" fontId="2" fillId="0" borderId="43" xfId="0" applyFont="1" applyBorder="1" applyAlignment="1">
      <alignment horizontal="left" vertical="center"/>
    </xf>
    <xf numFmtId="0" fontId="72" fillId="0" borderId="0" xfId="0" applyFont="1" applyAlignment="1">
      <alignment horizontal="left" vertical="center"/>
    </xf>
    <xf numFmtId="0" fontId="72" fillId="0" borderId="29" xfId="0" applyFont="1" applyBorder="1" applyAlignment="1">
      <alignment horizontal="left" vertical="center"/>
    </xf>
    <xf numFmtId="0" fontId="2" fillId="0" borderId="6" xfId="0" applyFont="1" applyBorder="1" applyAlignment="1">
      <alignment horizontal="left" vertical="center"/>
    </xf>
    <xf numFmtId="0" fontId="2" fillId="0" borderId="13" xfId="0" applyFont="1" applyBorder="1" applyAlignment="1">
      <alignment horizontal="left" vertical="center"/>
    </xf>
    <xf numFmtId="0" fontId="10" fillId="0" borderId="58" xfId="0" applyFont="1" applyBorder="1" applyAlignment="1">
      <alignment horizontal="center" vertical="center"/>
    </xf>
    <xf numFmtId="0" fontId="10" fillId="0" borderId="18" xfId="0" applyFont="1" applyBorder="1" applyAlignment="1">
      <alignment horizontal="center" vertical="center"/>
    </xf>
    <xf numFmtId="0" fontId="10" fillId="0" borderId="68" xfId="0" applyFont="1" applyBorder="1" applyAlignment="1">
      <alignment horizontal="center" vertical="center"/>
    </xf>
    <xf numFmtId="0" fontId="2" fillId="12" borderId="4" xfId="0" applyFont="1" applyFill="1" applyBorder="1" applyAlignment="1">
      <alignment horizontal="center" vertical="center" wrapText="1"/>
    </xf>
    <xf numFmtId="0" fontId="2" fillId="12" borderId="19" xfId="0" applyFont="1" applyFill="1" applyBorder="1" applyAlignment="1">
      <alignment horizontal="left" vertical="center" wrapText="1"/>
    </xf>
    <xf numFmtId="0" fontId="2" fillId="12" borderId="22" xfId="0" applyFont="1" applyFill="1" applyBorder="1" applyAlignment="1">
      <alignment horizontal="left" vertical="center" wrapText="1"/>
    </xf>
    <xf numFmtId="0" fontId="2" fillId="0" borderId="18" xfId="0" applyFont="1" applyBorder="1" applyAlignment="1">
      <alignment horizontal="left" vertical="center"/>
    </xf>
    <xf numFmtId="0" fontId="2" fillId="0" borderId="34" xfId="0" applyFont="1" applyBorder="1" applyAlignment="1">
      <alignment horizontal="left" vertical="center"/>
    </xf>
    <xf numFmtId="0" fontId="2" fillId="0" borderId="68" xfId="0" applyFont="1" applyBorder="1" applyAlignment="1">
      <alignment horizontal="left" vertical="center"/>
    </xf>
    <xf numFmtId="164" fontId="2" fillId="0" borderId="18" xfId="1" applyFont="1" applyBorder="1" applyAlignment="1">
      <alignment horizontal="left" vertical="center"/>
    </xf>
    <xf numFmtId="164" fontId="2" fillId="0" borderId="68" xfId="1" applyFont="1" applyBorder="1" applyAlignment="1">
      <alignment horizontal="left" vertical="center"/>
    </xf>
    <xf numFmtId="0" fontId="10" fillId="0" borderId="6" xfId="0" applyFont="1" applyBorder="1" applyAlignment="1">
      <alignment horizontal="left" vertical="center"/>
    </xf>
    <xf numFmtId="0" fontId="2" fillId="0" borderId="18" xfId="0" applyFont="1" applyBorder="1" applyAlignment="1">
      <alignment horizontal="center" vertical="center"/>
    </xf>
    <xf numFmtId="0" fontId="2" fillId="0" borderId="34" xfId="0" applyFont="1" applyBorder="1" applyAlignment="1">
      <alignment horizontal="center" vertical="center"/>
    </xf>
    <xf numFmtId="0" fontId="2" fillId="12" borderId="7" xfId="0" applyFont="1" applyFill="1" applyBorder="1" applyAlignment="1">
      <alignment horizontal="left" vertical="center"/>
    </xf>
    <xf numFmtId="0" fontId="2" fillId="0" borderId="7" xfId="0" applyFont="1" applyBorder="1" applyAlignment="1">
      <alignment horizontal="center" vertical="center"/>
    </xf>
    <xf numFmtId="0" fontId="2" fillId="0" borderId="22" xfId="0" applyFont="1" applyBorder="1" applyAlignment="1">
      <alignment horizontal="center" vertical="center"/>
    </xf>
    <xf numFmtId="0" fontId="2" fillId="0" borderId="6" xfId="0" applyFont="1" applyBorder="1" applyAlignment="1">
      <alignment horizontal="center" vertical="center"/>
    </xf>
    <xf numFmtId="0" fontId="2" fillId="0" borderId="22" xfId="0" applyFont="1" applyBorder="1" applyAlignment="1">
      <alignment horizontal="left" vertical="center"/>
    </xf>
    <xf numFmtId="0" fontId="2" fillId="0" borderId="13" xfId="0" applyFont="1" applyBorder="1" applyAlignment="1">
      <alignment horizontal="center" vertical="center"/>
    </xf>
    <xf numFmtId="0" fontId="69" fillId="0" borderId="4" xfId="0" applyFont="1" applyBorder="1" applyAlignment="1">
      <alignment horizontal="center" vertical="center"/>
    </xf>
    <xf numFmtId="0" fontId="69" fillId="0" borderId="11" xfId="0" applyFont="1" applyBorder="1" applyAlignment="1">
      <alignment horizontal="center" vertical="center"/>
    </xf>
    <xf numFmtId="0" fontId="2" fillId="14" borderId="19" xfId="0" applyFont="1" applyFill="1" applyBorder="1" applyAlignment="1">
      <alignment horizontal="left" vertical="center"/>
    </xf>
    <xf numFmtId="0" fontId="2" fillId="14" borderId="20" xfId="0" applyFont="1" applyFill="1" applyBorder="1" applyAlignment="1">
      <alignment horizontal="left" vertical="center"/>
    </xf>
    <xf numFmtId="0" fontId="2" fillId="14" borderId="43" xfId="0" applyFont="1" applyFill="1" applyBorder="1" applyAlignment="1">
      <alignment horizontal="left" vertical="center"/>
    </xf>
    <xf numFmtId="0" fontId="71" fillId="0" borderId="5" xfId="0" applyFont="1" applyBorder="1" applyAlignment="1">
      <alignment horizontal="center" vertical="center"/>
    </xf>
    <xf numFmtId="0" fontId="71" fillId="0" borderId="0" xfId="0" applyFont="1" applyAlignment="1">
      <alignment horizontal="center" vertical="center"/>
    </xf>
    <xf numFmtId="0" fontId="71" fillId="0" borderId="12" xfId="0" applyFont="1" applyBorder="1" applyAlignment="1">
      <alignment horizontal="center" vertical="center"/>
    </xf>
    <xf numFmtId="0" fontId="44" fillId="0" borderId="57" xfId="0" applyFont="1" applyBorder="1" applyAlignment="1">
      <alignment horizontal="left" vertical="center"/>
    </xf>
    <xf numFmtId="0" fontId="44" fillId="0" borderId="46" xfId="0" applyFont="1" applyBorder="1" applyAlignment="1">
      <alignment horizontal="left" vertical="center"/>
    </xf>
    <xf numFmtId="0" fontId="44" fillId="0" borderId="67" xfId="0" applyFont="1" applyBorder="1" applyAlignment="1">
      <alignment horizontal="left" vertical="center"/>
    </xf>
    <xf numFmtId="0" fontId="0" fillId="13" borderId="7" xfId="0" applyFill="1" applyBorder="1" applyAlignment="1">
      <alignment horizontal="center" vertical="center"/>
    </xf>
    <xf numFmtId="0" fontId="0" fillId="13" borderId="6" xfId="0" applyFill="1" applyBorder="1" applyAlignment="1">
      <alignment horizontal="center" vertical="center"/>
    </xf>
    <xf numFmtId="0" fontId="0" fillId="13" borderId="13"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Alignment="1">
      <alignment horizontal="center" vertical="center" wrapText="1"/>
    </xf>
    <xf numFmtId="0" fontId="60" fillId="0" borderId="58" xfId="2" applyFont="1" applyBorder="1" applyAlignment="1">
      <alignment horizontal="left" vertical="top" wrapText="1"/>
    </xf>
    <xf numFmtId="0" fontId="60" fillId="0" borderId="18" xfId="2" applyFont="1" applyBorder="1" applyAlignment="1">
      <alignment horizontal="left" vertical="top"/>
    </xf>
    <xf numFmtId="0" fontId="60" fillId="0" borderId="68" xfId="2" applyFont="1" applyBorder="1" applyAlignment="1">
      <alignment horizontal="left" vertical="top"/>
    </xf>
    <xf numFmtId="0" fontId="15" fillId="0" borderId="58" xfId="0" applyFont="1" applyBorder="1" applyAlignment="1">
      <alignment horizontal="left" vertical="center" wrapText="1"/>
    </xf>
    <xf numFmtId="0" fontId="15" fillId="0" borderId="18" xfId="0" applyFont="1" applyBorder="1" applyAlignment="1">
      <alignment horizontal="left" vertical="center" wrapText="1"/>
    </xf>
    <xf numFmtId="0" fontId="15" fillId="0" borderId="68" xfId="0" applyFont="1" applyBorder="1" applyAlignment="1">
      <alignment horizontal="left" vertical="center" wrapText="1"/>
    </xf>
    <xf numFmtId="0" fontId="60" fillId="0" borderId="58" xfId="2" applyFont="1" applyBorder="1" applyAlignment="1">
      <alignment horizontal="left" vertical="center" wrapText="1"/>
    </xf>
    <xf numFmtId="0" fontId="60" fillId="0" borderId="18" xfId="2" applyFont="1" applyBorder="1" applyAlignment="1">
      <alignment horizontal="left" vertical="center"/>
    </xf>
    <xf numFmtId="0" fontId="60" fillId="0" borderId="68" xfId="2" applyFont="1" applyBorder="1" applyAlignment="1">
      <alignment horizontal="left" vertical="center"/>
    </xf>
    <xf numFmtId="0" fontId="8" fillId="0" borderId="58" xfId="0" applyFont="1" applyBorder="1" applyAlignment="1">
      <alignment horizontal="left" vertical="center"/>
    </xf>
    <xf numFmtId="0" fontId="9" fillId="0" borderId="18" xfId="0" applyFont="1" applyBorder="1" applyAlignment="1">
      <alignment horizontal="left" vertical="center"/>
    </xf>
    <xf numFmtId="0" fontId="9" fillId="0" borderId="68" xfId="0" applyFont="1" applyBorder="1" applyAlignment="1">
      <alignment horizontal="left" vertical="center"/>
    </xf>
    <xf numFmtId="0" fontId="64" fillId="0" borderId="58" xfId="2" applyFont="1" applyBorder="1" applyAlignment="1">
      <alignment horizontal="left" vertical="center" wrapText="1"/>
    </xf>
    <xf numFmtId="0" fontId="64" fillId="0" borderId="18" xfId="2" applyFont="1" applyBorder="1" applyAlignment="1">
      <alignment horizontal="left" vertical="center" wrapText="1"/>
    </xf>
    <xf numFmtId="0" fontId="64" fillId="0" borderId="68" xfId="2" applyFont="1" applyBorder="1" applyAlignment="1">
      <alignment horizontal="left" vertical="center" wrapText="1"/>
    </xf>
    <xf numFmtId="0" fontId="11" fillId="0" borderId="58" xfId="0" applyFont="1" applyBorder="1" applyAlignment="1">
      <alignment horizontal="left" vertical="center"/>
    </xf>
    <xf numFmtId="0" fontId="11" fillId="0" borderId="18" xfId="0" applyFont="1" applyBorder="1" applyAlignment="1">
      <alignment horizontal="left" vertical="center"/>
    </xf>
    <xf numFmtId="0" fontId="11" fillId="0" borderId="68" xfId="0" applyFont="1" applyBorder="1" applyAlignment="1">
      <alignment horizontal="left" vertical="center"/>
    </xf>
    <xf numFmtId="0" fontId="60" fillId="0" borderId="58" xfId="2" applyFont="1" applyBorder="1" applyAlignment="1">
      <alignment horizontal="left" vertical="top"/>
    </xf>
    <xf numFmtId="0" fontId="63" fillId="11" borderId="41" xfId="0" applyFont="1" applyFill="1" applyBorder="1" applyAlignment="1">
      <alignment horizontal="left" vertical="top" wrapText="1"/>
    </xf>
    <xf numFmtId="0" fontId="0" fillId="11" borderId="25" xfId="0" applyFill="1" applyBorder="1" applyAlignment="1">
      <alignment horizontal="left" vertical="top"/>
    </xf>
    <xf numFmtId="0" fontId="0" fillId="11" borderId="56" xfId="0" applyFill="1" applyBorder="1" applyAlignment="1">
      <alignment horizontal="left" vertical="top"/>
    </xf>
    <xf numFmtId="0" fontId="15" fillId="12" borderId="58" xfId="0" applyFont="1" applyFill="1" applyBorder="1" applyAlignment="1">
      <alignment horizontal="left" vertical="center"/>
    </xf>
    <xf numFmtId="0" fontId="15" fillId="12" borderId="18" xfId="0" applyFont="1" applyFill="1" applyBorder="1" applyAlignment="1">
      <alignment horizontal="left" vertical="center"/>
    </xf>
    <xf numFmtId="0" fontId="15" fillId="12" borderId="68" xfId="0" applyFont="1" applyFill="1" applyBorder="1" applyAlignment="1">
      <alignment horizontal="left" vertical="center"/>
    </xf>
    <xf numFmtId="0" fontId="8" fillId="0" borderId="57" xfId="0" applyFont="1" applyBorder="1" applyAlignment="1">
      <alignment horizontal="left" vertical="center"/>
    </xf>
    <xf numFmtId="0" fontId="8" fillId="0" borderId="46" xfId="0" applyFont="1" applyBorder="1" applyAlignment="1">
      <alignment horizontal="left" vertical="center"/>
    </xf>
    <xf numFmtId="0" fontId="8" fillId="0" borderId="67" xfId="0" applyFont="1" applyBorder="1" applyAlignment="1">
      <alignment horizontal="left" vertical="center"/>
    </xf>
    <xf numFmtId="0" fontId="0" fillId="0" borderId="0" xfId="0" applyAlignment="1">
      <alignment horizontal="right" vertical="center"/>
    </xf>
    <xf numFmtId="0" fontId="0" fillId="0" borderId="6" xfId="0" quotePrefix="1" applyBorder="1" applyAlignment="1">
      <alignment horizontal="center" vertical="center"/>
    </xf>
    <xf numFmtId="0" fontId="0" fillId="0" borderId="6" xfId="0" applyBorder="1" applyAlignment="1">
      <alignment horizontal="center" vertical="center"/>
    </xf>
    <xf numFmtId="0" fontId="0" fillId="0" borderId="0" xfId="0" applyAlignment="1">
      <alignment horizontal="left" vertical="center"/>
    </xf>
    <xf numFmtId="0" fontId="15" fillId="0" borderId="7" xfId="0" applyFont="1" applyBorder="1" applyAlignment="1">
      <alignment horizontal="center" vertical="center" wrapText="1"/>
    </xf>
    <xf numFmtId="0" fontId="15" fillId="0" borderId="6" xfId="0" applyFont="1" applyBorder="1" applyAlignment="1">
      <alignment horizontal="center" vertical="center" wrapText="1"/>
    </xf>
    <xf numFmtId="0" fontId="63" fillId="0" borderId="6" xfId="0" applyFont="1" applyBorder="1" applyAlignment="1">
      <alignment horizontal="center" vertical="center"/>
    </xf>
    <xf numFmtId="0" fontId="15" fillId="0" borderId="5" xfId="0" applyFont="1" applyBorder="1" applyAlignment="1">
      <alignment horizontal="center" vertical="center" wrapText="1"/>
    </xf>
    <xf numFmtId="0" fontId="15" fillId="0" borderId="0" xfId="0" applyFont="1" applyAlignment="1">
      <alignment horizontal="center" vertical="center" wrapText="1"/>
    </xf>
    <xf numFmtId="0" fontId="0" fillId="0" borderId="0" xfId="0" applyAlignment="1">
      <alignment horizontal="center" vertical="center"/>
    </xf>
    <xf numFmtId="0" fontId="8" fillId="12" borderId="15"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8" fillId="12" borderId="33" xfId="0" applyFont="1" applyFill="1" applyBorder="1" applyAlignment="1">
      <alignment horizontal="center" vertical="center" wrapText="1"/>
    </xf>
    <xf numFmtId="0" fontId="62" fillId="12" borderId="15" xfId="0" applyFont="1" applyFill="1" applyBorder="1" applyAlignment="1">
      <alignment horizontal="center" vertical="center"/>
    </xf>
    <xf numFmtId="0" fontId="62" fillId="12" borderId="16" xfId="0" applyFont="1" applyFill="1" applyBorder="1" applyAlignment="1">
      <alignment horizontal="center" vertical="center"/>
    </xf>
    <xf numFmtId="0" fontId="62" fillId="12" borderId="33" xfId="0" applyFont="1" applyFill="1" applyBorder="1" applyAlignment="1">
      <alignment horizontal="center" vertical="center"/>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4"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15" fillId="0" borderId="5" xfId="0" applyFont="1" applyBorder="1" applyAlignment="1">
      <alignment horizontal="justify" vertical="center" wrapText="1"/>
    </xf>
    <xf numFmtId="0" fontId="15" fillId="0" borderId="0" xfId="0" applyFont="1" applyAlignment="1">
      <alignment horizontal="justify" vertical="center" wrapText="1"/>
    </xf>
    <xf numFmtId="0" fontId="15" fillId="0" borderId="12" xfId="0" applyFont="1" applyBorder="1" applyAlignment="1">
      <alignment horizontal="justify" vertical="center" wrapText="1"/>
    </xf>
    <xf numFmtId="0" fontId="60" fillId="0" borderId="3" xfId="0" applyFont="1" applyBorder="1" applyAlignment="1">
      <alignment horizontal="left" vertical="center" wrapText="1"/>
    </xf>
    <xf numFmtId="0" fontId="60" fillId="0" borderId="4" xfId="0" applyFont="1" applyBorder="1" applyAlignment="1">
      <alignment horizontal="left" vertical="center" wrapText="1"/>
    </xf>
    <xf numFmtId="0" fontId="60" fillId="0" borderId="11" xfId="0" applyFont="1" applyBorder="1" applyAlignment="1">
      <alignment horizontal="left" vertical="center" wrapText="1"/>
    </xf>
    <xf numFmtId="0" fontId="11" fillId="11" borderId="49" xfId="0" applyFont="1" applyFill="1" applyBorder="1" applyAlignment="1">
      <alignment horizontal="left" vertical="top" wrapText="1"/>
    </xf>
    <xf numFmtId="0" fontId="15" fillId="11" borderId="50" xfId="0" applyFont="1" applyFill="1" applyBorder="1" applyAlignment="1">
      <alignment horizontal="left" vertical="top"/>
    </xf>
    <xf numFmtId="0" fontId="15" fillId="11" borderId="51" xfId="0" applyFont="1" applyFill="1" applyBorder="1" applyAlignment="1">
      <alignment horizontal="left" vertical="top"/>
    </xf>
    <xf numFmtId="0" fontId="50" fillId="0" borderId="6" xfId="0" applyFont="1" applyBorder="1" applyAlignment="1">
      <alignment horizontal="center" vertical="center"/>
    </xf>
    <xf numFmtId="0" fontId="50" fillId="0" borderId="13" xfId="0" applyFont="1" applyBorder="1" applyAlignment="1">
      <alignment horizontal="center" vertical="center"/>
    </xf>
    <xf numFmtId="0" fontId="51" fillId="0" borderId="0" xfId="0" applyFont="1" applyAlignment="1">
      <alignment horizontal="center" vertical="center"/>
    </xf>
    <xf numFmtId="0" fontId="51" fillId="0" borderId="12" xfId="0" applyFont="1" applyBorder="1" applyAlignment="1">
      <alignment horizontal="center" vertical="center"/>
    </xf>
    <xf numFmtId="0" fontId="51" fillId="0" borderId="20" xfId="0" applyFont="1" applyBorder="1" applyAlignment="1">
      <alignment horizontal="center" vertical="center"/>
    </xf>
    <xf numFmtId="0" fontId="51" fillId="0" borderId="43" xfId="0" applyFont="1" applyBorder="1" applyAlignment="1">
      <alignment horizontal="center" vertical="center"/>
    </xf>
    <xf numFmtId="0" fontId="50" fillId="0" borderId="2" xfId="0" applyFont="1" applyBorder="1" applyAlignment="1">
      <alignment horizontal="center" vertical="center"/>
    </xf>
    <xf numFmtId="0" fontId="50" fillId="0" borderId="4" xfId="0" applyFont="1" applyBorder="1" applyAlignment="1">
      <alignment horizontal="center" vertical="center"/>
    </xf>
    <xf numFmtId="0" fontId="50" fillId="0" borderId="2" xfId="0" applyFont="1" applyBorder="1" applyAlignment="1">
      <alignment horizontal="center" vertical="center" wrapText="1"/>
    </xf>
    <xf numFmtId="0" fontId="50" fillId="0" borderId="10"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11" xfId="0" applyFont="1" applyBorder="1" applyAlignment="1">
      <alignment horizontal="center" vertical="center" wrapText="1"/>
    </xf>
    <xf numFmtId="0" fontId="50" fillId="0" borderId="1" xfId="0" applyFont="1" applyBorder="1" applyAlignment="1">
      <alignment horizontal="center" vertical="center"/>
    </xf>
    <xf numFmtId="0" fontId="50" fillId="0" borderId="3" xfId="0" applyFont="1" applyBorder="1" applyAlignment="1">
      <alignment horizontal="center" vertical="center"/>
    </xf>
    <xf numFmtId="0" fontId="50" fillId="0" borderId="5" xfId="0" applyFont="1" applyBorder="1" applyAlignment="1">
      <alignment horizontal="left" vertical="center" wrapText="1"/>
    </xf>
    <xf numFmtId="0" fontId="50" fillId="0" borderId="0" xfId="0" applyFont="1" applyAlignment="1">
      <alignment horizontal="left" vertical="center" wrapText="1"/>
    </xf>
    <xf numFmtId="0" fontId="50" fillId="0" borderId="12" xfId="0" applyFont="1" applyBorder="1" applyAlignment="1">
      <alignment horizontal="left" vertical="center" wrapText="1"/>
    </xf>
    <xf numFmtId="0" fontId="27" fillId="0" borderId="15"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33" xfId="0" applyFont="1" applyBorder="1" applyAlignment="1">
      <alignment horizontal="center" vertical="center" wrapText="1"/>
    </xf>
    <xf numFmtId="0" fontId="27" fillId="0" borderId="5" xfId="0" applyFont="1" applyBorder="1" applyAlignment="1">
      <alignment horizontal="center" vertical="center" wrapText="1"/>
    </xf>
    <xf numFmtId="0" fontId="27" fillId="0" borderId="0" xfId="0" applyFont="1" applyAlignment="1">
      <alignment horizontal="center" vertical="center" wrapText="1"/>
    </xf>
    <xf numFmtId="0" fontId="27" fillId="0" borderId="12"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9" xfId="0" applyFont="1" applyBorder="1" applyAlignment="1">
      <alignment horizontal="center" vertical="center" wrapText="1"/>
    </xf>
    <xf numFmtId="0" fontId="27" fillId="0" borderId="14" xfId="0" applyFont="1" applyBorder="1" applyAlignment="1">
      <alignment horizontal="center" vertical="center" wrapText="1"/>
    </xf>
    <xf numFmtId="0" fontId="50" fillId="0" borderId="11" xfId="0" applyFont="1" applyBorder="1" applyAlignment="1">
      <alignment horizontal="center" vertical="center"/>
    </xf>
    <xf numFmtId="0" fontId="50" fillId="0" borderId="5" xfId="0" applyFont="1" applyBorder="1" applyAlignment="1">
      <alignment horizontal="left" vertical="center"/>
    </xf>
    <xf numFmtId="0" fontId="50" fillId="0" borderId="0" xfId="0" applyFont="1" applyAlignment="1">
      <alignment horizontal="left" vertical="center"/>
    </xf>
    <xf numFmtId="0" fontId="50" fillId="0" borderId="12" xfId="0" applyFont="1" applyBorder="1" applyAlignment="1">
      <alignment horizontal="left" vertical="center"/>
    </xf>
    <xf numFmtId="0" fontId="50" fillId="0" borderId="5" xfId="0" applyFont="1" applyBorder="1" applyAlignment="1">
      <alignment horizontal="right" vertical="center"/>
    </xf>
    <xf numFmtId="0" fontId="50" fillId="0" borderId="0" xfId="0" applyFont="1" applyAlignment="1">
      <alignment horizontal="right" vertical="center"/>
    </xf>
    <xf numFmtId="0" fontId="51" fillId="0" borderId="6" xfId="0" applyFont="1" applyBorder="1" applyAlignment="1">
      <alignment horizontal="center" vertical="center"/>
    </xf>
    <xf numFmtId="0" fontId="54" fillId="0" borderId="6" xfId="0" applyFont="1" applyBorder="1" applyAlignment="1">
      <alignment horizontal="center" vertical="center"/>
    </xf>
    <xf numFmtId="0" fontId="50" fillId="0" borderId="20" xfId="0" applyFont="1" applyBorder="1" applyAlignment="1">
      <alignment horizontal="center" vertical="center"/>
    </xf>
    <xf numFmtId="0" fontId="54" fillId="0" borderId="0" xfId="0" applyFont="1" applyAlignment="1">
      <alignment horizontal="center" vertical="center"/>
    </xf>
    <xf numFmtId="0" fontId="50" fillId="0" borderId="44" xfId="0" applyFont="1" applyBorder="1" applyAlignment="1">
      <alignment horizontal="left" vertical="center"/>
    </xf>
    <xf numFmtId="0" fontId="50" fillId="0" borderId="45" xfId="0" applyFont="1" applyBorder="1" applyAlignment="1">
      <alignment horizontal="left" vertical="center"/>
    </xf>
    <xf numFmtId="0" fontId="50" fillId="0" borderId="47" xfId="0" applyFont="1" applyBorder="1" applyAlignment="1">
      <alignment horizontal="left" vertical="center"/>
    </xf>
    <xf numFmtId="0" fontId="50" fillId="0" borderId="10" xfId="0" applyFont="1" applyBorder="1" applyAlignment="1">
      <alignment horizontal="center" vertical="center"/>
    </xf>
    <xf numFmtId="164" fontId="27" fillId="0" borderId="18" xfId="1" applyFont="1" applyBorder="1" applyAlignment="1">
      <alignment horizontal="center" vertical="center"/>
    </xf>
    <xf numFmtId="164" fontId="27" fillId="0" borderId="48" xfId="1" applyFont="1" applyBorder="1" applyAlignment="1">
      <alignment horizontal="center" vertical="center"/>
    </xf>
    <xf numFmtId="0" fontId="27" fillId="0" borderId="6" xfId="0" applyFont="1" applyBorder="1" applyAlignment="1">
      <alignment horizontal="center" vertical="center"/>
    </xf>
    <xf numFmtId="164" fontId="27" fillId="0" borderId="6" xfId="1" applyFont="1" applyBorder="1" applyAlignment="1">
      <alignment horizontal="center" vertical="center"/>
    </xf>
    <xf numFmtId="0" fontId="27" fillId="0" borderId="0" xfId="0" applyFont="1" applyAlignment="1">
      <alignment horizontal="left" vertical="center"/>
    </xf>
    <xf numFmtId="164" fontId="58" fillId="0" borderId="6" xfId="1" applyFont="1" applyBorder="1" applyAlignment="1">
      <alignment horizontal="center" vertical="center"/>
    </xf>
    <xf numFmtId="0" fontId="27" fillId="0" borderId="4" xfId="0" applyFont="1" applyBorder="1" applyAlignment="1">
      <alignment horizontal="center" vertical="center"/>
    </xf>
    <xf numFmtId="164" fontId="27" fillId="0" borderId="4" xfId="1" applyFont="1" applyBorder="1" applyAlignment="1">
      <alignment horizontal="center" vertical="center"/>
    </xf>
    <xf numFmtId="164" fontId="27" fillId="0" borderId="11" xfId="1" applyFont="1" applyBorder="1" applyAlignment="1">
      <alignment horizontal="center" vertical="center"/>
    </xf>
    <xf numFmtId="0" fontId="55" fillId="0" borderId="0" xfId="0" quotePrefix="1" applyFont="1" applyAlignment="1">
      <alignment horizontal="center" vertical="center"/>
    </xf>
    <xf numFmtId="0" fontId="55" fillId="0" borderId="0" xfId="0" applyFont="1" applyAlignment="1">
      <alignment horizontal="center" vertical="center"/>
    </xf>
    <xf numFmtId="164" fontId="55" fillId="0" borderId="6" xfId="0" applyNumberFormat="1" applyFont="1" applyBorder="1" applyAlignment="1">
      <alignment horizontal="center" vertical="center"/>
    </xf>
    <xf numFmtId="0" fontId="55" fillId="0" borderId="6" xfId="0" applyFont="1" applyBorder="1" applyAlignment="1">
      <alignment horizontal="center" vertical="center"/>
    </xf>
    <xf numFmtId="164" fontId="50" fillId="0" borderId="6" xfId="1" applyFont="1" applyBorder="1" applyAlignment="1">
      <alignment horizontal="center" vertical="center"/>
    </xf>
    <xf numFmtId="0" fontId="50" fillId="0" borderId="15" xfId="0" applyFont="1" applyBorder="1" applyAlignment="1">
      <alignment horizontal="left" vertical="center"/>
    </xf>
    <xf numFmtId="0" fontId="50" fillId="0" borderId="16" xfId="0" applyFont="1" applyBorder="1" applyAlignment="1">
      <alignment horizontal="left" vertical="center"/>
    </xf>
    <xf numFmtId="0" fontId="50" fillId="0" borderId="33" xfId="0" applyFont="1" applyBorder="1" applyAlignment="1">
      <alignment horizontal="left" vertical="center"/>
    </xf>
    <xf numFmtId="0" fontId="54" fillId="0" borderId="20" xfId="0" applyFont="1" applyBorder="1" applyAlignment="1">
      <alignment horizontal="center" vertical="center"/>
    </xf>
    <xf numFmtId="0" fontId="50" fillId="0" borderId="0" xfId="0" applyFont="1" applyAlignment="1">
      <alignment horizontal="center" vertical="center"/>
    </xf>
    <xf numFmtId="0" fontId="57" fillId="0" borderId="0" xfId="0" applyFont="1" applyAlignment="1">
      <alignment horizontal="center" vertical="center"/>
    </xf>
    <xf numFmtId="0" fontId="57" fillId="0" borderId="0" xfId="0" applyFont="1" applyAlignment="1">
      <alignment horizontal="left" vertical="center"/>
    </xf>
    <xf numFmtId="165" fontId="50" fillId="0" borderId="6" xfId="0" applyNumberFormat="1" applyFont="1" applyBorder="1" applyAlignment="1">
      <alignment horizontal="center" vertical="center"/>
    </xf>
    <xf numFmtId="14" fontId="50" fillId="0" borderId="6" xfId="0" applyNumberFormat="1" applyFont="1" applyBorder="1" applyAlignment="1">
      <alignment horizontal="center" vertical="center"/>
    </xf>
    <xf numFmtId="0" fontId="50" fillId="0" borderId="46" xfId="0" applyFont="1" applyBorder="1" applyAlignment="1">
      <alignment horizontal="center" vertical="center"/>
    </xf>
    <xf numFmtId="0" fontId="52" fillId="0" borderId="15" xfId="0" applyFont="1" applyBorder="1" applyAlignment="1">
      <alignment horizontal="center" vertical="center" wrapText="1"/>
    </xf>
    <xf numFmtId="0" fontId="52" fillId="0" borderId="16" xfId="0" applyFont="1" applyBorder="1" applyAlignment="1">
      <alignment horizontal="center" vertical="center" wrapText="1"/>
    </xf>
    <xf numFmtId="0" fontId="52" fillId="0" borderId="5" xfId="0" applyFont="1" applyBorder="1" applyAlignment="1">
      <alignment horizontal="center" wrapText="1"/>
    </xf>
    <xf numFmtId="0" fontId="52" fillId="0" borderId="0" xfId="0" applyFont="1" applyAlignment="1">
      <alignment horizontal="center" wrapText="1"/>
    </xf>
    <xf numFmtId="165" fontId="27" fillId="0" borderId="6" xfId="0" applyNumberFormat="1" applyFont="1" applyBorder="1" applyAlignment="1">
      <alignment horizontal="center" vertical="center"/>
    </xf>
    <xf numFmtId="166" fontId="27" fillId="0" borderId="6" xfId="0" applyNumberFormat="1" applyFont="1" applyBorder="1" applyAlignment="1">
      <alignment horizontal="center" vertical="center"/>
    </xf>
    <xf numFmtId="0" fontId="8" fillId="0" borderId="19"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8" fillId="10" borderId="4" xfId="0" applyFont="1" applyFill="1" applyBorder="1" applyAlignment="1">
      <alignment horizontal="center" vertical="center" wrapText="1"/>
    </xf>
    <xf numFmtId="0" fontId="11" fillId="0" borderId="4" xfId="0" applyFont="1" applyBorder="1" applyAlignment="1">
      <alignment horizontal="center" vertical="center" wrapText="1"/>
    </xf>
    <xf numFmtId="0" fontId="11" fillId="0" borderId="11" xfId="0" applyFont="1" applyBorder="1" applyAlignment="1">
      <alignment horizontal="center" vertical="center" wrapText="1"/>
    </xf>
    <xf numFmtId="0" fontId="15" fillId="0" borderId="5" xfId="0" applyFont="1" applyBorder="1" applyAlignment="1">
      <alignment horizontal="justify" vertical="center"/>
    </xf>
    <xf numFmtId="0" fontId="15" fillId="0" borderId="0" xfId="0" applyFont="1" applyBorder="1" applyAlignment="1">
      <alignment horizontal="justify" vertical="center"/>
    </xf>
    <xf numFmtId="0" fontId="15" fillId="0" borderId="12" xfId="0" applyFont="1" applyBorder="1" applyAlignment="1">
      <alignment horizontal="justify" vertical="center"/>
    </xf>
    <xf numFmtId="0" fontId="6" fillId="10" borderId="4" xfId="0" applyFont="1" applyFill="1" applyBorder="1" applyAlignment="1">
      <alignment horizontal="center" vertical="center"/>
    </xf>
    <xf numFmtId="0" fontId="46" fillId="0" borderId="0" xfId="0" applyFont="1" applyBorder="1" applyAlignment="1">
      <alignment horizontal="center" vertical="center"/>
    </xf>
    <xf numFmtId="0" fontId="6"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6" fillId="0" borderId="5" xfId="0" applyFont="1" applyBorder="1" applyAlignment="1">
      <alignment horizontal="left" vertical="center"/>
    </xf>
    <xf numFmtId="0" fontId="6" fillId="0" borderId="0" xfId="0" applyFont="1" applyBorder="1" applyAlignment="1">
      <alignment horizontal="left" vertical="center"/>
    </xf>
    <xf numFmtId="0" fontId="6" fillId="0" borderId="7" xfId="0" applyFont="1" applyBorder="1" applyAlignment="1">
      <alignment horizontal="center"/>
    </xf>
    <xf numFmtId="0" fontId="6" fillId="0" borderId="6" xfId="0" applyFont="1" applyBorder="1" applyAlignment="1">
      <alignment horizontal="center"/>
    </xf>
    <xf numFmtId="0" fontId="8" fillId="0" borderId="35"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9"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32" xfId="0" applyFont="1" applyBorder="1" applyAlignment="1">
      <alignment horizontal="center" vertical="center" wrapText="1"/>
    </xf>
    <xf numFmtId="0" fontId="47" fillId="0" borderId="19" xfId="0" applyFont="1" applyBorder="1" applyAlignment="1">
      <alignment horizontal="center" vertical="center" wrapText="1"/>
    </xf>
    <xf numFmtId="0" fontId="47" fillId="0" borderId="35" xfId="0" applyFont="1" applyBorder="1" applyAlignment="1">
      <alignment horizontal="center" vertical="center" wrapText="1"/>
    </xf>
    <xf numFmtId="0" fontId="47" fillId="0" borderId="21" xfId="0" applyFont="1" applyBorder="1" applyAlignment="1">
      <alignment horizontal="center" vertical="center" wrapText="1"/>
    </xf>
    <xf numFmtId="0" fontId="47" fillId="0" borderId="29" xfId="0" applyFont="1" applyBorder="1" applyAlignment="1">
      <alignment horizontal="center" vertical="center" wrapText="1"/>
    </xf>
    <xf numFmtId="0" fontId="47" fillId="0" borderId="22" xfId="0" applyFont="1" applyBorder="1" applyAlignment="1">
      <alignment horizontal="center" vertical="center" wrapText="1"/>
    </xf>
    <xf numFmtId="0" fontId="47" fillId="0" borderId="32" xfId="0" applyFont="1" applyBorder="1" applyAlignment="1">
      <alignment horizontal="center" vertical="center" wrapText="1"/>
    </xf>
    <xf numFmtId="0" fontId="6" fillId="0" borderId="19" xfId="0" applyFont="1" applyBorder="1" applyAlignment="1">
      <alignment horizontal="center" vertical="center"/>
    </xf>
    <xf numFmtId="0" fontId="6" fillId="0" borderId="35" xfId="0" applyFont="1" applyBorder="1" applyAlignment="1">
      <alignment horizontal="center" vertical="center"/>
    </xf>
    <xf numFmtId="0" fontId="6" fillId="0" borderId="21" xfId="0" applyFont="1" applyBorder="1" applyAlignment="1">
      <alignment horizontal="center" vertical="center"/>
    </xf>
    <xf numFmtId="0" fontId="6" fillId="0" borderId="29" xfId="0" applyFont="1" applyBorder="1" applyAlignment="1">
      <alignment horizontal="center" vertical="center"/>
    </xf>
    <xf numFmtId="0" fontId="6" fillId="0" borderId="22" xfId="0" applyFont="1" applyBorder="1" applyAlignment="1">
      <alignment horizontal="center" vertical="center"/>
    </xf>
    <xf numFmtId="0" fontId="6" fillId="0" borderId="32" xfId="0" applyFont="1" applyBorder="1" applyAlignment="1">
      <alignment horizontal="center" vertical="center"/>
    </xf>
    <xf numFmtId="0" fontId="11" fillId="0" borderId="3" xfId="0" applyFont="1" applyBorder="1" applyAlignment="1">
      <alignment horizontal="center" vertical="center" wrapText="1"/>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1" fillId="0" borderId="12" xfId="0" applyFont="1" applyBorder="1" applyAlignment="1">
      <alignment horizontal="center" vertical="center"/>
    </xf>
    <xf numFmtId="0" fontId="6" fillId="0" borderId="19"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32" xfId="0" applyFont="1" applyBorder="1" applyAlignment="1">
      <alignment horizontal="center" vertical="center" wrapText="1"/>
    </xf>
    <xf numFmtId="0" fontId="8" fillId="0" borderId="19" xfId="0" applyFont="1" applyBorder="1" applyAlignment="1">
      <alignment horizontal="center" vertical="center"/>
    </xf>
    <xf numFmtId="0" fontId="8" fillId="0" borderId="35" xfId="0" applyFont="1" applyBorder="1" applyAlignment="1">
      <alignment horizontal="center" vertical="center"/>
    </xf>
    <xf numFmtId="0" fontId="8" fillId="0" borderId="21" xfId="0" applyFont="1" applyBorder="1" applyAlignment="1">
      <alignment horizontal="center" vertical="center"/>
    </xf>
    <xf numFmtId="0" fontId="8" fillId="0" borderId="29" xfId="0" applyFont="1" applyBorder="1" applyAlignment="1">
      <alignment horizontal="center" vertical="center"/>
    </xf>
    <xf numFmtId="0" fontId="8" fillId="0" borderId="22" xfId="0" applyFont="1" applyBorder="1" applyAlignment="1">
      <alignment horizontal="center" vertical="center"/>
    </xf>
    <xf numFmtId="0" fontId="8" fillId="0" borderId="32" xfId="0" applyFont="1" applyBorder="1" applyAlignment="1">
      <alignment horizontal="center" vertical="center"/>
    </xf>
    <xf numFmtId="0" fontId="1" fillId="0" borderId="0" xfId="0" applyFont="1" applyBorder="1" applyAlignment="1">
      <alignment horizontal="left" vertical="center"/>
    </xf>
    <xf numFmtId="0" fontId="1" fillId="0" borderId="12" xfId="0" applyFont="1" applyBorder="1" applyAlignment="1">
      <alignment horizontal="left" vertical="center"/>
    </xf>
    <xf numFmtId="0" fontId="6" fillId="0" borderId="43"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4" xfId="0" applyFont="1" applyBorder="1" applyAlignment="1">
      <alignment horizontal="center" vertical="center" wrapText="1"/>
    </xf>
    <xf numFmtId="0" fontId="45" fillId="0" borderId="4" xfId="0" applyFont="1" applyBorder="1" applyAlignment="1">
      <alignment horizontal="center" vertical="center" wrapText="1"/>
    </xf>
    <xf numFmtId="0" fontId="6" fillId="0" borderId="0" xfId="0" applyFont="1" applyBorder="1" applyAlignment="1">
      <alignment horizontal="center" vertical="center"/>
    </xf>
    <xf numFmtId="0" fontId="12" fillId="0" borderId="5"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2" xfId="0" applyFont="1" applyBorder="1" applyAlignment="1">
      <alignment horizontal="center" vertical="center" wrapText="1"/>
    </xf>
    <xf numFmtId="14" fontId="6" fillId="0" borderId="6" xfId="0" applyNumberFormat="1" applyFont="1" applyBorder="1" applyAlignment="1">
      <alignment horizontal="center" vertical="center"/>
    </xf>
    <xf numFmtId="0" fontId="41" fillId="0" borderId="6" xfId="0" applyFont="1" applyBorder="1" applyAlignment="1">
      <alignment horizontal="center" vertical="center"/>
    </xf>
    <xf numFmtId="0" fontId="28"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33"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0" xfId="0" applyFont="1" applyAlignment="1">
      <alignment horizontal="center" vertical="center" wrapText="1"/>
    </xf>
    <xf numFmtId="0" fontId="28" fillId="0" borderId="12" xfId="0" applyFont="1" applyBorder="1" applyAlignment="1">
      <alignment horizontal="center" vertical="center" wrapText="1"/>
    </xf>
    <xf numFmtId="0" fontId="29" fillId="0" borderId="3" xfId="0" applyFont="1" applyBorder="1" applyAlignment="1">
      <alignment horizontal="center" vertical="center"/>
    </xf>
    <xf numFmtId="0" fontId="30" fillId="0" borderId="4"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30" fillId="0" borderId="38" xfId="0" applyFont="1" applyBorder="1" applyAlignment="1">
      <alignment horizontal="center" vertical="center"/>
    </xf>
    <xf numFmtId="0" fontId="38" fillId="0" borderId="5" xfId="0" applyFont="1" applyBorder="1" applyAlignment="1">
      <alignment horizontal="center" vertical="center" wrapText="1"/>
    </xf>
    <xf numFmtId="0" fontId="38" fillId="0" borderId="0" xfId="0" applyFont="1" applyAlignment="1">
      <alignment horizontal="center" vertical="center" wrapText="1"/>
    </xf>
    <xf numFmtId="0" fontId="97" fillId="0" borderId="0" xfId="0" applyFont="1" applyAlignment="1">
      <alignment horizontal="center" wrapText="1"/>
    </xf>
    <xf numFmtId="0" fontId="97" fillId="0" borderId="6" xfId="0" applyFont="1" applyBorder="1" applyAlignment="1">
      <alignment horizontal="center" wrapText="1"/>
    </xf>
    <xf numFmtId="0" fontId="31" fillId="0" borderId="0" xfId="0" applyFont="1" applyAlignment="1">
      <alignment horizontal="center" vertical="center"/>
    </xf>
    <xf numFmtId="0" fontId="39" fillId="0" borderId="6" xfId="0" applyFont="1" applyBorder="1" applyAlignment="1">
      <alignment horizontal="center" vertical="center"/>
    </xf>
    <xf numFmtId="0" fontId="36" fillId="0" borderId="0" xfId="0" applyFont="1" applyAlignment="1">
      <alignment horizontal="justify" vertical="center" wrapText="1"/>
    </xf>
    <xf numFmtId="0" fontId="36" fillId="0" borderId="0" xfId="0" applyFont="1" applyAlignment="1">
      <alignment horizontal="left" vertical="center"/>
    </xf>
    <xf numFmtId="14" fontId="40" fillId="0" borderId="6" xfId="0" applyNumberFormat="1" applyFont="1" applyBorder="1" applyAlignment="1">
      <alignment horizontal="center" vertical="center" wrapText="1"/>
    </xf>
    <xf numFmtId="0" fontId="40" fillId="0" borderId="6" xfId="0" applyFont="1" applyBorder="1" applyAlignment="1">
      <alignment horizontal="center" vertical="center" wrapText="1"/>
    </xf>
    <xf numFmtId="0" fontId="25" fillId="0" borderId="0" xfId="0" applyFont="1" applyAlignment="1">
      <alignment horizontal="center" vertical="center"/>
    </xf>
    <xf numFmtId="0" fontId="33" fillId="0" borderId="6" xfId="0" applyFont="1" applyBorder="1" applyAlignment="1">
      <alignment horizontal="center" vertical="center"/>
    </xf>
    <xf numFmtId="0" fontId="31" fillId="0" borderId="0" xfId="0" applyFont="1" applyAlignment="1">
      <alignment horizontal="left" vertical="center"/>
    </xf>
    <xf numFmtId="0" fontId="34" fillId="0" borderId="0" xfId="0" applyFont="1" applyAlignment="1">
      <alignment horizontal="center" vertical="center"/>
    </xf>
    <xf numFmtId="0" fontId="31" fillId="0" borderId="0" xfId="0" applyFont="1" applyAlignment="1">
      <alignment horizontal="right" vertical="center"/>
    </xf>
    <xf numFmtId="0" fontId="32" fillId="0" borderId="6" xfId="0" applyFont="1" applyBorder="1" applyAlignment="1">
      <alignment horizontal="center" vertical="center"/>
    </xf>
    <xf numFmtId="0" fontId="43" fillId="0" borderId="4" xfId="0" applyFont="1" applyBorder="1" applyAlignment="1">
      <alignment horizontal="right" vertical="center"/>
    </xf>
    <xf numFmtId="0" fontId="44" fillId="0" borderId="4" xfId="0" applyFont="1" applyBorder="1" applyAlignment="1">
      <alignment horizontal="center" vertical="center"/>
    </xf>
    <xf numFmtId="0" fontId="44" fillId="0" borderId="11" xfId="0" applyFont="1" applyBorder="1" applyAlignment="1">
      <alignment horizontal="center" vertical="center"/>
    </xf>
    <xf numFmtId="0" fontId="43" fillId="0" borderId="38" xfId="0" applyFont="1" applyBorder="1" applyAlignment="1">
      <alignment horizontal="right" vertical="center"/>
    </xf>
    <xf numFmtId="0" fontId="44" fillId="0" borderId="38" xfId="0" applyFont="1" applyBorder="1" applyAlignment="1">
      <alignment horizontal="center" vertical="center"/>
    </xf>
    <xf numFmtId="0" fontId="44" fillId="0" borderId="39" xfId="0" applyFont="1" applyBorder="1" applyAlignment="1">
      <alignment horizontal="center" vertical="center"/>
    </xf>
    <xf numFmtId="0" fontId="19" fillId="0" borderId="19"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0" xfId="0" applyFont="1" applyAlignment="1">
      <alignment horizontal="center" vertical="center" wrapText="1"/>
    </xf>
    <xf numFmtId="0" fontId="18" fillId="0" borderId="29"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32" xfId="0" applyFont="1" applyBorder="1" applyAlignment="1">
      <alignment horizontal="center" vertical="center" wrapText="1"/>
    </xf>
    <xf numFmtId="0" fontId="17" fillId="9" borderId="19" xfId="0" applyFont="1" applyFill="1" applyBorder="1" applyAlignment="1">
      <alignment horizontal="center" vertical="center"/>
    </xf>
    <xf numFmtId="0" fontId="17" fillId="9" borderId="20" xfId="0" applyFont="1" applyFill="1" applyBorder="1" applyAlignment="1">
      <alignment horizontal="center" vertical="center"/>
    </xf>
    <xf numFmtId="0" fontId="17" fillId="9" borderId="35" xfId="0" applyFont="1" applyFill="1" applyBorder="1" applyAlignment="1">
      <alignment horizontal="center" vertical="center"/>
    </xf>
    <xf numFmtId="0" fontId="17" fillId="9" borderId="22" xfId="0" applyFont="1" applyFill="1" applyBorder="1" applyAlignment="1">
      <alignment horizontal="center" vertical="center"/>
    </xf>
    <xf numFmtId="0" fontId="17" fillId="9" borderId="6" xfId="0" applyFont="1" applyFill="1" applyBorder="1" applyAlignment="1">
      <alignment horizontal="center" vertical="center"/>
    </xf>
    <xf numFmtId="0" fontId="17" fillId="9" borderId="32" xfId="0" applyFont="1" applyFill="1" applyBorder="1" applyAlignment="1">
      <alignment horizontal="center" vertical="center"/>
    </xf>
    <xf numFmtId="0" fontId="17" fillId="7" borderId="19" xfId="0" applyFont="1" applyFill="1" applyBorder="1" applyAlignment="1">
      <alignment horizontal="center" vertical="center"/>
    </xf>
    <xf numFmtId="0" fontId="17" fillId="7" borderId="20" xfId="0" applyFont="1" applyFill="1" applyBorder="1" applyAlignment="1">
      <alignment horizontal="center" vertical="center"/>
    </xf>
    <xf numFmtId="0" fontId="17" fillId="7" borderId="35" xfId="0" applyFont="1" applyFill="1" applyBorder="1" applyAlignment="1">
      <alignment horizontal="center" vertical="center"/>
    </xf>
    <xf numFmtId="0" fontId="17" fillId="7" borderId="22"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32" xfId="0" applyFont="1" applyFill="1" applyBorder="1" applyAlignment="1">
      <alignment horizontal="center" vertical="center"/>
    </xf>
    <xf numFmtId="0" fontId="17" fillId="3" borderId="19" xfId="0" applyFont="1" applyFill="1" applyBorder="1" applyAlignment="1">
      <alignment horizontal="center" vertical="center"/>
    </xf>
    <xf numFmtId="0" fontId="17" fillId="3" borderId="20" xfId="0" applyFont="1" applyFill="1" applyBorder="1" applyAlignment="1">
      <alignment horizontal="center" vertical="center"/>
    </xf>
    <xf numFmtId="0" fontId="17" fillId="3" borderId="35" xfId="0" applyFont="1" applyFill="1" applyBorder="1" applyAlignment="1">
      <alignment horizontal="center" vertical="center"/>
    </xf>
    <xf numFmtId="0" fontId="17" fillId="3" borderId="22"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32" xfId="0" applyFont="1" applyFill="1" applyBorder="1" applyAlignment="1">
      <alignment horizontal="center" vertical="center"/>
    </xf>
    <xf numFmtId="0" fontId="17" fillId="8" borderId="19" xfId="0" applyFont="1" applyFill="1" applyBorder="1" applyAlignment="1">
      <alignment horizontal="center" vertical="center"/>
    </xf>
    <xf numFmtId="0" fontId="17" fillId="8" borderId="20" xfId="0" applyFont="1" applyFill="1" applyBorder="1" applyAlignment="1">
      <alignment horizontal="center" vertical="center"/>
    </xf>
    <xf numFmtId="0" fontId="17" fillId="8" borderId="22" xfId="0" applyFont="1" applyFill="1" applyBorder="1" applyAlignment="1">
      <alignment horizontal="center" vertical="center"/>
    </xf>
    <xf numFmtId="0" fontId="17" fillId="8" borderId="6" xfId="0" applyFont="1" applyFill="1" applyBorder="1" applyAlignment="1">
      <alignment horizontal="center" vertical="center"/>
    </xf>
    <xf numFmtId="0" fontId="22" fillId="0" borderId="19" xfId="0" applyFont="1" applyBorder="1" applyAlignment="1">
      <alignment horizontal="center" vertical="center" wrapText="1"/>
    </xf>
    <xf numFmtId="0" fontId="17" fillId="8" borderId="35" xfId="0" applyFont="1" applyFill="1" applyBorder="1" applyAlignment="1">
      <alignment horizontal="center" vertical="center"/>
    </xf>
    <xf numFmtId="0" fontId="17" fillId="8" borderId="32" xfId="0" applyFont="1" applyFill="1" applyBorder="1" applyAlignment="1">
      <alignment horizontal="center" vertical="center"/>
    </xf>
    <xf numFmtId="0" fontId="17" fillId="5" borderId="19" xfId="0" applyFont="1" applyFill="1" applyBorder="1" applyAlignment="1">
      <alignment horizontal="center" vertical="center"/>
    </xf>
    <xf numFmtId="0" fontId="17" fillId="5" borderId="20" xfId="0" applyFont="1" applyFill="1" applyBorder="1" applyAlignment="1">
      <alignment horizontal="center" vertical="center"/>
    </xf>
    <xf numFmtId="0" fontId="17" fillId="5" borderId="35" xfId="0" applyFont="1" applyFill="1" applyBorder="1" applyAlignment="1">
      <alignment horizontal="center" vertical="center"/>
    </xf>
    <xf numFmtId="0" fontId="17" fillId="5" borderId="22" xfId="0" applyFont="1" applyFill="1" applyBorder="1" applyAlignment="1">
      <alignment horizontal="center" vertical="center"/>
    </xf>
    <xf numFmtId="0" fontId="17" fillId="5" borderId="6" xfId="0" applyFont="1" applyFill="1" applyBorder="1" applyAlignment="1">
      <alignment horizontal="center" vertical="center"/>
    </xf>
    <xf numFmtId="0" fontId="17" fillId="5" borderId="32" xfId="0" applyFont="1" applyFill="1" applyBorder="1" applyAlignment="1">
      <alignment horizontal="center" vertical="center"/>
    </xf>
    <xf numFmtId="0" fontId="21" fillId="7" borderId="19" xfId="0" applyFont="1" applyFill="1" applyBorder="1" applyAlignment="1">
      <alignment horizontal="center" vertical="center"/>
    </xf>
    <xf numFmtId="0" fontId="21" fillId="7" borderId="20" xfId="0" applyFont="1" applyFill="1" applyBorder="1" applyAlignment="1">
      <alignment horizontal="center" vertical="center"/>
    </xf>
    <xf numFmtId="0" fontId="21" fillId="7" borderId="35" xfId="0" applyFont="1" applyFill="1" applyBorder="1" applyAlignment="1">
      <alignment horizontal="center" vertical="center"/>
    </xf>
    <xf numFmtId="0" fontId="21" fillId="7" borderId="22" xfId="0" applyFont="1" applyFill="1" applyBorder="1" applyAlignment="1">
      <alignment horizontal="center" vertical="center"/>
    </xf>
    <xf numFmtId="0" fontId="21" fillId="7" borderId="6" xfId="0" applyFont="1" applyFill="1" applyBorder="1" applyAlignment="1">
      <alignment horizontal="center" vertical="center"/>
    </xf>
    <xf numFmtId="0" fontId="21" fillId="7" borderId="32" xfId="0" applyFont="1" applyFill="1" applyBorder="1" applyAlignment="1">
      <alignment horizontal="center" vertical="center"/>
    </xf>
    <xf numFmtId="0" fontId="19" fillId="0" borderId="20" xfId="0" applyFont="1" applyBorder="1" applyAlignment="1">
      <alignment horizontal="center" vertical="center" wrapText="1"/>
    </xf>
    <xf numFmtId="0" fontId="19" fillId="0" borderId="35"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0" xfId="0" applyFont="1" applyAlignment="1">
      <alignment horizontal="center" vertical="center" wrapText="1"/>
    </xf>
    <xf numFmtId="0" fontId="19" fillId="0" borderId="29"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32" xfId="0" applyFont="1" applyBorder="1" applyAlignment="1">
      <alignment horizontal="center" vertical="center" wrapText="1"/>
    </xf>
    <xf numFmtId="0" fontId="18" fillId="0" borderId="19" xfId="0" applyFont="1" applyBorder="1" applyAlignment="1">
      <alignment horizontal="center" vertical="center" wrapText="1"/>
    </xf>
    <xf numFmtId="0" fontId="17" fillId="6" borderId="19" xfId="0" applyFont="1" applyFill="1" applyBorder="1" applyAlignment="1">
      <alignment horizontal="center" vertical="center"/>
    </xf>
    <xf numFmtId="0" fontId="17" fillId="6" borderId="20" xfId="0" applyFont="1" applyFill="1" applyBorder="1" applyAlignment="1">
      <alignment horizontal="center" vertical="center"/>
    </xf>
    <xf numFmtId="0" fontId="17" fillId="6" borderId="35" xfId="0" applyFont="1" applyFill="1" applyBorder="1" applyAlignment="1">
      <alignment horizontal="center" vertical="center"/>
    </xf>
    <xf numFmtId="0" fontId="17" fillId="6" borderId="22" xfId="0" applyFont="1" applyFill="1" applyBorder="1" applyAlignment="1">
      <alignment horizontal="center" vertical="center"/>
    </xf>
    <xf numFmtId="0" fontId="17" fillId="6" borderId="6" xfId="0" applyFont="1" applyFill="1" applyBorder="1" applyAlignment="1">
      <alignment horizontal="center" vertical="center"/>
    </xf>
    <xf numFmtId="0" fontId="17" fillId="6" borderId="32" xfId="0" applyFont="1" applyFill="1" applyBorder="1" applyAlignment="1">
      <alignment horizontal="center" vertical="center"/>
    </xf>
    <xf numFmtId="0" fontId="17" fillId="4" borderId="19" xfId="0" applyFont="1" applyFill="1" applyBorder="1" applyAlignment="1">
      <alignment horizontal="center" vertical="center"/>
    </xf>
    <xf numFmtId="0" fontId="17" fillId="4" borderId="20" xfId="0" applyFont="1" applyFill="1" applyBorder="1" applyAlignment="1">
      <alignment horizontal="center" vertical="center"/>
    </xf>
    <xf numFmtId="0" fontId="17" fillId="4" borderId="35" xfId="0" applyFont="1" applyFill="1" applyBorder="1" applyAlignment="1">
      <alignment horizontal="center" vertical="center"/>
    </xf>
    <xf numFmtId="0" fontId="17" fillId="4" borderId="22" xfId="0" applyFont="1" applyFill="1" applyBorder="1" applyAlignment="1">
      <alignment horizontal="center" vertical="center"/>
    </xf>
    <xf numFmtId="0" fontId="17" fillId="4" borderId="6" xfId="0" applyFont="1" applyFill="1" applyBorder="1" applyAlignment="1">
      <alignment horizontal="center" vertical="center"/>
    </xf>
    <xf numFmtId="0" fontId="17" fillId="4" borderId="32" xfId="0" applyFont="1" applyFill="1" applyBorder="1" applyAlignment="1">
      <alignment horizontal="center" vertical="center"/>
    </xf>
    <xf numFmtId="0" fontId="18" fillId="0" borderId="4" xfId="0" applyFont="1" applyBorder="1" applyAlignment="1">
      <alignment horizontal="center" vertical="center" wrapText="1"/>
    </xf>
    <xf numFmtId="0" fontId="19"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11" fillId="2" borderId="4" xfId="0" applyFont="1" applyFill="1" applyBorder="1" applyAlignment="1">
      <alignment horizontal="center" vertical="center"/>
    </xf>
    <xf numFmtId="0" fontId="11" fillId="2" borderId="23" xfId="0" applyFont="1" applyFill="1" applyBorder="1" applyAlignment="1">
      <alignment horizontal="center" vertical="center" textRotation="90"/>
    </xf>
    <xf numFmtId="0" fontId="11" fillId="2" borderId="25" xfId="0" applyFont="1" applyFill="1" applyBorder="1" applyAlignment="1">
      <alignment horizontal="center" vertical="center" textRotation="90"/>
    </xf>
    <xf numFmtId="0" fontId="11" fillId="2" borderId="24" xfId="0" applyFont="1" applyFill="1" applyBorder="1" applyAlignment="1">
      <alignment horizontal="center" vertical="center" textRotation="90"/>
    </xf>
    <xf numFmtId="0" fontId="11" fillId="2" borderId="24" xfId="0" applyFont="1" applyFill="1" applyBorder="1" applyAlignment="1">
      <alignment horizontal="center" vertical="center"/>
    </xf>
    <xf numFmtId="0" fontId="11" fillId="2" borderId="2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35" xfId="0" applyFont="1" applyBorder="1" applyAlignment="1">
      <alignment horizontal="center" vertical="center"/>
    </xf>
    <xf numFmtId="0" fontId="15" fillId="0" borderId="21" xfId="0" applyFont="1" applyBorder="1" applyAlignment="1">
      <alignment horizontal="center" vertical="center"/>
    </xf>
    <xf numFmtId="0" fontId="15" fillId="0" borderId="0" xfId="0" applyFont="1" applyAlignment="1">
      <alignment horizontal="center" vertical="center"/>
    </xf>
    <xf numFmtId="0" fontId="15" fillId="0" borderId="29" xfId="0" applyFont="1" applyBorder="1" applyAlignment="1">
      <alignment horizontal="center" vertical="center"/>
    </xf>
    <xf numFmtId="0" fontId="15" fillId="0" borderId="22" xfId="0" applyFont="1" applyBorder="1" applyAlignment="1">
      <alignment horizontal="center" vertical="center"/>
    </xf>
    <xf numFmtId="0" fontId="15" fillId="0" borderId="6" xfId="0" applyFont="1" applyBorder="1" applyAlignment="1">
      <alignment horizontal="center" vertical="center"/>
    </xf>
    <xf numFmtId="0" fontId="15" fillId="0" borderId="32" xfId="0" applyFont="1" applyBorder="1" applyAlignment="1">
      <alignment horizontal="center" vertical="center"/>
    </xf>
    <xf numFmtId="0" fontId="15" fillId="0" borderId="21"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32"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36"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Alignment="1">
      <alignment horizontal="center" vertical="center" wrapText="1"/>
    </xf>
    <xf numFmtId="0" fontId="16" fillId="0" borderId="29"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32"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26" xfId="0" applyFont="1" applyBorder="1" applyAlignment="1">
      <alignment horizontal="center" vertical="top"/>
    </xf>
    <xf numFmtId="0" fontId="15" fillId="0" borderId="27" xfId="0" applyFont="1" applyBorder="1" applyAlignment="1">
      <alignment horizontal="center" vertical="top"/>
    </xf>
    <xf numFmtId="0" fontId="15" fillId="0" borderId="28" xfId="0" applyFont="1" applyBorder="1" applyAlignment="1">
      <alignment horizontal="center" vertical="top"/>
    </xf>
    <xf numFmtId="0" fontId="15" fillId="0" borderId="19" xfId="0" applyFont="1" applyBorder="1" applyAlignment="1">
      <alignment horizontal="center" vertical="top"/>
    </xf>
    <xf numFmtId="0" fontId="15" fillId="0" borderId="20" xfId="0" applyFont="1" applyBorder="1" applyAlignment="1">
      <alignment horizontal="center" vertical="top"/>
    </xf>
    <xf numFmtId="0" fontId="15" fillId="0" borderId="35" xfId="0" applyFont="1" applyBorder="1" applyAlignment="1">
      <alignment horizontal="center" vertical="top"/>
    </xf>
    <xf numFmtId="0" fontId="11" fillId="2" borderId="17" xfId="0" applyFont="1" applyFill="1" applyBorder="1" applyAlignment="1">
      <alignment horizontal="center" vertical="center"/>
    </xf>
    <xf numFmtId="0" fontId="11" fillId="2" borderId="18" xfId="0" applyFont="1" applyFill="1" applyBorder="1" applyAlignment="1">
      <alignment horizontal="center" vertical="center"/>
    </xf>
    <xf numFmtId="0" fontId="11" fillId="2" borderId="34" xfId="0" applyFont="1" applyFill="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35" xfId="0" applyFont="1" applyBorder="1" applyAlignment="1">
      <alignment horizontal="center" vertical="center"/>
    </xf>
    <xf numFmtId="0" fontId="11" fillId="0" borderId="21" xfId="0" applyFont="1" applyBorder="1" applyAlignment="1">
      <alignment horizontal="center" vertical="center"/>
    </xf>
    <xf numFmtId="0" fontId="11" fillId="0" borderId="0" xfId="0" applyFont="1" applyFill="1" applyAlignment="1">
      <alignment horizontal="center" vertical="center"/>
    </xf>
    <xf numFmtId="0" fontId="11" fillId="0" borderId="29" xfId="0" applyFont="1" applyFill="1" applyBorder="1" applyAlignment="1">
      <alignment horizontal="center" vertical="center"/>
    </xf>
    <xf numFmtId="0" fontId="11" fillId="0" borderId="22" xfId="0" applyFont="1" applyBorder="1" applyAlignment="1">
      <alignment horizontal="center" vertical="center"/>
    </xf>
    <xf numFmtId="0" fontId="11" fillId="0" borderId="6" xfId="0" applyFont="1" applyFill="1" applyBorder="1" applyAlignment="1">
      <alignment horizontal="center" vertical="center"/>
    </xf>
    <xf numFmtId="0" fontId="11" fillId="0" borderId="32" xfId="0" applyFont="1" applyFill="1" applyBorder="1" applyAlignment="1">
      <alignment horizontal="center" vertical="center"/>
    </xf>
    <xf numFmtId="0" fontId="15" fillId="0" borderId="4" xfId="0" applyFont="1" applyBorder="1" applyAlignment="1">
      <alignment horizontal="center" vertical="center"/>
    </xf>
    <xf numFmtId="0" fontId="11" fillId="0" borderId="4" xfId="0" applyFont="1" applyBorder="1" applyAlignment="1">
      <alignment horizontal="center" vertical="center"/>
    </xf>
    <xf numFmtId="0" fontId="11" fillId="0" borderId="4" xfId="0" applyFont="1" applyFill="1" applyBorder="1" applyAlignment="1">
      <alignment horizontal="center" vertical="center"/>
    </xf>
    <xf numFmtId="0" fontId="11" fillId="0" borderId="23" xfId="0" applyFont="1" applyBorder="1" applyAlignment="1">
      <alignment horizontal="center" vertical="center"/>
    </xf>
    <xf numFmtId="0" fontId="6" fillId="0" borderId="0" xfId="0" applyFont="1" applyAlignment="1">
      <alignment horizontal="left" vertical="center"/>
    </xf>
    <xf numFmtId="0" fontId="13" fillId="2" borderId="4" xfId="0" applyFont="1" applyFill="1" applyBorder="1" applyAlignment="1">
      <alignment horizontal="center" vertical="center"/>
    </xf>
    <xf numFmtId="0" fontId="11" fillId="0" borderId="5" xfId="0" applyFont="1" applyBorder="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8" fillId="0" borderId="7" xfId="0" applyFont="1" applyBorder="1" applyAlignment="1">
      <alignment horizontal="center" vertical="center"/>
    </xf>
    <xf numFmtId="0" fontId="8" fillId="0" borderId="6"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Alignment="1">
      <alignment horizontal="center" vertical="center"/>
    </xf>
    <xf numFmtId="0" fontId="8" fillId="0" borderId="0" xfId="0" applyFont="1" applyAlignment="1">
      <alignment horizontal="center" vertical="center"/>
    </xf>
    <xf numFmtId="0" fontId="8" fillId="0" borderId="12" xfId="0" applyFont="1" applyBorder="1" applyAlignment="1">
      <alignment horizontal="center" vertical="center"/>
    </xf>
    <xf numFmtId="0" fontId="1" fillId="0" borderId="0" xfId="0" applyFont="1" applyAlignment="1">
      <alignment horizontal="center" vertical="center"/>
    </xf>
    <xf numFmtId="0" fontId="7" fillId="0" borderId="5" xfId="0" applyFont="1" applyBorder="1" applyAlignment="1">
      <alignment horizontal="justify" vertical="center" wrapText="1"/>
    </xf>
    <xf numFmtId="0" fontId="7" fillId="0" borderId="0" xfId="0" applyFont="1" applyAlignment="1">
      <alignment horizontal="justify" vertical="center" wrapText="1"/>
    </xf>
    <xf numFmtId="0" fontId="7" fillId="0" borderId="12" xfId="0" applyFont="1" applyBorder="1" applyAlignment="1">
      <alignment horizontal="justify" vertical="center" wrapText="1"/>
    </xf>
    <xf numFmtId="0" fontId="6" fillId="0" borderId="5" xfId="0" applyFont="1" applyBorder="1" applyAlignment="1">
      <alignment horizontal="left" vertical="center" wrapText="1"/>
    </xf>
    <xf numFmtId="0" fontId="6" fillId="0" borderId="0" xfId="0" applyFont="1" applyAlignment="1">
      <alignment horizontal="left" vertical="center" wrapText="1"/>
    </xf>
    <xf numFmtId="0" fontId="6" fillId="0" borderId="12" xfId="0" applyFont="1" applyBorder="1" applyAlignment="1">
      <alignment horizontal="left" vertical="center" wrapText="1"/>
    </xf>
    <xf numFmtId="0" fontId="1" fillId="0" borderId="0" xfId="0" applyFont="1" applyAlignment="1">
      <alignment horizontal="center" vertical="center" wrapText="1"/>
    </xf>
    <xf numFmtId="0" fontId="1" fillId="0" borderId="5" xfId="0" applyFont="1" applyBorder="1" applyAlignment="1">
      <alignment horizontal="justify" vertical="top" wrapText="1"/>
    </xf>
    <xf numFmtId="0" fontId="1" fillId="0" borderId="0" xfId="0" applyFont="1" applyAlignment="1">
      <alignment horizontal="justify" vertical="top" wrapText="1"/>
    </xf>
    <xf numFmtId="0" fontId="1" fillId="0" borderId="12" xfId="0" applyFont="1" applyBorder="1" applyAlignment="1">
      <alignment horizontal="justify" vertical="top" wrapText="1"/>
    </xf>
    <xf numFmtId="0" fontId="6" fillId="0" borderId="12" xfId="0" applyFont="1" applyBorder="1" applyAlignment="1">
      <alignment horizontal="left" vertical="center"/>
    </xf>
    <xf numFmtId="0" fontId="1" fillId="0" borderId="5" xfId="0" applyFont="1" applyBorder="1" applyAlignment="1">
      <alignment horizontal="justify" vertical="center" wrapText="1"/>
    </xf>
    <xf numFmtId="0" fontId="1" fillId="0" borderId="0" xfId="0" applyFont="1" applyAlignment="1">
      <alignment horizontal="justify" vertical="center" wrapText="1"/>
    </xf>
    <xf numFmtId="0" fontId="1" fillId="0" borderId="12" xfId="0" applyFont="1" applyBorder="1" applyAlignment="1">
      <alignment horizontal="justify" vertical="center" wrapText="1"/>
    </xf>
    <xf numFmtId="0" fontId="1" fillId="0" borderId="0" xfId="0" applyFont="1" applyAlignment="1">
      <alignment horizontal="left" vertical="center" wrapText="1"/>
    </xf>
    <xf numFmtId="0" fontId="1" fillId="0" borderId="12" xfId="0" applyFont="1" applyBorder="1" applyAlignment="1">
      <alignment horizontal="left" vertical="center" wrapText="1"/>
    </xf>
    <xf numFmtId="14" fontId="6" fillId="0" borderId="13" xfId="0" applyNumberFormat="1" applyFont="1" applyBorder="1" applyAlignment="1">
      <alignment horizontal="center" vertical="center"/>
    </xf>
    <xf numFmtId="15" fontId="10" fillId="0" borderId="4" xfId="0" applyNumberFormat="1" applyFont="1" applyBorder="1" applyAlignment="1">
      <alignment horizontal="center" vertical="center" wrapText="1"/>
    </xf>
    <xf numFmtId="0" fontId="10" fillId="0" borderId="11" xfId="0" applyFont="1" applyBorder="1" applyAlignment="1">
      <alignment horizontal="center" vertical="center" wrapText="1"/>
    </xf>
    <xf numFmtId="0" fontId="10" fillId="0" borderId="4" xfId="0" applyFont="1" applyBorder="1" applyAlignment="1">
      <alignment horizontal="center" vertical="center" wrapText="1"/>
    </xf>
    <xf numFmtId="0" fontId="4" fillId="0" borderId="5" xfId="0" applyFont="1" applyBorder="1" applyAlignment="1">
      <alignment horizontal="center" vertical="center" wrapText="1"/>
    </xf>
    <xf numFmtId="0" fontId="5" fillId="0" borderId="0" xfId="0" applyFont="1" applyAlignment="1">
      <alignment horizontal="center" vertical="center" wrapText="1"/>
    </xf>
    <xf numFmtId="0" fontId="5" fillId="0" borderId="1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3">
    <cellStyle name="Comma" xfId="1" builtinId="3"/>
    <cellStyle name="Normal" xfId="0" builtinId="0"/>
    <cellStyle name="Normal 2" xfId="2"/>
  </cellStyles>
  <dxfs count="0"/>
  <tableStyles count="0" defaultTableStyle="TableStyleMedium2" defaultPivotStyle="PivotStyleLight16"/>
  <colors>
    <mruColors>
      <color rgb="FF7E719F"/>
      <color rgb="FFAAA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file>

<file path=xl/ctrlProps/ctrlProp10.xml><?xml version="1.0" encoding="utf-8"?>
<formControlPr xmlns="http://schemas.microsoft.com/office/spreadsheetml/2009/9/main" objectType="CheckBox"/>
</file>

<file path=xl/ctrlProps/ctrlProp100.xml><?xml version="1.0" encoding="utf-8"?>
<formControlPr xmlns="http://schemas.microsoft.com/office/spreadsheetml/2009/9/main" objectType="CheckBox"/>
</file>

<file path=xl/ctrlProps/ctrlProp101.xml><?xml version="1.0" encoding="utf-8"?>
<formControlPr xmlns="http://schemas.microsoft.com/office/spreadsheetml/2009/9/main" objectType="CheckBox" checked="Checked" noThreeD="1"/>
</file>

<file path=xl/ctrlProps/ctrlProp102.xml><?xml version="1.0" encoding="utf-8"?>
<formControlPr xmlns="http://schemas.microsoft.com/office/spreadsheetml/2009/9/main" objectType="CheckBox" checked="Checked" noThreeD="1"/>
</file>

<file path=xl/ctrlProps/ctrlProp103.xml><?xml version="1.0" encoding="utf-8"?>
<formControlPr xmlns="http://schemas.microsoft.com/office/spreadsheetml/2009/9/main" objectType="CheckBox" checked="Checked" noThreeD="1"/>
</file>

<file path=xl/ctrlProps/ctrlProp104.xml><?xml version="1.0" encoding="utf-8"?>
<formControlPr xmlns="http://schemas.microsoft.com/office/spreadsheetml/2009/9/main" objectType="CheckBox" noThreeD="1"/>
</file>

<file path=xl/ctrlProps/ctrlProp105.xml><?xml version="1.0" encoding="utf-8"?>
<formControlPr xmlns="http://schemas.microsoft.com/office/spreadsheetml/2009/9/main" objectType="CheckBox" checked="Checked" noThreeD="1"/>
</file>

<file path=xl/ctrlProps/ctrlProp106.xml><?xml version="1.0" encoding="utf-8"?>
<formControlPr xmlns="http://schemas.microsoft.com/office/spreadsheetml/2009/9/main" objectType="CheckBox" noThreeD="1"/>
</file>

<file path=xl/ctrlProps/ctrlProp107.xml><?xml version="1.0" encoding="utf-8"?>
<formControlPr xmlns="http://schemas.microsoft.com/office/spreadsheetml/2009/9/main" objectType="CheckBox" checked="Checked" noThreeD="1"/>
</file>

<file path=xl/ctrlProps/ctrlProp108.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file>

<file path=xl/ctrlProps/ctrlProp12.xml><?xml version="1.0" encoding="utf-8"?>
<formControlPr xmlns="http://schemas.microsoft.com/office/spreadsheetml/2009/9/main" objectType="CheckBox"/>
</file>

<file path=xl/ctrlProps/ctrlProp13.xml><?xml version="1.0" encoding="utf-8"?>
<formControlPr xmlns="http://schemas.microsoft.com/office/spreadsheetml/2009/9/main" objectType="CheckBox"/>
</file>

<file path=xl/ctrlProps/ctrlProp14.xml><?xml version="1.0" encoding="utf-8"?>
<formControlPr xmlns="http://schemas.microsoft.com/office/spreadsheetml/2009/9/main" objectType="CheckBox" checked="Checked"/>
</file>

<file path=xl/ctrlProps/ctrlProp15.xml><?xml version="1.0" encoding="utf-8"?>
<formControlPr xmlns="http://schemas.microsoft.com/office/spreadsheetml/2009/9/main" objectType="CheckBox"/>
</file>

<file path=xl/ctrlProps/ctrlProp16.xml><?xml version="1.0" encoding="utf-8"?>
<formControlPr xmlns="http://schemas.microsoft.com/office/spreadsheetml/2009/9/main" objectType="CheckBox"/>
</file>

<file path=xl/ctrlProps/ctrlProp17.xml><?xml version="1.0" encoding="utf-8"?>
<formControlPr xmlns="http://schemas.microsoft.com/office/spreadsheetml/2009/9/main" objectType="CheckBox" checked="Checked"/>
</file>

<file path=xl/ctrlProps/ctrlProp18.xml><?xml version="1.0" encoding="utf-8"?>
<formControlPr xmlns="http://schemas.microsoft.com/office/spreadsheetml/2009/9/main" objectType="CheckBox"/>
</file>

<file path=xl/ctrlProps/ctrlProp19.xml><?xml version="1.0" encoding="utf-8"?>
<formControlPr xmlns="http://schemas.microsoft.com/office/spreadsheetml/2009/9/main" objectType="CheckBox"/>
</file>

<file path=xl/ctrlProps/ctrlProp2.xml><?xml version="1.0" encoding="utf-8"?>
<formControlPr xmlns="http://schemas.microsoft.com/office/spreadsheetml/2009/9/main" objectType="CheckBox"/>
</file>

<file path=xl/ctrlProps/ctrlProp20.xml><?xml version="1.0" encoding="utf-8"?>
<formControlPr xmlns="http://schemas.microsoft.com/office/spreadsheetml/2009/9/main" objectType="CheckBox"/>
</file>

<file path=xl/ctrlProps/ctrlProp21.xml><?xml version="1.0" encoding="utf-8"?>
<formControlPr xmlns="http://schemas.microsoft.com/office/spreadsheetml/2009/9/main" objectType="CheckBox"/>
</file>

<file path=xl/ctrlProps/ctrlProp22.xml><?xml version="1.0" encoding="utf-8"?>
<formControlPr xmlns="http://schemas.microsoft.com/office/spreadsheetml/2009/9/main" objectType="CheckBox"/>
</file>

<file path=xl/ctrlProps/ctrlProp23.xml><?xml version="1.0" encoding="utf-8"?>
<formControlPr xmlns="http://schemas.microsoft.com/office/spreadsheetml/2009/9/main" objectType="CheckBox" checked="Checked"/>
</file>

<file path=xl/ctrlProps/ctrlProp24.xml><?xml version="1.0" encoding="utf-8"?>
<formControlPr xmlns="http://schemas.microsoft.com/office/spreadsheetml/2009/9/main" objectType="CheckBox"/>
</file>

<file path=xl/ctrlProps/ctrlProp25.xml><?xml version="1.0" encoding="utf-8"?>
<formControlPr xmlns="http://schemas.microsoft.com/office/spreadsheetml/2009/9/main" objectType="CheckBox" checked="Checked"/>
</file>

<file path=xl/ctrlProps/ctrlProp26.xml><?xml version="1.0" encoding="utf-8"?>
<formControlPr xmlns="http://schemas.microsoft.com/office/spreadsheetml/2009/9/main" objectType="CheckBox"/>
</file>

<file path=xl/ctrlProps/ctrlProp27.xml><?xml version="1.0" encoding="utf-8"?>
<formControlPr xmlns="http://schemas.microsoft.com/office/spreadsheetml/2009/9/main" objectType="CheckBox"/>
</file>

<file path=xl/ctrlProps/ctrlProp28.xml><?xml version="1.0" encoding="utf-8"?>
<formControlPr xmlns="http://schemas.microsoft.com/office/spreadsheetml/2009/9/main" objectType="CheckBox"/>
</file>

<file path=xl/ctrlProps/ctrlProp29.xml><?xml version="1.0" encoding="utf-8"?>
<formControlPr xmlns="http://schemas.microsoft.com/office/spreadsheetml/2009/9/main" objectType="CheckBox"/>
</file>

<file path=xl/ctrlProps/ctrlProp3.xml><?xml version="1.0" encoding="utf-8"?>
<formControlPr xmlns="http://schemas.microsoft.com/office/spreadsheetml/2009/9/main" objectType="CheckBox"/>
</file>

<file path=xl/ctrlProps/ctrlProp30.xml><?xml version="1.0" encoding="utf-8"?>
<formControlPr xmlns="http://schemas.microsoft.com/office/spreadsheetml/2009/9/main" objectType="CheckBox"/>
</file>

<file path=xl/ctrlProps/ctrlProp31.xml><?xml version="1.0" encoding="utf-8"?>
<formControlPr xmlns="http://schemas.microsoft.com/office/spreadsheetml/2009/9/main" objectType="CheckBox" checked="Checked"/>
</file>

<file path=xl/ctrlProps/ctrlProp32.xml><?xml version="1.0" encoding="utf-8"?>
<formControlPr xmlns="http://schemas.microsoft.com/office/spreadsheetml/2009/9/main" objectType="CheckBox" checked="Checked"/>
</file>

<file path=xl/ctrlProps/ctrlProp33.xml><?xml version="1.0" encoding="utf-8"?>
<formControlPr xmlns="http://schemas.microsoft.com/office/spreadsheetml/2009/9/main" objectType="CheckBox"/>
</file>

<file path=xl/ctrlProps/ctrlProp34.xml><?xml version="1.0" encoding="utf-8"?>
<formControlPr xmlns="http://schemas.microsoft.com/office/spreadsheetml/2009/9/main" objectType="CheckBox"/>
</file>

<file path=xl/ctrlProps/ctrlProp35.xml><?xml version="1.0" encoding="utf-8"?>
<formControlPr xmlns="http://schemas.microsoft.com/office/spreadsheetml/2009/9/main" objectType="CheckBox" checked="Checked"/>
</file>

<file path=xl/ctrlProps/ctrlProp36.xml><?xml version="1.0" encoding="utf-8"?>
<formControlPr xmlns="http://schemas.microsoft.com/office/spreadsheetml/2009/9/main" objectType="CheckBox" checked="Checked"/>
</file>

<file path=xl/ctrlProps/ctrlProp37.xml><?xml version="1.0" encoding="utf-8"?>
<formControlPr xmlns="http://schemas.microsoft.com/office/spreadsheetml/2009/9/main" objectType="CheckBox"/>
</file>

<file path=xl/ctrlProps/ctrlProp38.xml><?xml version="1.0" encoding="utf-8"?>
<formControlPr xmlns="http://schemas.microsoft.com/office/spreadsheetml/2009/9/main" objectType="Radio" firstButton="1"/>
</file>

<file path=xl/ctrlProps/ctrlProp39.xml><?xml version="1.0" encoding="utf-8"?>
<formControlPr xmlns="http://schemas.microsoft.com/office/spreadsheetml/2009/9/main" objectType="Radio"/>
</file>

<file path=xl/ctrlProps/ctrlProp4.xml><?xml version="1.0" encoding="utf-8"?>
<formControlPr xmlns="http://schemas.microsoft.com/office/spreadsheetml/2009/9/main" objectType="CheckBox"/>
</file>

<file path=xl/ctrlProps/ctrlProp40.xml><?xml version="1.0" encoding="utf-8"?>
<formControlPr xmlns="http://schemas.microsoft.com/office/spreadsheetml/2009/9/main" objectType="CheckBox"/>
</file>

<file path=xl/ctrlProps/ctrlProp41.xml><?xml version="1.0" encoding="utf-8"?>
<formControlPr xmlns="http://schemas.microsoft.com/office/spreadsheetml/2009/9/main" objectType="CheckBox" checked="Checked"/>
</file>

<file path=xl/ctrlProps/ctrlProp42.xml><?xml version="1.0" encoding="utf-8"?>
<formControlPr xmlns="http://schemas.microsoft.com/office/spreadsheetml/2009/9/main" objectType="CheckBox"/>
</file>

<file path=xl/ctrlProps/ctrlProp43.xml><?xml version="1.0" encoding="utf-8"?>
<formControlPr xmlns="http://schemas.microsoft.com/office/spreadsheetml/2009/9/main" objectType="CheckBox" checked="Checked"/>
</file>

<file path=xl/ctrlProps/ctrlProp44.xml><?xml version="1.0" encoding="utf-8"?>
<formControlPr xmlns="http://schemas.microsoft.com/office/spreadsheetml/2009/9/main" objectType="CheckBox"/>
</file>

<file path=xl/ctrlProps/ctrlProp45.xml><?xml version="1.0" encoding="utf-8"?>
<formControlPr xmlns="http://schemas.microsoft.com/office/spreadsheetml/2009/9/main" objectType="CheckBox" checked="Checked"/>
</file>

<file path=xl/ctrlProps/ctrlProp46.xml><?xml version="1.0" encoding="utf-8"?>
<formControlPr xmlns="http://schemas.microsoft.com/office/spreadsheetml/2009/9/main" objectType="CheckBox"/>
</file>

<file path=xl/ctrlProps/ctrlProp47.xml><?xml version="1.0" encoding="utf-8"?>
<formControlPr xmlns="http://schemas.microsoft.com/office/spreadsheetml/2009/9/main" objectType="CheckBox"/>
</file>

<file path=xl/ctrlProps/ctrlProp48.xml><?xml version="1.0" encoding="utf-8"?>
<formControlPr xmlns="http://schemas.microsoft.com/office/spreadsheetml/2009/9/main" objectType="CheckBox" checked="Checked"/>
</file>

<file path=xl/ctrlProps/ctrlProp49.xml><?xml version="1.0" encoding="utf-8"?>
<formControlPr xmlns="http://schemas.microsoft.com/office/spreadsheetml/2009/9/main" objectType="CheckBox"/>
</file>

<file path=xl/ctrlProps/ctrlProp5.xml><?xml version="1.0" encoding="utf-8"?>
<formControlPr xmlns="http://schemas.microsoft.com/office/spreadsheetml/2009/9/main" objectType="CheckBox"/>
</file>

<file path=xl/ctrlProps/ctrlProp50.xml><?xml version="1.0" encoding="utf-8"?>
<formControlPr xmlns="http://schemas.microsoft.com/office/spreadsheetml/2009/9/main" objectType="CheckBox"/>
</file>

<file path=xl/ctrlProps/ctrlProp51.xml><?xml version="1.0" encoding="utf-8"?>
<formControlPr xmlns="http://schemas.microsoft.com/office/spreadsheetml/2009/9/main" objectType="CheckBox"/>
</file>

<file path=xl/ctrlProps/ctrlProp52.xml><?xml version="1.0" encoding="utf-8"?>
<formControlPr xmlns="http://schemas.microsoft.com/office/spreadsheetml/2009/9/main" objectType="CheckBox"/>
</file>

<file path=xl/ctrlProps/ctrlProp53.xml><?xml version="1.0" encoding="utf-8"?>
<formControlPr xmlns="http://schemas.microsoft.com/office/spreadsheetml/2009/9/main" objectType="CheckBox"/>
</file>

<file path=xl/ctrlProps/ctrlProp54.xml><?xml version="1.0" encoding="utf-8"?>
<formControlPr xmlns="http://schemas.microsoft.com/office/spreadsheetml/2009/9/main" objectType="CheckBox"/>
</file>

<file path=xl/ctrlProps/ctrlProp55.xml><?xml version="1.0" encoding="utf-8"?>
<formControlPr xmlns="http://schemas.microsoft.com/office/spreadsheetml/2009/9/main" objectType="CheckBox"/>
</file>

<file path=xl/ctrlProps/ctrlProp56.xml><?xml version="1.0" encoding="utf-8"?>
<formControlPr xmlns="http://schemas.microsoft.com/office/spreadsheetml/2009/9/main" objectType="CheckBox"/>
</file>

<file path=xl/ctrlProps/ctrlProp57.xml><?xml version="1.0" encoding="utf-8"?>
<formControlPr xmlns="http://schemas.microsoft.com/office/spreadsheetml/2009/9/main" objectType="CheckBox"/>
</file>

<file path=xl/ctrlProps/ctrlProp58.xml><?xml version="1.0" encoding="utf-8"?>
<formControlPr xmlns="http://schemas.microsoft.com/office/spreadsheetml/2009/9/main" objectType="CheckBox"/>
</file>

<file path=xl/ctrlProps/ctrlProp59.xml><?xml version="1.0" encoding="utf-8"?>
<formControlPr xmlns="http://schemas.microsoft.com/office/spreadsheetml/2009/9/main" objectType="CheckBox"/>
</file>

<file path=xl/ctrlProps/ctrlProp6.xml><?xml version="1.0" encoding="utf-8"?>
<formControlPr xmlns="http://schemas.microsoft.com/office/spreadsheetml/2009/9/main" objectType="CheckBox"/>
</file>

<file path=xl/ctrlProps/ctrlProp60.xml><?xml version="1.0" encoding="utf-8"?>
<formControlPr xmlns="http://schemas.microsoft.com/office/spreadsheetml/2009/9/main" objectType="CheckBox"/>
</file>

<file path=xl/ctrlProps/ctrlProp61.xml><?xml version="1.0" encoding="utf-8"?>
<formControlPr xmlns="http://schemas.microsoft.com/office/spreadsheetml/2009/9/main" objectType="CheckBox"/>
</file>

<file path=xl/ctrlProps/ctrlProp62.xml><?xml version="1.0" encoding="utf-8"?>
<formControlPr xmlns="http://schemas.microsoft.com/office/spreadsheetml/2009/9/main" objectType="CheckBox"/>
</file>

<file path=xl/ctrlProps/ctrlProp63.xml><?xml version="1.0" encoding="utf-8"?>
<formControlPr xmlns="http://schemas.microsoft.com/office/spreadsheetml/2009/9/main" objectType="CheckBox"/>
</file>

<file path=xl/ctrlProps/ctrlProp64.xml><?xml version="1.0" encoding="utf-8"?>
<formControlPr xmlns="http://schemas.microsoft.com/office/spreadsheetml/2009/9/main" objectType="CheckBox"/>
</file>

<file path=xl/ctrlProps/ctrlProp65.xml><?xml version="1.0" encoding="utf-8"?>
<formControlPr xmlns="http://schemas.microsoft.com/office/spreadsheetml/2009/9/main" objectType="CheckBox"/>
</file>

<file path=xl/ctrlProps/ctrlProp66.xml><?xml version="1.0" encoding="utf-8"?>
<formControlPr xmlns="http://schemas.microsoft.com/office/spreadsheetml/2009/9/main" objectType="CheckBox"/>
</file>

<file path=xl/ctrlProps/ctrlProp67.xml><?xml version="1.0" encoding="utf-8"?>
<formControlPr xmlns="http://schemas.microsoft.com/office/spreadsheetml/2009/9/main" objectType="CheckBox"/>
</file>

<file path=xl/ctrlProps/ctrlProp68.xml><?xml version="1.0" encoding="utf-8"?>
<formControlPr xmlns="http://schemas.microsoft.com/office/spreadsheetml/2009/9/main" objectType="CheckBox"/>
</file>

<file path=xl/ctrlProps/ctrlProp69.xml><?xml version="1.0" encoding="utf-8"?>
<formControlPr xmlns="http://schemas.microsoft.com/office/spreadsheetml/2009/9/main" objectType="CheckBox" checked="Checked" noThreeD="1"/>
</file>

<file path=xl/ctrlProps/ctrlProp7.xml><?xml version="1.0" encoding="utf-8"?>
<formControlPr xmlns="http://schemas.microsoft.com/office/spreadsheetml/2009/9/main" objectType="CheckBox"/>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checked="Checked" noThreeD="1"/>
</file>

<file path=xl/ctrlProps/ctrlProp76.xml><?xml version="1.0" encoding="utf-8"?>
<formControlPr xmlns="http://schemas.microsoft.com/office/spreadsheetml/2009/9/main" objectType="CheckBox" noThreeD="1"/>
</file>

<file path=xl/ctrlProps/ctrlProp77.xml><?xml version="1.0" encoding="utf-8"?>
<formControlPr xmlns="http://schemas.microsoft.com/office/spreadsheetml/2009/9/main" objectType="CheckBox" noThreeD="1"/>
</file>

<file path=xl/ctrlProps/ctrlProp78.xml><?xml version="1.0" encoding="utf-8"?>
<formControlPr xmlns="http://schemas.microsoft.com/office/spreadsheetml/2009/9/main" objectType="CheckBox" noThreeD="1"/>
</file>

<file path=xl/ctrlProps/ctrlProp79.xml><?xml version="1.0" encoding="utf-8"?>
<formControlPr xmlns="http://schemas.microsoft.com/office/spreadsheetml/2009/9/main" objectType="CheckBox" checked="Checked" noThreeD="1"/>
</file>

<file path=xl/ctrlProps/ctrlProp8.xml><?xml version="1.0" encoding="utf-8"?>
<formControlPr xmlns="http://schemas.microsoft.com/office/spreadsheetml/2009/9/main" objectType="CheckBox"/>
</file>

<file path=xl/ctrlProps/ctrlProp80.xml><?xml version="1.0" encoding="utf-8"?>
<formControlPr xmlns="http://schemas.microsoft.com/office/spreadsheetml/2009/9/main" objectType="CheckBox" noThreeD="1"/>
</file>

<file path=xl/ctrlProps/ctrlProp81.xml><?xml version="1.0" encoding="utf-8"?>
<formControlPr xmlns="http://schemas.microsoft.com/office/spreadsheetml/2009/9/main" objectType="CheckBox"/>
</file>

<file path=xl/ctrlProps/ctrlProp82.xml><?xml version="1.0" encoding="utf-8"?>
<formControlPr xmlns="http://schemas.microsoft.com/office/spreadsheetml/2009/9/main" objectType="CheckBox"/>
</file>

<file path=xl/ctrlProps/ctrlProp83.xml><?xml version="1.0" encoding="utf-8"?>
<formControlPr xmlns="http://schemas.microsoft.com/office/spreadsheetml/2009/9/main" objectType="CheckBox" checked="Checked"/>
</file>

<file path=xl/ctrlProps/ctrlProp84.xml><?xml version="1.0" encoding="utf-8"?>
<formControlPr xmlns="http://schemas.microsoft.com/office/spreadsheetml/2009/9/main" objectType="CheckBox"/>
</file>

<file path=xl/ctrlProps/ctrlProp85.xml><?xml version="1.0" encoding="utf-8"?>
<formControlPr xmlns="http://schemas.microsoft.com/office/spreadsheetml/2009/9/main" objectType="CheckBox"/>
</file>

<file path=xl/ctrlProps/ctrlProp86.xml><?xml version="1.0" encoding="utf-8"?>
<formControlPr xmlns="http://schemas.microsoft.com/office/spreadsheetml/2009/9/main" objectType="CheckBox" checked="Checked"/>
</file>

<file path=xl/ctrlProps/ctrlProp87.xml><?xml version="1.0" encoding="utf-8"?>
<formControlPr xmlns="http://schemas.microsoft.com/office/spreadsheetml/2009/9/main" objectType="CheckBox"/>
</file>

<file path=xl/ctrlProps/ctrlProp88.xml><?xml version="1.0" encoding="utf-8"?>
<formControlPr xmlns="http://schemas.microsoft.com/office/spreadsheetml/2009/9/main" objectType="CheckBox"/>
</file>

<file path=xl/ctrlProps/ctrlProp89.xml><?xml version="1.0" encoding="utf-8"?>
<formControlPr xmlns="http://schemas.microsoft.com/office/spreadsheetml/2009/9/main" objectType="CheckBox"/>
</file>

<file path=xl/ctrlProps/ctrlProp9.xml><?xml version="1.0" encoding="utf-8"?>
<formControlPr xmlns="http://schemas.microsoft.com/office/spreadsheetml/2009/9/main" objectType="CheckBox"/>
</file>

<file path=xl/ctrlProps/ctrlProp90.xml><?xml version="1.0" encoding="utf-8"?>
<formControlPr xmlns="http://schemas.microsoft.com/office/spreadsheetml/2009/9/main" objectType="CheckBox"/>
</file>

<file path=xl/ctrlProps/ctrlProp91.xml><?xml version="1.0" encoding="utf-8"?>
<formControlPr xmlns="http://schemas.microsoft.com/office/spreadsheetml/2009/9/main" objectType="CheckBox"/>
</file>

<file path=xl/ctrlProps/ctrlProp92.xml><?xml version="1.0" encoding="utf-8"?>
<formControlPr xmlns="http://schemas.microsoft.com/office/spreadsheetml/2009/9/main" objectType="CheckBox"/>
</file>

<file path=xl/ctrlProps/ctrlProp93.xml><?xml version="1.0" encoding="utf-8"?>
<formControlPr xmlns="http://schemas.microsoft.com/office/spreadsheetml/2009/9/main" objectType="CheckBox" checked="Checked"/>
</file>

<file path=xl/ctrlProps/ctrlProp94.xml><?xml version="1.0" encoding="utf-8"?>
<formControlPr xmlns="http://schemas.microsoft.com/office/spreadsheetml/2009/9/main" objectType="CheckBox"/>
</file>

<file path=xl/ctrlProps/ctrlProp95.xml><?xml version="1.0" encoding="utf-8"?>
<formControlPr xmlns="http://schemas.microsoft.com/office/spreadsheetml/2009/9/main" objectType="CheckBox" checked="Checked"/>
</file>

<file path=xl/ctrlProps/ctrlProp96.xml><?xml version="1.0" encoding="utf-8"?>
<formControlPr xmlns="http://schemas.microsoft.com/office/spreadsheetml/2009/9/main" objectType="CheckBox" checked="Checked"/>
</file>

<file path=xl/ctrlProps/ctrlProp97.xml><?xml version="1.0" encoding="utf-8"?>
<formControlPr xmlns="http://schemas.microsoft.com/office/spreadsheetml/2009/9/main" objectType="CheckBox"/>
</file>

<file path=xl/ctrlProps/ctrlProp98.xml><?xml version="1.0" encoding="utf-8"?>
<formControlPr xmlns="http://schemas.microsoft.com/office/spreadsheetml/2009/9/main" objectType="CheckBox"/>
</file>

<file path=xl/ctrlProps/ctrlProp99.xml><?xml version="1.0" encoding="utf-8"?>
<formControlPr xmlns="http://schemas.microsoft.com/office/spreadsheetml/2009/9/main" objectType="CheckBox"/>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jpe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7.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57150</xdr:colOff>
          <xdr:row>24</xdr:row>
          <xdr:rowOff>34925</xdr:rowOff>
        </xdr:from>
        <xdr:to>
          <xdr:col>4</xdr:col>
          <xdr:colOff>457200</xdr:colOff>
          <xdr:row>25</xdr:row>
          <xdr:rowOff>240030</xdr:rowOff>
        </xdr:to>
        <xdr:grpSp>
          <xdr:nvGrpSpPr>
            <xdr:cNvPr id="14" name="Group 13"/>
            <xdr:cNvGrpSpPr/>
          </xdr:nvGrpSpPr>
          <xdr:grpSpPr>
            <a:xfrm>
              <a:off x="1972733" y="5358342"/>
              <a:ext cx="4527550" cy="448521"/>
              <a:chOff x="1965" y="4675"/>
              <a:chExt cx="6105" cy="703"/>
            </a:xfrm>
          </xdr:grpSpPr>
          <xdr:sp macro="" textlink="">
            <xdr:nvSpPr>
              <xdr:cNvPr id="1096" name="Check Box 72" hidden="1">
                <a:extLst>
                  <a:ext uri="{63B3BB69-23CF-44E3-9099-C40C66FF867C}">
                    <a14:compatExt spid="_x0000_s1096"/>
                  </a:ext>
                </a:extLst>
              </xdr:cNvPr>
              <xdr:cNvSpPr/>
            </xdr:nvSpPr>
            <xdr:spPr bwMode="auto">
              <a:xfrm>
                <a:off x="1965" y="467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97" name="Check Box 73" hidden="1">
                <a:extLst>
                  <a:ext uri="{63B3BB69-23CF-44E3-9099-C40C66FF867C}">
                    <a14:compatExt spid="_x0000_s1097"/>
                  </a:ext>
                </a:extLst>
              </xdr:cNvPr>
              <xdr:cNvSpPr/>
            </xdr:nvSpPr>
            <xdr:spPr bwMode="auto">
              <a:xfrm>
                <a:off x="1965" y="506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06" name="Check Box 82" hidden="1">
                <a:extLst>
                  <a:ext uri="{63B3BB69-23CF-44E3-9099-C40C66FF867C}">
                    <a14:compatExt spid="_x0000_s1106"/>
                  </a:ext>
                </a:extLst>
              </xdr:cNvPr>
              <xdr:cNvSpPr/>
            </xdr:nvSpPr>
            <xdr:spPr bwMode="auto">
              <a:xfrm>
                <a:off x="7440" y="467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38100</xdr:colOff>
          <xdr:row>50</xdr:row>
          <xdr:rowOff>25400</xdr:rowOff>
        </xdr:from>
        <xdr:to>
          <xdr:col>5</xdr:col>
          <xdr:colOff>438150</xdr:colOff>
          <xdr:row>59</xdr:row>
          <xdr:rowOff>190500</xdr:rowOff>
        </xdr:to>
        <xdr:grpSp>
          <xdr:nvGrpSpPr>
            <xdr:cNvPr id="4" name="Group 3"/>
            <xdr:cNvGrpSpPr/>
          </xdr:nvGrpSpPr>
          <xdr:grpSpPr>
            <a:xfrm>
              <a:off x="7203017" y="11614150"/>
              <a:ext cx="400050" cy="1879600"/>
              <a:chOff x="9405" y="13960"/>
              <a:chExt cx="630" cy="3825"/>
            </a:xfrm>
          </xdr:grpSpPr>
          <xdr:sp macro="" textlink="">
            <xdr:nvSpPr>
              <xdr:cNvPr id="1065" name="Check Box 41" hidden="1">
                <a:extLst>
                  <a:ext uri="{63B3BB69-23CF-44E3-9099-C40C66FF867C}">
                    <a14:compatExt spid="_x0000_s1065"/>
                  </a:ext>
                </a:extLst>
              </xdr:cNvPr>
              <xdr:cNvSpPr/>
            </xdr:nvSpPr>
            <xdr:spPr bwMode="auto">
              <a:xfrm>
                <a:off x="9405" y="1396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66" name="Check Box 42" hidden="1">
                <a:extLst>
                  <a:ext uri="{63B3BB69-23CF-44E3-9099-C40C66FF867C}">
                    <a14:compatExt spid="_x0000_s1066"/>
                  </a:ext>
                </a:extLst>
              </xdr:cNvPr>
              <xdr:cNvSpPr/>
            </xdr:nvSpPr>
            <xdr:spPr bwMode="auto">
              <a:xfrm>
                <a:off x="9405" y="1435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67" name="Check Box 43" hidden="1">
                <a:extLst>
                  <a:ext uri="{63B3BB69-23CF-44E3-9099-C40C66FF867C}">
                    <a14:compatExt spid="_x0000_s1067"/>
                  </a:ext>
                </a:extLst>
              </xdr:cNvPr>
              <xdr:cNvSpPr/>
            </xdr:nvSpPr>
            <xdr:spPr bwMode="auto">
              <a:xfrm>
                <a:off x="9405" y="1474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68" name="Check Box 44" hidden="1">
                <a:extLst>
                  <a:ext uri="{63B3BB69-23CF-44E3-9099-C40C66FF867C}">
                    <a14:compatExt spid="_x0000_s1068"/>
                  </a:ext>
                </a:extLst>
              </xdr:cNvPr>
              <xdr:cNvSpPr/>
            </xdr:nvSpPr>
            <xdr:spPr bwMode="auto">
              <a:xfrm>
                <a:off x="9405" y="1513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69" name="Check Box 45" hidden="1">
                <a:extLst>
                  <a:ext uri="{63B3BB69-23CF-44E3-9099-C40C66FF867C}">
                    <a14:compatExt spid="_x0000_s1069"/>
                  </a:ext>
                </a:extLst>
              </xdr:cNvPr>
              <xdr:cNvSpPr/>
            </xdr:nvSpPr>
            <xdr:spPr bwMode="auto">
              <a:xfrm>
                <a:off x="9405" y="1552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70" name="Check Box 46" hidden="1">
                <a:extLst>
                  <a:ext uri="{63B3BB69-23CF-44E3-9099-C40C66FF867C}">
                    <a14:compatExt spid="_x0000_s1070"/>
                  </a:ext>
                </a:extLst>
              </xdr:cNvPr>
              <xdr:cNvSpPr/>
            </xdr:nvSpPr>
            <xdr:spPr bwMode="auto">
              <a:xfrm>
                <a:off x="9405" y="1591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71" name="Check Box 47" hidden="1">
                <a:extLst>
                  <a:ext uri="{63B3BB69-23CF-44E3-9099-C40C66FF867C}">
                    <a14:compatExt spid="_x0000_s1071"/>
                  </a:ext>
                </a:extLst>
              </xdr:cNvPr>
              <xdr:cNvSpPr/>
            </xdr:nvSpPr>
            <xdr:spPr bwMode="auto">
              <a:xfrm>
                <a:off x="9405" y="1630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72" name="Check Box 48" hidden="1">
                <a:extLst>
                  <a:ext uri="{63B3BB69-23CF-44E3-9099-C40C66FF867C}">
                    <a14:compatExt spid="_x0000_s1072"/>
                  </a:ext>
                </a:extLst>
              </xdr:cNvPr>
              <xdr:cNvSpPr/>
            </xdr:nvSpPr>
            <xdr:spPr bwMode="auto">
              <a:xfrm>
                <a:off x="9405" y="1669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73" name="Check Box 49" hidden="1">
                <a:extLst>
                  <a:ext uri="{63B3BB69-23CF-44E3-9099-C40C66FF867C}">
                    <a14:compatExt spid="_x0000_s1073"/>
                  </a:ext>
                </a:extLst>
              </xdr:cNvPr>
              <xdr:cNvSpPr/>
            </xdr:nvSpPr>
            <xdr:spPr bwMode="auto">
              <a:xfrm>
                <a:off x="9405" y="1708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74" name="Check Box 50" hidden="1">
                <a:extLst>
                  <a:ext uri="{63B3BB69-23CF-44E3-9099-C40C66FF867C}">
                    <a14:compatExt spid="_x0000_s1074"/>
                  </a:ext>
                </a:extLst>
              </xdr:cNvPr>
              <xdr:cNvSpPr/>
            </xdr:nvSpPr>
            <xdr:spPr bwMode="auto">
              <a:xfrm>
                <a:off x="9405" y="1747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57150</xdr:colOff>
          <xdr:row>62</xdr:row>
          <xdr:rowOff>44450</xdr:rowOff>
        </xdr:from>
        <xdr:to>
          <xdr:col>4</xdr:col>
          <xdr:colOff>457200</xdr:colOff>
          <xdr:row>66</xdr:row>
          <xdr:rowOff>190500</xdr:rowOff>
        </xdr:to>
        <xdr:grpSp>
          <xdr:nvGrpSpPr>
            <xdr:cNvPr id="7" name="Group 6"/>
            <xdr:cNvGrpSpPr/>
          </xdr:nvGrpSpPr>
          <xdr:grpSpPr>
            <a:xfrm>
              <a:off x="6100233" y="13972117"/>
              <a:ext cx="400050" cy="908050"/>
              <a:chOff x="7440" y="18640"/>
              <a:chExt cx="630" cy="1875"/>
            </a:xfrm>
          </xdr:grpSpPr>
          <xdr:sp macro="" textlink="">
            <xdr:nvSpPr>
              <xdr:cNvPr id="1078" name="Check Box 54" hidden="1">
                <a:extLst>
                  <a:ext uri="{63B3BB69-23CF-44E3-9099-C40C66FF867C}">
                    <a14:compatExt spid="_x0000_s1078"/>
                  </a:ext>
                </a:extLst>
              </xdr:cNvPr>
              <xdr:cNvSpPr/>
            </xdr:nvSpPr>
            <xdr:spPr bwMode="auto">
              <a:xfrm>
                <a:off x="7440" y="1864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79" name="Check Box 55" hidden="1">
                <a:extLst>
                  <a:ext uri="{63B3BB69-23CF-44E3-9099-C40C66FF867C}">
                    <a14:compatExt spid="_x0000_s1079"/>
                  </a:ext>
                </a:extLst>
              </xdr:cNvPr>
              <xdr:cNvSpPr/>
            </xdr:nvSpPr>
            <xdr:spPr bwMode="auto">
              <a:xfrm>
                <a:off x="7440" y="1942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81" name="Check Box 57" hidden="1">
                <a:extLst>
                  <a:ext uri="{63B3BB69-23CF-44E3-9099-C40C66FF867C}">
                    <a14:compatExt spid="_x0000_s1081"/>
                  </a:ext>
                </a:extLst>
              </xdr:cNvPr>
              <xdr:cNvSpPr/>
            </xdr:nvSpPr>
            <xdr:spPr bwMode="auto">
              <a:xfrm>
                <a:off x="7440" y="2020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57150</xdr:colOff>
          <xdr:row>62</xdr:row>
          <xdr:rowOff>44450</xdr:rowOff>
        </xdr:from>
        <xdr:to>
          <xdr:col>5</xdr:col>
          <xdr:colOff>457200</xdr:colOff>
          <xdr:row>66</xdr:row>
          <xdr:rowOff>190500</xdr:rowOff>
        </xdr:to>
        <xdr:grpSp>
          <xdr:nvGrpSpPr>
            <xdr:cNvPr id="8" name="Group 7"/>
            <xdr:cNvGrpSpPr/>
          </xdr:nvGrpSpPr>
          <xdr:grpSpPr>
            <a:xfrm>
              <a:off x="7222067" y="13972117"/>
              <a:ext cx="400050" cy="908050"/>
              <a:chOff x="7440" y="18640"/>
              <a:chExt cx="630" cy="1875"/>
            </a:xfrm>
          </xdr:grpSpPr>
          <xdr:sp macro="" textlink="">
            <xdr:nvSpPr>
              <xdr:cNvPr id="1082" name="Check Box 58" hidden="1">
                <a:extLst>
                  <a:ext uri="{63B3BB69-23CF-44E3-9099-C40C66FF867C}">
                    <a14:compatExt spid="_x0000_s1082"/>
                  </a:ext>
                </a:extLst>
              </xdr:cNvPr>
              <xdr:cNvSpPr/>
            </xdr:nvSpPr>
            <xdr:spPr bwMode="auto">
              <a:xfrm>
                <a:off x="7440" y="1864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83" name="Check Box 59" hidden="1">
                <a:extLst>
                  <a:ext uri="{63B3BB69-23CF-44E3-9099-C40C66FF867C}">
                    <a14:compatExt spid="_x0000_s1083"/>
                  </a:ext>
                </a:extLst>
              </xdr:cNvPr>
              <xdr:cNvSpPr/>
            </xdr:nvSpPr>
            <xdr:spPr bwMode="auto">
              <a:xfrm>
                <a:off x="7440" y="1942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84" name="Check Box 60" hidden="1">
                <a:extLst>
                  <a:ext uri="{63B3BB69-23CF-44E3-9099-C40C66FF867C}">
                    <a14:compatExt spid="_x0000_s1084"/>
                  </a:ext>
                </a:extLst>
              </xdr:cNvPr>
              <xdr:cNvSpPr/>
            </xdr:nvSpPr>
            <xdr:spPr bwMode="auto">
              <a:xfrm>
                <a:off x="7440" y="2020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63</xdr:row>
          <xdr:rowOff>34925</xdr:rowOff>
        </xdr:from>
        <xdr:to>
          <xdr:col>6</xdr:col>
          <xdr:colOff>457200</xdr:colOff>
          <xdr:row>64</xdr:row>
          <xdr:rowOff>190500</xdr:rowOff>
        </xdr:to>
        <xdr:grpSp>
          <xdr:nvGrpSpPr>
            <xdr:cNvPr id="13" name="Group 12"/>
            <xdr:cNvGrpSpPr/>
          </xdr:nvGrpSpPr>
          <xdr:grpSpPr>
            <a:xfrm>
              <a:off x="8841317" y="14153092"/>
              <a:ext cx="400050" cy="346075"/>
              <a:chOff x="11925" y="19030"/>
              <a:chExt cx="630" cy="703"/>
            </a:xfrm>
          </xdr:grpSpPr>
          <xdr:sp macro="" textlink="">
            <xdr:nvSpPr>
              <xdr:cNvPr id="1092" name="Check Box 68" hidden="1">
                <a:extLst>
                  <a:ext uri="{63B3BB69-23CF-44E3-9099-C40C66FF867C}">
                    <a14:compatExt spid="_x0000_s1092"/>
                  </a:ext>
                </a:extLst>
              </xdr:cNvPr>
              <xdr:cNvSpPr/>
            </xdr:nvSpPr>
            <xdr:spPr bwMode="auto">
              <a:xfrm>
                <a:off x="11925" y="19030"/>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93" name="Check Box 69" hidden="1">
                <a:extLst>
                  <a:ext uri="{63B3BB69-23CF-44E3-9099-C40C66FF867C}">
                    <a14:compatExt spid="_x0000_s1093"/>
                  </a:ext>
                </a:extLst>
              </xdr:cNvPr>
              <xdr:cNvSpPr/>
            </xdr:nvSpPr>
            <xdr:spPr bwMode="auto">
              <a:xfrm>
                <a:off x="11925" y="19420"/>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6</xdr:col>
          <xdr:colOff>742950</xdr:colOff>
          <xdr:row>62</xdr:row>
          <xdr:rowOff>53975</xdr:rowOff>
        </xdr:from>
        <xdr:to>
          <xdr:col>7</xdr:col>
          <xdr:colOff>295275</xdr:colOff>
          <xdr:row>66</xdr:row>
          <xdr:rowOff>4445</xdr:rowOff>
        </xdr:to>
        <xdr:grpSp>
          <xdr:nvGrpSpPr>
            <xdr:cNvPr id="12" name="Group 11"/>
            <xdr:cNvGrpSpPr/>
          </xdr:nvGrpSpPr>
          <xdr:grpSpPr>
            <a:xfrm>
              <a:off x="9527117" y="13981642"/>
              <a:ext cx="652991" cy="712470"/>
              <a:chOff x="11925" y="18640"/>
              <a:chExt cx="630" cy="1483"/>
            </a:xfrm>
          </xdr:grpSpPr>
          <xdr:sp macro="" textlink="">
            <xdr:nvSpPr>
              <xdr:cNvPr id="1094" name="Check Box 70" hidden="1">
                <a:extLst>
                  <a:ext uri="{63B3BB69-23CF-44E3-9099-C40C66FF867C}">
                    <a14:compatExt spid="_x0000_s1094"/>
                  </a:ext>
                </a:extLst>
              </xdr:cNvPr>
              <xdr:cNvSpPr/>
            </xdr:nvSpPr>
            <xdr:spPr bwMode="auto">
              <a:xfrm>
                <a:off x="11925" y="18640"/>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95" name="Check Box 71" hidden="1">
                <a:extLst>
                  <a:ext uri="{63B3BB69-23CF-44E3-9099-C40C66FF867C}">
                    <a14:compatExt spid="_x0000_s1095"/>
                  </a:ext>
                </a:extLst>
              </xdr:cNvPr>
              <xdr:cNvSpPr/>
            </xdr:nvSpPr>
            <xdr:spPr bwMode="auto">
              <a:xfrm>
                <a:off x="11925" y="19810"/>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57150</xdr:colOff>
          <xdr:row>26</xdr:row>
          <xdr:rowOff>53975</xdr:rowOff>
        </xdr:from>
        <xdr:to>
          <xdr:col>1</xdr:col>
          <xdr:colOff>534670</xdr:colOff>
          <xdr:row>29</xdr:row>
          <xdr:rowOff>11430</xdr:rowOff>
        </xdr:to>
        <xdr:grpSp>
          <xdr:nvGrpSpPr>
            <xdr:cNvPr id="15" name="Group 14"/>
            <xdr:cNvGrpSpPr/>
          </xdr:nvGrpSpPr>
          <xdr:grpSpPr>
            <a:xfrm>
              <a:off x="1972733" y="5864225"/>
              <a:ext cx="477520" cy="687705"/>
              <a:chOff x="1965" y="5455"/>
              <a:chExt cx="630" cy="1093"/>
            </a:xfrm>
          </xdr:grpSpPr>
          <xdr:sp macro="" textlink="">
            <xdr:nvSpPr>
              <xdr:cNvPr id="1098" name="Check Box 74" hidden="1">
                <a:extLst>
                  <a:ext uri="{63B3BB69-23CF-44E3-9099-C40C66FF867C}">
                    <a14:compatExt spid="_x0000_s1098"/>
                  </a:ext>
                </a:extLst>
              </xdr:cNvPr>
              <xdr:cNvSpPr/>
            </xdr:nvSpPr>
            <xdr:spPr bwMode="auto">
              <a:xfrm>
                <a:off x="1965" y="545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099" name="Check Box 75" hidden="1">
                <a:extLst>
                  <a:ext uri="{63B3BB69-23CF-44E3-9099-C40C66FF867C}">
                    <a14:compatExt spid="_x0000_s1099"/>
                  </a:ext>
                </a:extLst>
              </xdr:cNvPr>
              <xdr:cNvSpPr/>
            </xdr:nvSpPr>
            <xdr:spPr bwMode="auto">
              <a:xfrm>
                <a:off x="1965" y="584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00" name="Check Box 76" hidden="1">
                <a:extLst>
                  <a:ext uri="{63B3BB69-23CF-44E3-9099-C40C66FF867C}">
                    <a14:compatExt spid="_x0000_s1100"/>
                  </a:ext>
                </a:extLst>
              </xdr:cNvPr>
              <xdr:cNvSpPr/>
            </xdr:nvSpPr>
            <xdr:spPr bwMode="auto">
              <a:xfrm>
                <a:off x="1965" y="623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6</xdr:col>
          <xdr:colOff>66675</xdr:colOff>
          <xdr:row>24</xdr:row>
          <xdr:rowOff>44450</xdr:rowOff>
        </xdr:from>
        <xdr:to>
          <xdr:col>8</xdr:col>
          <xdr:colOff>466725</xdr:colOff>
          <xdr:row>25</xdr:row>
          <xdr:rowOff>248920</xdr:rowOff>
        </xdr:to>
        <xdr:grpSp>
          <xdr:nvGrpSpPr>
            <xdr:cNvPr id="16" name="Group 15"/>
            <xdr:cNvGrpSpPr/>
          </xdr:nvGrpSpPr>
          <xdr:grpSpPr>
            <a:xfrm>
              <a:off x="8850842" y="5367867"/>
              <a:ext cx="2336800" cy="447886"/>
              <a:chOff x="11925" y="4675"/>
              <a:chExt cx="3090" cy="703"/>
            </a:xfrm>
          </xdr:grpSpPr>
          <xdr:sp macro="" textlink="">
            <xdr:nvSpPr>
              <xdr:cNvPr id="1107" name="Check Box 83" hidden="1">
                <a:extLst>
                  <a:ext uri="{63B3BB69-23CF-44E3-9099-C40C66FF867C}">
                    <a14:compatExt spid="_x0000_s1107"/>
                  </a:ext>
                </a:extLst>
              </xdr:cNvPr>
              <xdr:cNvSpPr/>
            </xdr:nvSpPr>
            <xdr:spPr bwMode="auto">
              <a:xfrm>
                <a:off x="11925" y="467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08" name="Check Box 84" hidden="1">
                <a:extLst>
                  <a:ext uri="{63B3BB69-23CF-44E3-9099-C40C66FF867C}">
                    <a14:compatExt spid="_x0000_s1108"/>
                  </a:ext>
                </a:extLst>
              </xdr:cNvPr>
              <xdr:cNvSpPr/>
            </xdr:nvSpPr>
            <xdr:spPr bwMode="auto">
              <a:xfrm>
                <a:off x="11925" y="506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09" name="Check Box 85" hidden="1">
                <a:extLst>
                  <a:ext uri="{63B3BB69-23CF-44E3-9099-C40C66FF867C}">
                    <a14:compatExt spid="_x0000_s1109"/>
                  </a:ext>
                </a:extLst>
              </xdr:cNvPr>
              <xdr:cNvSpPr/>
            </xdr:nvSpPr>
            <xdr:spPr bwMode="auto">
              <a:xfrm>
                <a:off x="13260" y="467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10" name="Check Box 86" hidden="1">
                <a:extLst>
                  <a:ext uri="{63B3BB69-23CF-44E3-9099-C40C66FF867C}">
                    <a14:compatExt spid="_x0000_s1110"/>
                  </a:ext>
                </a:extLst>
              </xdr:cNvPr>
              <xdr:cNvSpPr/>
            </xdr:nvSpPr>
            <xdr:spPr bwMode="auto">
              <a:xfrm>
                <a:off x="13260" y="506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11" name="Check Box 87" hidden="1">
                <a:extLst>
                  <a:ext uri="{63B3BB69-23CF-44E3-9099-C40C66FF867C}">
                    <a14:compatExt spid="_x0000_s1111"/>
                  </a:ext>
                </a:extLst>
              </xdr:cNvPr>
              <xdr:cNvSpPr/>
            </xdr:nvSpPr>
            <xdr:spPr bwMode="auto">
              <a:xfrm>
                <a:off x="14385" y="467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20</xdr:row>
          <xdr:rowOff>34925</xdr:rowOff>
        </xdr:from>
        <xdr:to>
          <xdr:col>7</xdr:col>
          <xdr:colOff>457200</xdr:colOff>
          <xdr:row>21</xdr:row>
          <xdr:rowOff>239395</xdr:rowOff>
        </xdr:to>
        <xdr:grpSp>
          <xdr:nvGrpSpPr>
            <xdr:cNvPr id="17" name="Group 16"/>
            <xdr:cNvGrpSpPr/>
          </xdr:nvGrpSpPr>
          <xdr:grpSpPr>
            <a:xfrm>
              <a:off x="8841317" y="4384675"/>
              <a:ext cx="1500716" cy="447887"/>
              <a:chOff x="11925" y="3115"/>
              <a:chExt cx="1965" cy="703"/>
            </a:xfrm>
          </xdr:grpSpPr>
          <xdr:sp macro="" textlink="">
            <xdr:nvSpPr>
              <xdr:cNvPr id="1112" name="Check Box 88" hidden="1">
                <a:extLst>
                  <a:ext uri="{63B3BB69-23CF-44E3-9099-C40C66FF867C}">
                    <a14:compatExt spid="_x0000_s1112"/>
                  </a:ext>
                </a:extLst>
              </xdr:cNvPr>
              <xdr:cNvSpPr/>
            </xdr:nvSpPr>
            <xdr:spPr bwMode="auto">
              <a:xfrm>
                <a:off x="11925" y="311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13" name="Check Box 89" hidden="1">
                <a:extLst>
                  <a:ext uri="{63B3BB69-23CF-44E3-9099-C40C66FF867C}">
                    <a14:compatExt spid="_x0000_s1113"/>
                  </a:ext>
                </a:extLst>
              </xdr:cNvPr>
              <xdr:cNvSpPr/>
            </xdr:nvSpPr>
            <xdr:spPr bwMode="auto">
              <a:xfrm>
                <a:off x="13260" y="311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14" name="Check Box 90" hidden="1">
                <a:extLst>
                  <a:ext uri="{63B3BB69-23CF-44E3-9099-C40C66FF867C}">
                    <a14:compatExt spid="_x0000_s1114"/>
                  </a:ext>
                </a:extLst>
              </xdr:cNvPr>
              <xdr:cNvSpPr/>
            </xdr:nvSpPr>
            <xdr:spPr bwMode="auto">
              <a:xfrm>
                <a:off x="13260" y="350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15" name="Check Box 91" hidden="1">
                <a:extLst>
                  <a:ext uri="{63B3BB69-23CF-44E3-9099-C40C66FF867C}">
                    <a14:compatExt spid="_x0000_s1115"/>
                  </a:ext>
                </a:extLst>
              </xdr:cNvPr>
              <xdr:cNvSpPr/>
            </xdr:nvSpPr>
            <xdr:spPr bwMode="auto">
              <a:xfrm>
                <a:off x="11925" y="350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6</xdr:col>
          <xdr:colOff>47625</xdr:colOff>
          <xdr:row>28</xdr:row>
          <xdr:rowOff>44450</xdr:rowOff>
        </xdr:from>
        <xdr:to>
          <xdr:col>6</xdr:col>
          <xdr:colOff>447675</xdr:colOff>
          <xdr:row>29</xdr:row>
          <xdr:rowOff>248920</xdr:rowOff>
        </xdr:to>
        <xdr:grpSp>
          <xdr:nvGrpSpPr>
            <xdr:cNvPr id="18" name="Group 17"/>
            <xdr:cNvGrpSpPr/>
          </xdr:nvGrpSpPr>
          <xdr:grpSpPr>
            <a:xfrm>
              <a:off x="8831792" y="6341533"/>
              <a:ext cx="400050" cy="447887"/>
              <a:chOff x="11925" y="6235"/>
              <a:chExt cx="630" cy="703"/>
            </a:xfrm>
          </xdr:grpSpPr>
          <xdr:sp macro="" textlink="">
            <xdr:nvSpPr>
              <xdr:cNvPr id="1116" name="Check Box 92" hidden="1">
                <a:extLst>
                  <a:ext uri="{63B3BB69-23CF-44E3-9099-C40C66FF867C}">
                    <a14:compatExt spid="_x0000_s1116"/>
                  </a:ext>
                </a:extLst>
              </xdr:cNvPr>
              <xdr:cNvSpPr/>
            </xdr:nvSpPr>
            <xdr:spPr bwMode="auto">
              <a:xfrm>
                <a:off x="11925" y="623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17" name="Check Box 93" hidden="1">
                <a:extLst>
                  <a:ext uri="{63B3BB69-23CF-44E3-9099-C40C66FF867C}">
                    <a14:compatExt spid="_x0000_s1117"/>
                  </a:ext>
                </a:extLst>
              </xdr:cNvPr>
              <xdr:cNvSpPr/>
            </xdr:nvSpPr>
            <xdr:spPr bwMode="auto">
              <a:xfrm>
                <a:off x="11925" y="662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1173480</xdr:colOff>
          <xdr:row>24</xdr:row>
          <xdr:rowOff>252730</xdr:rowOff>
        </xdr:from>
        <xdr:to>
          <xdr:col>3</xdr:col>
          <xdr:colOff>506730</xdr:colOff>
          <xdr:row>25</xdr:row>
          <xdr:rowOff>211455</xdr:rowOff>
        </xdr:to>
        <xdr:grpSp>
          <xdr:nvGrpSpPr>
            <xdr:cNvPr id="2" name="Group 1"/>
            <xdr:cNvGrpSpPr/>
          </xdr:nvGrpSpPr>
          <xdr:grpSpPr>
            <a:xfrm>
              <a:off x="3089063" y="5566622"/>
              <a:ext cx="2211917" cy="211666"/>
              <a:chOff x="3912" y="7390"/>
              <a:chExt cx="2518" cy="325"/>
            </a:xfrm>
          </xdr:grpSpPr>
          <xdr:sp macro="" textlink="">
            <xdr:nvSpPr>
              <xdr:cNvPr id="1119" name="Option Button 95" hidden="1">
                <a:extLst>
                  <a:ext uri="{63B3BB69-23CF-44E3-9099-C40C66FF867C}">
                    <a14:compatExt spid="_x0000_s1119"/>
                  </a:ext>
                </a:extLst>
              </xdr:cNvPr>
              <xdr:cNvSpPr/>
            </xdr:nvSpPr>
            <xdr:spPr bwMode="auto">
              <a:xfrm>
                <a:off x="3912" y="7390"/>
                <a:ext cx="630" cy="3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120" name="Option Button 96" hidden="1">
                <a:extLst>
                  <a:ext uri="{63B3BB69-23CF-44E3-9099-C40C66FF867C}">
                    <a14:compatExt spid="_x0000_s1120"/>
                  </a:ext>
                </a:extLst>
              </xdr:cNvPr>
              <xdr:cNvSpPr/>
            </xdr:nvSpPr>
            <xdr:spPr bwMode="auto">
              <a:xfrm>
                <a:off x="5800" y="7390"/>
                <a:ext cx="630" cy="3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400050</xdr:colOff>
          <xdr:row>8</xdr:row>
          <xdr:rowOff>200025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xdr:row>
          <xdr:rowOff>0</xdr:rowOff>
        </xdr:from>
        <xdr:to>
          <xdr:col>5</xdr:col>
          <xdr:colOff>400050</xdr:colOff>
          <xdr:row>8</xdr:row>
          <xdr:rowOff>200025</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6</xdr:col>
          <xdr:colOff>400050</xdr:colOff>
          <xdr:row>8</xdr:row>
          <xdr:rowOff>200025</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xdr:row>
          <xdr:rowOff>0</xdr:rowOff>
        </xdr:from>
        <xdr:to>
          <xdr:col>7</xdr:col>
          <xdr:colOff>400050</xdr:colOff>
          <xdr:row>8</xdr:row>
          <xdr:rowOff>200025</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400050</xdr:colOff>
          <xdr:row>9</xdr:row>
          <xdr:rowOff>200025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400050</xdr:colOff>
          <xdr:row>9</xdr:row>
          <xdr:rowOff>200025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6</xdr:col>
          <xdr:colOff>400050</xdr:colOff>
          <xdr:row>9</xdr:row>
          <xdr:rowOff>200025</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7</xdr:col>
          <xdr:colOff>400050</xdr:colOff>
          <xdr:row>9</xdr:row>
          <xdr:rowOff>200025</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400050</xdr:colOff>
          <xdr:row>10</xdr:row>
          <xdr:rowOff>200025</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xdr:row>
          <xdr:rowOff>0</xdr:rowOff>
        </xdr:from>
        <xdr:to>
          <xdr:col>5</xdr:col>
          <xdr:colOff>400050</xdr:colOff>
          <xdr:row>10</xdr:row>
          <xdr:rowOff>200025</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6</xdr:col>
          <xdr:colOff>400050</xdr:colOff>
          <xdr:row>10</xdr:row>
          <xdr:rowOff>200025</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24</xdr:row>
          <xdr:rowOff>0</xdr:rowOff>
        </xdr:from>
        <xdr:to>
          <xdr:col>2</xdr:col>
          <xdr:colOff>457200</xdr:colOff>
          <xdr:row>24</xdr:row>
          <xdr:rowOff>209550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26</xdr:row>
          <xdr:rowOff>0</xdr:rowOff>
        </xdr:from>
        <xdr:to>
          <xdr:col>2</xdr:col>
          <xdr:colOff>476250</xdr:colOff>
          <xdr:row>26</xdr:row>
          <xdr:rowOff>209550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27</xdr:row>
          <xdr:rowOff>0</xdr:rowOff>
        </xdr:from>
        <xdr:to>
          <xdr:col>2</xdr:col>
          <xdr:colOff>476250</xdr:colOff>
          <xdr:row>27</xdr:row>
          <xdr:rowOff>209550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1638300</xdr:colOff>
          <xdr:row>24</xdr:row>
          <xdr:rowOff>0</xdr:rowOff>
        </xdr:from>
        <xdr:to>
          <xdr:col>3</xdr:col>
          <xdr:colOff>476250</xdr:colOff>
          <xdr:row>24</xdr:row>
          <xdr:rowOff>209550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1638300</xdr:colOff>
          <xdr:row>26</xdr:row>
          <xdr:rowOff>0</xdr:rowOff>
        </xdr:from>
        <xdr:to>
          <xdr:col>3</xdr:col>
          <xdr:colOff>476250</xdr:colOff>
          <xdr:row>26</xdr:row>
          <xdr:rowOff>209550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xdr:twoCellAnchor editAs="oneCell">
    <xdr:from>
      <xdr:col>0</xdr:col>
      <xdr:colOff>75215</xdr:colOff>
      <xdr:row>0</xdr:row>
      <xdr:rowOff>88096</xdr:rowOff>
    </xdr:from>
    <xdr:to>
      <xdr:col>0</xdr:col>
      <xdr:colOff>696245</xdr:colOff>
      <xdr:row>2</xdr:row>
      <xdr:rowOff>328761</xdr:rowOff>
    </xdr:to>
    <xdr:pic>
      <xdr:nvPicPr>
        <xdr:cNvPr id="6" name="Picture 5" descr="logos"/>
        <xdr:cNvPicPr/>
      </xdr:nvPicPr>
      <xdr:blipFill>
        <a:blip xmlns:r="http://schemas.openxmlformats.org/officeDocument/2006/relationships" r:embed="rId1"/>
        <a:srcRect l="53964" t="4810" r="8980" b="4810"/>
        <a:stretch>
          <a:fillRect/>
        </a:stretch>
      </xdr:blipFill>
      <xdr:spPr>
        <a:xfrm>
          <a:off x="74930" y="87630"/>
          <a:ext cx="621030" cy="621665"/>
        </a:xfrm>
        <a:prstGeom prst="rect">
          <a:avLst/>
        </a:prstGeom>
      </xdr:spPr>
    </xdr:pic>
    <xdr:clientData/>
  </xdr:twoCellAnchor>
  <xdr:twoCellAnchor editAs="oneCell">
    <xdr:from>
      <xdr:col>7</xdr:col>
      <xdr:colOff>529167</xdr:colOff>
      <xdr:row>0</xdr:row>
      <xdr:rowOff>42334</xdr:rowOff>
    </xdr:from>
    <xdr:to>
      <xdr:col>8</xdr:col>
      <xdr:colOff>359833</xdr:colOff>
      <xdr:row>2</xdr:row>
      <xdr:rowOff>328084</xdr:rowOff>
    </xdr:to>
    <xdr:pic>
      <xdr:nvPicPr>
        <xdr:cNvPr id="70" name="Picture 69" descr="BRGHGMC New Logo"/>
        <xdr:cNvPicPr/>
      </xdr:nvPicPr>
      <xdr:blipFill>
        <a:blip xmlns:r="http://schemas.openxmlformats.org/officeDocument/2006/relationships" r:embed="rId2"/>
        <a:srcRect/>
        <a:stretch>
          <a:fillRect/>
        </a:stretch>
      </xdr:blipFill>
      <xdr:spPr>
        <a:xfrm>
          <a:off x="10414000" y="42334"/>
          <a:ext cx="666750" cy="6667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163195</xdr:colOff>
          <xdr:row>48</xdr:row>
          <xdr:rowOff>19050</xdr:rowOff>
        </xdr:from>
        <xdr:to>
          <xdr:col>0</xdr:col>
          <xdr:colOff>561975</xdr:colOff>
          <xdr:row>49</xdr:row>
          <xdr:rowOff>18415</xdr:rowOff>
        </xdr:to>
        <xdr:grpSp>
          <xdr:nvGrpSpPr>
            <xdr:cNvPr id="2" name="Group 1"/>
            <xdr:cNvGrpSpPr/>
          </xdr:nvGrpSpPr>
          <xdr:grpSpPr>
            <a:xfrm>
              <a:off x="163195" y="14458950"/>
              <a:ext cx="398780" cy="1199515"/>
              <a:chOff x="-14" y="27570"/>
              <a:chExt cx="629" cy="1575"/>
            </a:xfrm>
          </xdr:grpSpPr>
          <xdr:sp macro="" textlink="">
            <xdr:nvSpPr>
              <xdr:cNvPr id="3080" name="Check Box 8" hidden="1">
                <a:extLst>
                  <a:ext uri="{63B3BB69-23CF-44E3-9099-C40C66FF867C}">
                    <a14:compatExt spid="_x0000_s3080"/>
                  </a:ext>
                </a:extLst>
              </xdr:cNvPr>
              <xdr:cNvSpPr/>
            </xdr:nvSpPr>
            <xdr:spPr bwMode="auto">
              <a:xfrm>
                <a:off x="-14" y="27570"/>
                <a:ext cx="629"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81" name="Check Box 9" hidden="1">
                <a:extLst>
                  <a:ext uri="{63B3BB69-23CF-44E3-9099-C40C66FF867C}">
                    <a14:compatExt spid="_x0000_s3081"/>
                  </a:ext>
                </a:extLst>
              </xdr:cNvPr>
              <xdr:cNvSpPr/>
            </xdr:nvSpPr>
            <xdr:spPr bwMode="auto">
              <a:xfrm>
                <a:off x="-14" y="27885"/>
                <a:ext cx="629"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82" name="Check Box 10" hidden="1">
                <a:extLst>
                  <a:ext uri="{63B3BB69-23CF-44E3-9099-C40C66FF867C}">
                    <a14:compatExt spid="_x0000_s3082"/>
                  </a:ext>
                </a:extLst>
              </xdr:cNvPr>
              <xdr:cNvSpPr/>
            </xdr:nvSpPr>
            <xdr:spPr bwMode="auto">
              <a:xfrm>
                <a:off x="-14" y="28200"/>
                <a:ext cx="629"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83" name="Check Box 11" hidden="1">
                <a:extLst>
                  <a:ext uri="{63B3BB69-23CF-44E3-9099-C40C66FF867C}">
                    <a14:compatExt spid="_x0000_s3083"/>
                  </a:ext>
                </a:extLst>
              </xdr:cNvPr>
              <xdr:cNvSpPr/>
            </xdr:nvSpPr>
            <xdr:spPr bwMode="auto">
              <a:xfrm>
                <a:off x="-14" y="28515"/>
                <a:ext cx="629"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84" name="Check Box 12" hidden="1">
                <a:extLst>
                  <a:ext uri="{63B3BB69-23CF-44E3-9099-C40C66FF867C}">
                    <a14:compatExt spid="_x0000_s3084"/>
                  </a:ext>
                </a:extLst>
              </xdr:cNvPr>
              <xdr:cNvSpPr/>
            </xdr:nvSpPr>
            <xdr:spPr bwMode="auto">
              <a:xfrm>
                <a:off x="-14" y="28830"/>
                <a:ext cx="629"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0</xdr:col>
          <xdr:colOff>163195</xdr:colOff>
          <xdr:row>48</xdr:row>
          <xdr:rowOff>31750</xdr:rowOff>
        </xdr:from>
        <xdr:to>
          <xdr:col>0</xdr:col>
          <xdr:colOff>2820035</xdr:colOff>
          <xdr:row>49</xdr:row>
          <xdr:rowOff>0</xdr:rowOff>
        </xdr:to>
        <xdr:grpSp>
          <xdr:nvGrpSpPr>
            <xdr:cNvPr id="4" name="Group 3"/>
            <xdr:cNvGrpSpPr/>
          </xdr:nvGrpSpPr>
          <xdr:grpSpPr>
            <a:xfrm>
              <a:off x="163195" y="14471650"/>
              <a:ext cx="2656840" cy="1168400"/>
              <a:chOff x="242" y="25186"/>
              <a:chExt cx="4184" cy="1764"/>
            </a:xfrm>
          </xdr:grpSpPr>
          <xdr:sp macro="" textlink="">
            <xdr:nvSpPr>
              <xdr:cNvPr id="3085" name="Check Box 13" hidden="1">
                <a:extLst>
                  <a:ext uri="{63B3BB69-23CF-44E3-9099-C40C66FF867C}">
                    <a14:compatExt spid="_x0000_s3085"/>
                  </a:ext>
                </a:extLst>
              </xdr:cNvPr>
              <xdr:cNvSpPr/>
            </xdr:nvSpPr>
            <xdr:spPr bwMode="auto">
              <a:xfrm>
                <a:off x="1141" y="25202"/>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86" name="Check Box 14" hidden="1">
                <a:extLst>
                  <a:ext uri="{63B3BB69-23CF-44E3-9099-C40C66FF867C}">
                    <a14:compatExt spid="_x0000_s3086"/>
                  </a:ext>
                </a:extLst>
              </xdr:cNvPr>
              <xdr:cNvSpPr/>
            </xdr:nvSpPr>
            <xdr:spPr bwMode="auto">
              <a:xfrm>
                <a:off x="2461" y="25204"/>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87" name="Check Box 15" hidden="1">
                <a:extLst>
                  <a:ext uri="{63B3BB69-23CF-44E3-9099-C40C66FF867C}">
                    <a14:compatExt spid="_x0000_s3087"/>
                  </a:ext>
                </a:extLst>
              </xdr:cNvPr>
              <xdr:cNvSpPr/>
            </xdr:nvSpPr>
            <xdr:spPr bwMode="auto">
              <a:xfrm>
                <a:off x="2521" y="25536"/>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88" name="Check Box 16" hidden="1">
                <a:extLst>
                  <a:ext uri="{63B3BB69-23CF-44E3-9099-C40C66FF867C}">
                    <a14:compatExt spid="_x0000_s3088"/>
                  </a:ext>
                </a:extLst>
              </xdr:cNvPr>
              <xdr:cNvSpPr/>
            </xdr:nvSpPr>
            <xdr:spPr bwMode="auto">
              <a:xfrm>
                <a:off x="2071" y="25908"/>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89" name="Check Box 17" hidden="1">
                <a:extLst>
                  <a:ext uri="{63B3BB69-23CF-44E3-9099-C40C66FF867C}">
                    <a14:compatExt spid="_x0000_s3089"/>
                  </a:ext>
                </a:extLst>
              </xdr:cNvPr>
              <xdr:cNvSpPr/>
            </xdr:nvSpPr>
            <xdr:spPr bwMode="auto">
              <a:xfrm>
                <a:off x="3691" y="25186"/>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90" name="Check Box 18" hidden="1">
                <a:extLst>
                  <a:ext uri="{63B3BB69-23CF-44E3-9099-C40C66FF867C}">
                    <a14:compatExt spid="_x0000_s3090"/>
                  </a:ext>
                </a:extLst>
              </xdr:cNvPr>
              <xdr:cNvSpPr/>
            </xdr:nvSpPr>
            <xdr:spPr bwMode="auto">
              <a:xfrm>
                <a:off x="3796" y="25536"/>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91" name="Check Box 19" hidden="1">
                <a:extLst>
                  <a:ext uri="{63B3BB69-23CF-44E3-9099-C40C66FF867C}">
                    <a14:compatExt spid="_x0000_s3091"/>
                  </a:ext>
                </a:extLst>
              </xdr:cNvPr>
              <xdr:cNvSpPr/>
            </xdr:nvSpPr>
            <xdr:spPr bwMode="auto">
              <a:xfrm>
                <a:off x="2236" y="26273"/>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3096" name="Check Box 24" hidden="1">
                <a:extLst>
                  <a:ext uri="{63B3BB69-23CF-44E3-9099-C40C66FF867C}">
                    <a14:compatExt spid="_x0000_s3096"/>
                  </a:ext>
                </a:extLst>
              </xdr:cNvPr>
              <xdr:cNvSpPr/>
            </xdr:nvSpPr>
            <xdr:spPr bwMode="auto">
              <a:xfrm>
                <a:off x="242" y="26636"/>
                <a:ext cx="629" cy="314"/>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281939</xdr:colOff>
          <xdr:row>34</xdr:row>
          <xdr:rowOff>57150</xdr:rowOff>
        </xdr:from>
        <xdr:to>
          <xdr:col>12</xdr:col>
          <xdr:colOff>236220</xdr:colOff>
          <xdr:row>36</xdr:row>
          <xdr:rowOff>125730</xdr:rowOff>
        </xdr:to>
        <xdr:grpSp>
          <xdr:nvGrpSpPr>
            <xdr:cNvPr id="10" name="Group 9"/>
            <xdr:cNvGrpSpPr/>
          </xdr:nvGrpSpPr>
          <xdr:grpSpPr>
            <a:xfrm>
              <a:off x="2261022" y="5391150"/>
              <a:ext cx="4166448" cy="323638"/>
              <a:chOff x="2095500" y="5025390"/>
              <a:chExt cx="4221482" cy="419100"/>
            </a:xfrm>
            <a:solidFill>
              <a:schemeClr val="accent1">
                <a:lumMod val="75000"/>
              </a:schemeClr>
            </a:solidFill>
          </xdr:grpSpPr>
          <xdr:sp macro="" textlink="">
            <xdr:nvSpPr>
              <xdr:cNvPr id="14339" name="Check Box 3" hidden="1">
                <a:extLst>
                  <a:ext uri="{63B3BB69-23CF-44E3-9099-C40C66FF867C}">
                    <a14:compatExt spid="_x0000_s14339"/>
                  </a:ext>
                </a:extLst>
              </xdr:cNvPr>
              <xdr:cNvSpPr/>
            </xdr:nvSpPr>
            <xdr:spPr bwMode="auto">
              <a:xfrm>
                <a:off x="2095500" y="5025390"/>
                <a:ext cx="822961" cy="4191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SINGLE</a:t>
                </a:r>
              </a:p>
            </xdr:txBody>
          </xdr:sp>
          <xdr:sp macro="" textlink="">
            <xdr:nvSpPr>
              <xdr:cNvPr id="14344" name="Check Box 8" hidden="1">
                <a:extLst>
                  <a:ext uri="{63B3BB69-23CF-44E3-9099-C40C66FF867C}">
                    <a14:compatExt spid="_x0000_s14344"/>
                  </a:ext>
                </a:extLst>
              </xdr:cNvPr>
              <xdr:cNvSpPr/>
            </xdr:nvSpPr>
            <xdr:spPr bwMode="auto">
              <a:xfrm>
                <a:off x="3017520" y="5025390"/>
                <a:ext cx="822960" cy="4191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MARRIED</a:t>
                </a:r>
              </a:p>
            </xdr:txBody>
          </xdr:sp>
          <xdr:sp macro="" textlink="">
            <xdr:nvSpPr>
              <xdr:cNvPr id="14345" name="Check Box 9" hidden="1">
                <a:extLst>
                  <a:ext uri="{63B3BB69-23CF-44E3-9099-C40C66FF867C}">
                    <a14:compatExt spid="_x0000_s14345"/>
                  </a:ext>
                </a:extLst>
              </xdr:cNvPr>
              <xdr:cNvSpPr/>
            </xdr:nvSpPr>
            <xdr:spPr bwMode="auto">
              <a:xfrm>
                <a:off x="3970208" y="5025390"/>
                <a:ext cx="1048599" cy="4191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WIDOW/ER</a:t>
                </a:r>
              </a:p>
            </xdr:txBody>
          </xdr:sp>
          <xdr:sp macro="" textlink="">
            <xdr:nvSpPr>
              <xdr:cNvPr id="14346" name="Check Box 10" hidden="1">
                <a:extLst>
                  <a:ext uri="{63B3BB69-23CF-44E3-9099-C40C66FF867C}">
                    <a14:compatExt spid="_x0000_s14346"/>
                  </a:ext>
                </a:extLst>
              </xdr:cNvPr>
              <xdr:cNvSpPr/>
            </xdr:nvSpPr>
            <xdr:spPr bwMode="auto">
              <a:xfrm>
                <a:off x="5303522" y="5025390"/>
                <a:ext cx="1013460" cy="4191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SEPARATED</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433070</xdr:colOff>
          <xdr:row>37</xdr:row>
          <xdr:rowOff>130810</xdr:rowOff>
        </xdr:from>
        <xdr:to>
          <xdr:col>19</xdr:col>
          <xdr:colOff>591185</xdr:colOff>
          <xdr:row>41</xdr:row>
          <xdr:rowOff>73025</xdr:rowOff>
        </xdr:to>
        <xdr:grpSp>
          <xdr:nvGrpSpPr>
            <xdr:cNvPr id="13" name="Group 12"/>
            <xdr:cNvGrpSpPr/>
          </xdr:nvGrpSpPr>
          <xdr:grpSpPr>
            <a:xfrm>
              <a:off x="4846320" y="5845810"/>
              <a:ext cx="6201198" cy="365548"/>
              <a:chOff x="4769468" y="5596308"/>
              <a:chExt cx="6256672" cy="706451"/>
            </a:xfrm>
          </xdr:grpSpPr>
          <xdr:sp macro="" textlink="">
            <xdr:nvSpPr>
              <xdr:cNvPr id="14347" name="Check Box 11" hidden="1">
                <a:extLst>
                  <a:ext uri="{63B3BB69-23CF-44E3-9099-C40C66FF867C}">
                    <a14:compatExt spid="_x0000_s14347"/>
                  </a:ext>
                </a:extLst>
              </xdr:cNvPr>
              <xdr:cNvSpPr/>
            </xdr:nvSpPr>
            <xdr:spPr bwMode="auto">
              <a:xfrm>
                <a:off x="4769468" y="5596308"/>
                <a:ext cx="1420746" cy="70645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ELEMENTARY</a:t>
                </a:r>
              </a:p>
            </xdr:txBody>
          </xdr:sp>
          <xdr:sp macro="" textlink="">
            <xdr:nvSpPr>
              <xdr:cNvPr id="14348" name="Check Box 12" hidden="1">
                <a:extLst>
                  <a:ext uri="{63B3BB69-23CF-44E3-9099-C40C66FF867C}">
                    <a14:compatExt spid="_x0000_s14348"/>
                  </a:ext>
                </a:extLst>
              </xdr:cNvPr>
              <xdr:cNvSpPr/>
            </xdr:nvSpPr>
            <xdr:spPr bwMode="auto">
              <a:xfrm>
                <a:off x="6057379" y="5739765"/>
                <a:ext cx="1091549" cy="440304"/>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HIGHSCHOOL</a:t>
                </a:r>
              </a:p>
            </xdr:txBody>
          </xdr:sp>
          <xdr:sp macro="" textlink="">
            <xdr:nvSpPr>
              <xdr:cNvPr id="14349" name="Check Box 13" hidden="1">
                <a:extLst>
                  <a:ext uri="{63B3BB69-23CF-44E3-9099-C40C66FF867C}">
                    <a14:compatExt spid="_x0000_s14349"/>
                  </a:ext>
                </a:extLst>
              </xdr:cNvPr>
              <xdr:cNvSpPr/>
            </xdr:nvSpPr>
            <xdr:spPr bwMode="auto">
              <a:xfrm>
                <a:off x="7135484" y="5739765"/>
                <a:ext cx="931401" cy="41910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COLLEGE</a:t>
                </a:r>
              </a:p>
            </xdr:txBody>
          </xdr:sp>
          <xdr:sp macro="" textlink="">
            <xdr:nvSpPr>
              <xdr:cNvPr id="14350" name="Check Box 14" hidden="1">
                <a:extLst>
                  <a:ext uri="{63B3BB69-23CF-44E3-9099-C40C66FF867C}">
                    <a14:compatExt spid="_x0000_s14350"/>
                  </a:ext>
                </a:extLst>
              </xdr:cNvPr>
              <xdr:cNvSpPr/>
            </xdr:nvSpPr>
            <xdr:spPr bwMode="auto">
              <a:xfrm>
                <a:off x="8042717" y="5739765"/>
                <a:ext cx="1147003" cy="41910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VOC. GRAD</a:t>
                </a:r>
              </a:p>
            </xdr:txBody>
          </xdr:sp>
          <xdr:sp macro="" textlink="">
            <xdr:nvSpPr>
              <xdr:cNvPr id="14351" name="Check Box 15" hidden="1">
                <a:extLst>
                  <a:ext uri="{63B3BB69-23CF-44E3-9099-C40C66FF867C}">
                    <a14:compatExt spid="_x0000_s14351"/>
                  </a:ext>
                </a:extLst>
              </xdr:cNvPr>
              <xdr:cNvSpPr/>
            </xdr:nvSpPr>
            <xdr:spPr bwMode="auto">
              <a:xfrm>
                <a:off x="8938260" y="5739765"/>
                <a:ext cx="1150620" cy="41910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POST GRAD</a:t>
                </a:r>
              </a:p>
            </xdr:txBody>
          </xdr:sp>
          <xdr:sp macro="" textlink="">
            <xdr:nvSpPr>
              <xdr:cNvPr id="14352" name="Check Box 16" hidden="1">
                <a:extLst>
                  <a:ext uri="{63B3BB69-23CF-44E3-9099-C40C66FF867C}">
                    <a14:compatExt spid="_x0000_s14352"/>
                  </a:ext>
                </a:extLst>
              </xdr:cNvPr>
              <xdr:cNvSpPr/>
            </xdr:nvSpPr>
            <xdr:spPr bwMode="auto">
              <a:xfrm>
                <a:off x="9875520" y="5739765"/>
                <a:ext cx="1150620" cy="41910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NONE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154718</xdr:colOff>
          <xdr:row>61</xdr:row>
          <xdr:rowOff>0</xdr:rowOff>
        </xdr:from>
        <xdr:to>
          <xdr:col>8</xdr:col>
          <xdr:colOff>70899</xdr:colOff>
          <xdr:row>62</xdr:row>
          <xdr:rowOff>2378</xdr:rowOff>
        </xdr:to>
        <xdr:grpSp>
          <xdr:nvGrpSpPr>
            <xdr:cNvPr id="14" name="Group 13"/>
            <xdr:cNvGrpSpPr/>
          </xdr:nvGrpSpPr>
          <xdr:grpSpPr>
            <a:xfrm>
              <a:off x="2133801" y="9461500"/>
              <a:ext cx="1757681" cy="182295"/>
              <a:chOff x="2095500" y="5025390"/>
              <a:chExt cx="1744980" cy="419100"/>
            </a:xfrm>
            <a:solidFill>
              <a:schemeClr val="accent1">
                <a:lumMod val="75000"/>
              </a:schemeClr>
            </a:solidFill>
          </xdr:grpSpPr>
          <xdr:sp macro="" textlink="">
            <xdr:nvSpPr>
              <xdr:cNvPr id="14353" name="Check Box 17" hidden="1">
                <a:extLst>
                  <a:ext uri="{63B3BB69-23CF-44E3-9099-C40C66FF867C}">
                    <a14:compatExt spid="_x0000_s14353"/>
                  </a:ext>
                </a:extLst>
              </xdr:cNvPr>
              <xdr:cNvSpPr/>
            </xdr:nvSpPr>
            <xdr:spPr bwMode="auto">
              <a:xfrm>
                <a:off x="2095500" y="5025390"/>
                <a:ext cx="822961" cy="4191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OWNED</a:t>
                </a:r>
              </a:p>
            </xdr:txBody>
          </xdr:sp>
          <xdr:sp macro="" textlink="">
            <xdr:nvSpPr>
              <xdr:cNvPr id="14354" name="Check Box 18" hidden="1">
                <a:extLst>
                  <a:ext uri="{63B3BB69-23CF-44E3-9099-C40C66FF867C}">
                    <a14:compatExt spid="_x0000_s14354"/>
                  </a:ext>
                </a:extLst>
              </xdr:cNvPr>
              <xdr:cNvSpPr/>
            </xdr:nvSpPr>
            <xdr:spPr bwMode="auto">
              <a:xfrm>
                <a:off x="3017520" y="5025390"/>
                <a:ext cx="822960" cy="4191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     RENTED</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7</xdr:col>
          <xdr:colOff>159024</xdr:colOff>
          <xdr:row>61</xdr:row>
          <xdr:rowOff>165654</xdr:rowOff>
        </xdr:from>
        <xdr:to>
          <xdr:col>11</xdr:col>
          <xdr:colOff>543641</xdr:colOff>
          <xdr:row>62</xdr:row>
          <xdr:rowOff>159671</xdr:rowOff>
        </xdr:to>
        <xdr:grpSp>
          <xdr:nvGrpSpPr>
            <xdr:cNvPr id="16" name="Group 15"/>
            <xdr:cNvGrpSpPr/>
          </xdr:nvGrpSpPr>
          <xdr:grpSpPr>
            <a:xfrm>
              <a:off x="3355191" y="9627154"/>
              <a:ext cx="2787033" cy="173934"/>
              <a:chOff x="7440" y="18640"/>
              <a:chExt cx="1931" cy="339"/>
            </a:xfrm>
          </xdr:grpSpPr>
          <xdr:sp macro="" textlink="">
            <xdr:nvSpPr>
              <xdr:cNvPr id="14361" name="Check Box 25" hidden="1">
                <a:extLst>
                  <a:ext uri="{63B3BB69-23CF-44E3-9099-C40C66FF867C}">
                    <a14:compatExt spid="_x0000_s14361"/>
                  </a:ext>
                </a:extLst>
              </xdr:cNvPr>
              <xdr:cNvSpPr/>
            </xdr:nvSpPr>
            <xdr:spPr bwMode="auto">
              <a:xfrm>
                <a:off x="7440" y="1864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Tahoma"/>
                    <a:ea typeface="Tahoma"/>
                    <a:cs typeface="Tahoma"/>
                  </a:rPr>
                  <a:t>   CANDLE</a:t>
                </a:r>
              </a:p>
            </xdr:txBody>
          </xdr:sp>
          <xdr:sp macro="" textlink="">
            <xdr:nvSpPr>
              <xdr:cNvPr id="14362" name="Check Box 26" hidden="1">
                <a:extLst>
                  <a:ext uri="{63B3BB69-23CF-44E3-9099-C40C66FF867C}">
                    <a14:compatExt spid="_x0000_s14362"/>
                  </a:ext>
                </a:extLst>
              </xdr:cNvPr>
              <xdr:cNvSpPr/>
            </xdr:nvSpPr>
            <xdr:spPr bwMode="auto">
              <a:xfrm>
                <a:off x="8120" y="18664"/>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Tahoma"/>
                    <a:ea typeface="Tahoma"/>
                    <a:cs typeface="Tahoma"/>
                  </a:rPr>
                  <a:t>KEROSENE</a:t>
                </a:r>
              </a:p>
            </xdr:txBody>
          </xdr:sp>
          <xdr:sp macro="" textlink="">
            <xdr:nvSpPr>
              <xdr:cNvPr id="14363" name="Check Box 27" hidden="1">
                <a:extLst>
                  <a:ext uri="{63B3BB69-23CF-44E3-9099-C40C66FF867C}">
                    <a14:compatExt spid="_x0000_s14363"/>
                  </a:ext>
                </a:extLst>
              </xdr:cNvPr>
              <xdr:cNvSpPr/>
            </xdr:nvSpPr>
            <xdr:spPr bwMode="auto">
              <a:xfrm>
                <a:off x="8741" y="1866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Tahoma"/>
                    <a:ea typeface="Tahoma"/>
                    <a:cs typeface="Tahoma"/>
                  </a:rPr>
                  <a:t>ELECTRIC</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33131</xdr:colOff>
          <xdr:row>64</xdr:row>
          <xdr:rowOff>15</xdr:rowOff>
        </xdr:from>
        <xdr:to>
          <xdr:col>8</xdr:col>
          <xdr:colOff>99013</xdr:colOff>
          <xdr:row>65</xdr:row>
          <xdr:rowOff>7277</xdr:rowOff>
        </xdr:to>
        <xdr:grpSp>
          <xdr:nvGrpSpPr>
            <xdr:cNvPr id="17" name="Group 16"/>
            <xdr:cNvGrpSpPr/>
          </xdr:nvGrpSpPr>
          <xdr:grpSpPr>
            <a:xfrm>
              <a:off x="2012214" y="10054182"/>
              <a:ext cx="1907382" cy="187178"/>
              <a:chOff x="7440" y="18640"/>
              <a:chExt cx="1296" cy="366"/>
            </a:xfrm>
          </xdr:grpSpPr>
          <xdr:sp macro="" textlink="">
            <xdr:nvSpPr>
              <xdr:cNvPr id="14364" name="Check Box 28" hidden="1">
                <a:extLst>
                  <a:ext uri="{63B3BB69-23CF-44E3-9099-C40C66FF867C}">
                    <a14:compatExt spid="_x0000_s14364"/>
                  </a:ext>
                </a:extLst>
              </xdr:cNvPr>
              <xdr:cNvSpPr/>
            </xdr:nvSpPr>
            <xdr:spPr bwMode="auto">
              <a:xfrm>
                <a:off x="7440" y="1864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Tahoma"/>
                    <a:ea typeface="Tahoma"/>
                    <a:cs typeface="Tahoma"/>
                  </a:rPr>
                  <a:t>   OWNED</a:t>
                </a:r>
              </a:p>
            </xdr:txBody>
          </xdr:sp>
          <xdr:sp macro="" textlink="">
            <xdr:nvSpPr>
              <xdr:cNvPr id="14365" name="Check Box 29" hidden="1">
                <a:extLst>
                  <a:ext uri="{63B3BB69-23CF-44E3-9099-C40C66FF867C}">
                    <a14:compatExt spid="_x0000_s14365"/>
                  </a:ext>
                </a:extLst>
              </xdr:cNvPr>
              <xdr:cNvSpPr/>
            </xdr:nvSpPr>
            <xdr:spPr bwMode="auto">
              <a:xfrm>
                <a:off x="8106" y="18691"/>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Tahoma"/>
                    <a:ea typeface="Tahoma"/>
                    <a:cs typeface="Tahoma"/>
                  </a:rPr>
                  <a:t>PUBLIC</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71</xdr:row>
          <xdr:rowOff>16587</xdr:rowOff>
        </xdr:from>
        <xdr:to>
          <xdr:col>4</xdr:col>
          <xdr:colOff>291548</xdr:colOff>
          <xdr:row>75</xdr:row>
          <xdr:rowOff>154617</xdr:rowOff>
        </xdr:to>
        <xdr:grpSp>
          <xdr:nvGrpSpPr>
            <xdr:cNvPr id="18" name="Group 17"/>
            <xdr:cNvGrpSpPr/>
          </xdr:nvGrpSpPr>
          <xdr:grpSpPr>
            <a:xfrm>
              <a:off x="762000" y="11213754"/>
              <a:ext cx="915965" cy="593113"/>
              <a:chOff x="7440" y="18694"/>
              <a:chExt cx="630" cy="1666"/>
            </a:xfrm>
          </xdr:grpSpPr>
          <xdr:sp macro="" textlink="">
            <xdr:nvSpPr>
              <xdr:cNvPr id="14367" name="Check Box 31" hidden="1">
                <a:extLst>
                  <a:ext uri="{63B3BB69-23CF-44E3-9099-C40C66FF867C}">
                    <a14:compatExt spid="_x0000_s14367"/>
                  </a:ext>
                </a:extLst>
              </xdr:cNvPr>
              <xdr:cNvSpPr/>
            </xdr:nvSpPr>
            <xdr:spPr bwMode="auto">
              <a:xfrm>
                <a:off x="7440" y="18694"/>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4368" name="Check Box 32" hidden="1">
                <a:extLst>
                  <a:ext uri="{63B3BB69-23CF-44E3-9099-C40C66FF867C}">
                    <a14:compatExt spid="_x0000_s14368"/>
                  </a:ext>
                </a:extLst>
              </xdr:cNvPr>
              <xdr:cNvSpPr/>
            </xdr:nvSpPr>
            <xdr:spPr bwMode="auto">
              <a:xfrm>
                <a:off x="7440" y="19356"/>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4369" name="Check Box 33" hidden="1">
                <a:extLst>
                  <a:ext uri="{63B3BB69-23CF-44E3-9099-C40C66FF867C}">
                    <a14:compatExt spid="_x0000_s14369"/>
                  </a:ext>
                </a:extLst>
              </xdr:cNvPr>
              <xdr:cNvSpPr/>
            </xdr:nvSpPr>
            <xdr:spPr bwMode="auto">
              <a:xfrm>
                <a:off x="7440" y="20045"/>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71</xdr:row>
          <xdr:rowOff>11</xdr:rowOff>
        </xdr:from>
        <xdr:to>
          <xdr:col>13</xdr:col>
          <xdr:colOff>291548</xdr:colOff>
          <xdr:row>76</xdr:row>
          <xdr:rowOff>18</xdr:rowOff>
        </xdr:to>
        <xdr:grpSp>
          <xdr:nvGrpSpPr>
            <xdr:cNvPr id="19" name="Group 18"/>
            <xdr:cNvGrpSpPr/>
          </xdr:nvGrpSpPr>
          <xdr:grpSpPr>
            <a:xfrm>
              <a:off x="6191250" y="11197178"/>
              <a:ext cx="884215" cy="635007"/>
              <a:chOff x="7440" y="18640"/>
              <a:chExt cx="630" cy="1756"/>
            </a:xfrm>
          </xdr:grpSpPr>
          <xdr:sp macro="" textlink="">
            <xdr:nvSpPr>
              <xdr:cNvPr id="14370" name="Check Box 34" hidden="1">
                <a:extLst>
                  <a:ext uri="{63B3BB69-23CF-44E3-9099-C40C66FF867C}">
                    <a14:compatExt spid="_x0000_s14370"/>
                  </a:ext>
                </a:extLst>
              </xdr:cNvPr>
              <xdr:cNvSpPr/>
            </xdr:nvSpPr>
            <xdr:spPr bwMode="auto">
              <a:xfrm>
                <a:off x="7440" y="1864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4371" name="Check Box 35" hidden="1">
                <a:extLst>
                  <a:ext uri="{63B3BB69-23CF-44E3-9099-C40C66FF867C}">
                    <a14:compatExt spid="_x0000_s14371"/>
                  </a:ext>
                </a:extLst>
              </xdr:cNvPr>
              <xdr:cNvSpPr/>
            </xdr:nvSpPr>
            <xdr:spPr bwMode="auto">
              <a:xfrm>
                <a:off x="7440" y="19420"/>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4372" name="Check Box 36" hidden="1">
                <a:extLst>
                  <a:ext uri="{63B3BB69-23CF-44E3-9099-C40C66FF867C}">
                    <a14:compatExt spid="_x0000_s14372"/>
                  </a:ext>
                </a:extLst>
              </xdr:cNvPr>
              <xdr:cNvSpPr/>
            </xdr:nvSpPr>
            <xdr:spPr bwMode="auto">
              <a:xfrm>
                <a:off x="7440" y="20081"/>
                <a:ext cx="630" cy="31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xdr:twoCellAnchor>
    <xdr:from>
      <xdr:col>15</xdr:col>
      <xdr:colOff>523240</xdr:colOff>
      <xdr:row>82</xdr:row>
      <xdr:rowOff>3810</xdr:rowOff>
    </xdr:from>
    <xdr:to>
      <xdr:col>18</xdr:col>
      <xdr:colOff>190500</xdr:colOff>
      <xdr:row>88</xdr:row>
      <xdr:rowOff>15240</xdr:rowOff>
    </xdr:to>
    <xdr:grpSp>
      <xdr:nvGrpSpPr>
        <xdr:cNvPr id="20" name="Group 19"/>
        <xdr:cNvGrpSpPr/>
      </xdr:nvGrpSpPr>
      <xdr:grpSpPr>
        <a:xfrm>
          <a:off x="8492490" y="12407477"/>
          <a:ext cx="1561677" cy="1081405"/>
          <a:chOff x="13599" y="29321"/>
          <a:chExt cx="2614" cy="1242"/>
        </a:xfrm>
      </xdr:grpSpPr>
      <xdr:sp macro="" textlink="">
        <xdr:nvSpPr>
          <xdr:cNvPr id="21" name="Rectangles 3"/>
          <xdr:cNvSpPr/>
        </xdr:nvSpPr>
        <xdr:spPr>
          <a:xfrm>
            <a:off x="14063" y="29321"/>
            <a:ext cx="1586" cy="972"/>
          </a:xfrm>
          <a:prstGeom prst="rect">
            <a:avLst/>
          </a:prstGeom>
          <a:solidFill>
            <a:sysClr val="window" lastClr="FFFFFF"/>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US" sz="1100"/>
          </a:p>
        </xdr:txBody>
      </xdr:sp>
      <xdr:sp macro="" textlink="">
        <xdr:nvSpPr>
          <xdr:cNvPr id="22" name="Text Box 6"/>
          <xdr:cNvSpPr txBox="1"/>
        </xdr:nvSpPr>
        <xdr:spPr>
          <a:xfrm>
            <a:off x="13599" y="30257"/>
            <a:ext cx="2614" cy="306"/>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1">
                <a:ln>
                  <a:noFill/>
                </a:ln>
                <a:solidFill>
                  <a:sysClr val="windowText" lastClr="000000"/>
                </a:solidFill>
                <a:latin typeface="Tahoma" panose="020B0604030504040204" pitchFamily="34" charset="0"/>
                <a:ea typeface="Tahoma" panose="020B0604030504040204" pitchFamily="34" charset="0"/>
                <a:cs typeface="Tahoma" panose="020B0604030504040204" pitchFamily="34" charset="0"/>
              </a:rPr>
              <a:t>Thumbmark</a:t>
            </a:r>
            <a:r>
              <a:rPr lang="en-US" sz="1400" b="1">
                <a:ln>
                  <a:noFill/>
                </a:ln>
                <a:solidFill>
                  <a:sysClr val="windowText" lastClr="000000"/>
                </a:solidFill>
                <a:latin typeface="Tahoma" panose="020B0604030504040204" pitchFamily="34" charset="0"/>
                <a:ea typeface="Tahoma" panose="020B0604030504040204" pitchFamily="34" charset="0"/>
                <a:cs typeface="Tahoma" panose="020B0604030504040204" pitchFamily="34" charset="0"/>
              </a:rPr>
              <a:t> </a:t>
            </a:r>
          </a:p>
        </xdr:txBody>
      </xdr:sp>
    </xdr:grpSp>
    <xdr:clientData/>
  </xdr:twoCellAnchor>
  <xdr:twoCellAnchor>
    <xdr:from>
      <xdr:col>2</xdr:col>
      <xdr:colOff>99695</xdr:colOff>
      <xdr:row>2</xdr:row>
      <xdr:rowOff>363855</xdr:rowOff>
    </xdr:from>
    <xdr:to>
      <xdr:col>12</xdr:col>
      <xdr:colOff>135890</xdr:colOff>
      <xdr:row>4</xdr:row>
      <xdr:rowOff>419100</xdr:rowOff>
    </xdr:to>
    <xdr:grpSp>
      <xdr:nvGrpSpPr>
        <xdr:cNvPr id="23" name="Group 22"/>
        <xdr:cNvGrpSpPr/>
      </xdr:nvGrpSpPr>
      <xdr:grpSpPr>
        <a:xfrm>
          <a:off x="607695" y="1020022"/>
          <a:ext cx="5719445" cy="1028911"/>
          <a:chOff x="522" y="2024"/>
          <a:chExt cx="13628" cy="3355"/>
        </a:xfrm>
      </xdr:grpSpPr>
      <xdr:pic>
        <xdr:nvPicPr>
          <xdr:cNvPr id="24" name="Picture 23" descr="philhealth"/>
          <xdr:cNvPicPr>
            <a:picLocks noChangeAspect="1"/>
          </xdr:cNvPicPr>
        </xdr:nvPicPr>
        <xdr:blipFill>
          <a:blip xmlns:r="http://schemas.openxmlformats.org/officeDocument/2006/relationships" r:embed="rId1">
            <a:clrChange>
              <a:clrFrom>
                <a:srgbClr val="FFFFFF">
                  <a:alpha val="100000"/>
                </a:srgbClr>
              </a:clrFrom>
              <a:clrTo>
                <a:srgbClr val="FFFFFF">
                  <a:alpha val="100000"/>
                  <a:alpha val="0"/>
                </a:srgbClr>
              </a:clrTo>
            </a:clrChange>
          </a:blip>
          <a:srcRect l="5599" t="12935" r="8037" b="16160"/>
          <a:stretch>
            <a:fillRect/>
          </a:stretch>
        </xdr:blipFill>
        <xdr:spPr>
          <a:xfrm>
            <a:off x="3270" y="2333"/>
            <a:ext cx="4939" cy="2445"/>
          </a:xfrm>
          <a:prstGeom prst="rect">
            <a:avLst/>
          </a:prstGeom>
        </xdr:spPr>
      </xdr:pic>
      <xdr:pic>
        <xdr:nvPicPr>
          <xdr:cNvPr id="25" name="Picture 24" descr="doh"/>
          <xdr:cNvPicPr>
            <a:picLocks noChangeAspect="1"/>
          </xdr:cNvPicPr>
        </xdr:nvPicPr>
        <xdr:blipFill>
          <a:blip xmlns:r="http://schemas.openxmlformats.org/officeDocument/2006/relationships" r:embed="rId2"/>
          <a:stretch>
            <a:fillRect/>
          </a:stretch>
        </xdr:blipFill>
        <xdr:spPr>
          <a:xfrm>
            <a:off x="522" y="2279"/>
            <a:ext cx="2819" cy="2807"/>
          </a:xfrm>
          <a:prstGeom prst="rect">
            <a:avLst/>
          </a:prstGeom>
        </xdr:spPr>
      </xdr:pic>
      <xdr:pic>
        <xdr:nvPicPr>
          <xdr:cNvPr id="26" name="Picture 25" descr="pcso"/>
          <xdr:cNvPicPr>
            <a:picLocks noChangeAspect="1"/>
          </xdr:cNvPicPr>
        </xdr:nvPicPr>
        <xdr:blipFill>
          <a:blip xmlns:r="http://schemas.openxmlformats.org/officeDocument/2006/relationships" r:embed="rId3" cstate="print">
            <a:clrChange>
              <a:clrFrom>
                <a:srgbClr val="FEFFFF">
                  <a:alpha val="100000"/>
                </a:srgbClr>
              </a:clrFrom>
              <a:clrTo>
                <a:srgbClr val="FEFFFF">
                  <a:alpha val="100000"/>
                  <a:alpha val="0"/>
                </a:srgbClr>
              </a:clrTo>
            </a:clrChange>
          </a:blip>
          <a:srcRect l="29205" t="8576" r="29415" b="7951"/>
          <a:stretch>
            <a:fillRect/>
          </a:stretch>
        </xdr:blipFill>
        <xdr:spPr>
          <a:xfrm>
            <a:off x="8135" y="2024"/>
            <a:ext cx="2600" cy="3355"/>
          </a:xfrm>
          <a:prstGeom prst="rect">
            <a:avLst/>
          </a:prstGeom>
        </xdr:spPr>
      </xdr:pic>
      <xdr:pic>
        <xdr:nvPicPr>
          <xdr:cNvPr id="27" name="Picture 26" descr="dswd"/>
          <xdr:cNvPicPr>
            <a:picLocks noChangeAspect="1"/>
          </xdr:cNvPicPr>
        </xdr:nvPicPr>
        <xdr:blipFill>
          <a:blip xmlns:r="http://schemas.openxmlformats.org/officeDocument/2006/relationships" r:embed="rId4" cstate="print">
            <a:clrChange>
              <a:clrFrom>
                <a:srgbClr val="FFFFFF">
                  <a:alpha val="100000"/>
                </a:srgbClr>
              </a:clrFrom>
              <a:clrTo>
                <a:srgbClr val="FFFFFF">
                  <a:alpha val="100000"/>
                  <a:alpha val="0"/>
                </a:srgbClr>
              </a:clrTo>
            </a:clrChange>
          </a:blip>
          <a:srcRect l="15663" r="15660"/>
          <a:stretch>
            <a:fillRect/>
          </a:stretch>
        </xdr:blipFill>
        <xdr:spPr>
          <a:xfrm>
            <a:off x="10643" y="2186"/>
            <a:ext cx="3507" cy="3193"/>
          </a:xfrm>
          <a:prstGeom prst="rect">
            <a:avLst/>
          </a:prstGeom>
        </xdr:spPr>
      </xdr:pic>
    </xdr:grpSp>
    <xdr:clientData/>
  </xdr:twoCellAnchor>
  <xdr:twoCellAnchor>
    <xdr:from>
      <xdr:col>15</xdr:col>
      <xdr:colOff>147320</xdr:colOff>
      <xdr:row>1</xdr:row>
      <xdr:rowOff>88265</xdr:rowOff>
    </xdr:from>
    <xdr:to>
      <xdr:col>21</xdr:col>
      <xdr:colOff>131445</xdr:colOff>
      <xdr:row>3</xdr:row>
      <xdr:rowOff>428625</xdr:rowOff>
    </xdr:to>
    <xdr:grpSp>
      <xdr:nvGrpSpPr>
        <xdr:cNvPr id="28" name="Group 27"/>
        <xdr:cNvGrpSpPr/>
      </xdr:nvGrpSpPr>
      <xdr:grpSpPr>
        <a:xfrm>
          <a:off x="8116570" y="225848"/>
          <a:ext cx="3360208" cy="1282277"/>
          <a:chOff x="5232" y="301"/>
          <a:chExt cx="2769" cy="1450"/>
        </a:xfrm>
      </xdr:grpSpPr>
      <xdr:pic>
        <xdr:nvPicPr>
          <xdr:cNvPr id="29" name="Picture 2" descr="q"/>
          <xdr:cNvPicPr>
            <a:picLocks noChangeAspect="1"/>
          </xdr:cNvPicPr>
        </xdr:nvPicPr>
        <xdr:blipFill>
          <a:blip xmlns:r="http://schemas.openxmlformats.org/officeDocument/2006/relationships" r:embed="rId5"/>
          <a:srcRect l="9902" t="8490" r="10470" b="5664"/>
          <a:stretch>
            <a:fillRect/>
          </a:stretch>
        </xdr:blipFill>
        <xdr:spPr>
          <a:xfrm>
            <a:off x="6657" y="311"/>
            <a:ext cx="1344" cy="1440"/>
          </a:xfrm>
          <a:prstGeom prst="rect">
            <a:avLst/>
          </a:prstGeom>
        </xdr:spPr>
      </xdr:pic>
      <xdr:pic>
        <xdr:nvPicPr>
          <xdr:cNvPr id="30" name="Picture 9" descr="Icon&#10;&#10;Description automatically generated"/>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232" y="301"/>
            <a:ext cx="1347" cy="144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53975</xdr:colOff>
          <xdr:row>19</xdr:row>
          <xdr:rowOff>29210</xdr:rowOff>
        </xdr:from>
        <xdr:to>
          <xdr:col>8</xdr:col>
          <xdr:colOff>342900</xdr:colOff>
          <xdr:row>19</xdr:row>
          <xdr:rowOff>234315</xdr:rowOff>
        </xdr:to>
        <xdr:grpSp>
          <xdr:nvGrpSpPr>
            <xdr:cNvPr id="5" name="Group 4"/>
            <xdr:cNvGrpSpPr/>
          </xdr:nvGrpSpPr>
          <xdr:grpSpPr>
            <a:xfrm>
              <a:off x="2362387" y="3839210"/>
              <a:ext cx="3191248" cy="205105"/>
              <a:chOff x="13462" y="4657"/>
              <a:chExt cx="7453" cy="322"/>
            </a:xfrm>
          </xdr:grpSpPr>
          <xdr:sp macro="" textlink="">
            <xdr:nvSpPr>
              <xdr:cNvPr id="17483" name="Check Box 75" hidden="1">
                <a:extLst>
                  <a:ext uri="{63B3BB69-23CF-44E3-9099-C40C66FF867C}">
                    <a14:compatExt spid="_x0000_s17483"/>
                  </a:ext>
                </a:extLst>
              </xdr:cNvPr>
              <xdr:cNvSpPr/>
            </xdr:nvSpPr>
            <xdr:spPr bwMode="auto">
              <a:xfrm>
                <a:off x="16834" y="4666"/>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7484" name="Check Box 76" hidden="1">
                <a:extLst>
                  <a:ext uri="{63B3BB69-23CF-44E3-9099-C40C66FF867C}">
                    <a14:compatExt spid="_x0000_s17484"/>
                  </a:ext>
                </a:extLst>
              </xdr:cNvPr>
              <xdr:cNvSpPr/>
            </xdr:nvSpPr>
            <xdr:spPr bwMode="auto">
              <a:xfrm>
                <a:off x="13462" y="4657"/>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17485" name="Check Box 77" hidden="1">
                <a:extLst>
                  <a:ext uri="{63B3BB69-23CF-44E3-9099-C40C66FF867C}">
                    <a14:compatExt spid="_x0000_s17485"/>
                  </a:ext>
                </a:extLst>
              </xdr:cNvPr>
              <xdr:cNvSpPr/>
            </xdr:nvSpPr>
            <xdr:spPr bwMode="auto">
              <a:xfrm>
                <a:off x="20285" y="4661"/>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PH" sz="1000" b="0" i="0" u="none" strike="noStrike" baseline="0">
                    <a:solidFill>
                      <a:srgbClr val="FFFFFF"/>
                    </a:solidFill>
                    <a:latin typeface="Calibri"/>
                    <a:cs typeface="Calibri"/>
                  </a:rPr>
                  <a:t>     </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55</xdr:row>
          <xdr:rowOff>38100</xdr:rowOff>
        </xdr:from>
        <xdr:to>
          <xdr:col>2</xdr:col>
          <xdr:colOff>85725</xdr:colOff>
          <xdr:row>57</xdr:row>
          <xdr:rowOff>28575</xdr:rowOff>
        </xdr:to>
        <xdr:sp macro="" textlink="">
          <xdr:nvSpPr>
            <xdr:cNvPr id="17487" name="Check Box 79" hidden="1">
              <a:extLst>
                <a:ext uri="{63B3BB69-23CF-44E3-9099-C40C66FF867C}">
                  <a14:compatExt spid="_x0000_s174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57</xdr:row>
          <xdr:rowOff>0</xdr:rowOff>
        </xdr:from>
        <xdr:to>
          <xdr:col>2</xdr:col>
          <xdr:colOff>609600</xdr:colOff>
          <xdr:row>57</xdr:row>
          <xdr:rowOff>200025</xdr:rowOff>
        </xdr:to>
        <xdr:sp macro="" textlink="">
          <xdr:nvSpPr>
            <xdr:cNvPr id="17488" name="Check Box 80" hidden="1">
              <a:extLst>
                <a:ext uri="{63B3BB69-23CF-44E3-9099-C40C66FF867C}">
                  <a14:compatExt spid="_x0000_s174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clientData/>
      </xdr:twoCellAnchor>
    </mc:Choice>
    <mc:Fallback/>
  </mc:AlternateContent>
  <xdr:twoCellAnchor editAs="oneCell">
    <xdr:from>
      <xdr:col>1</xdr:col>
      <xdr:colOff>280148</xdr:colOff>
      <xdr:row>2</xdr:row>
      <xdr:rowOff>145677</xdr:rowOff>
    </xdr:from>
    <xdr:to>
      <xdr:col>2</xdr:col>
      <xdr:colOff>419325</xdr:colOff>
      <xdr:row>5</xdr:row>
      <xdr:rowOff>5342</xdr:rowOff>
    </xdr:to>
    <xdr:pic>
      <xdr:nvPicPr>
        <xdr:cNvPr id="8" name="Picture 7" descr="logos"/>
        <xdr:cNvPicPr/>
      </xdr:nvPicPr>
      <xdr:blipFill>
        <a:blip xmlns:r="http://schemas.openxmlformats.org/officeDocument/2006/relationships" r:embed="rId1"/>
        <a:srcRect l="53964" t="4810" r="8980" b="4810"/>
        <a:stretch>
          <a:fillRect/>
        </a:stretch>
      </xdr:blipFill>
      <xdr:spPr>
        <a:xfrm>
          <a:off x="582707" y="470648"/>
          <a:ext cx="621030" cy="621665"/>
        </a:xfrm>
        <a:prstGeom prst="rect">
          <a:avLst/>
        </a:prstGeom>
      </xdr:spPr>
    </xdr:pic>
    <xdr:clientData/>
  </xdr:twoCellAnchor>
  <xdr:twoCellAnchor editAs="oneCell">
    <xdr:from>
      <xdr:col>12</xdr:col>
      <xdr:colOff>571500</xdr:colOff>
      <xdr:row>2</xdr:row>
      <xdr:rowOff>156883</xdr:rowOff>
    </xdr:from>
    <xdr:to>
      <xdr:col>13</xdr:col>
      <xdr:colOff>476250</xdr:colOff>
      <xdr:row>5</xdr:row>
      <xdr:rowOff>61633</xdr:rowOff>
    </xdr:to>
    <xdr:pic>
      <xdr:nvPicPr>
        <xdr:cNvPr id="9" name="Picture 8" descr="BRGHGMC New Logo"/>
        <xdr:cNvPicPr/>
      </xdr:nvPicPr>
      <xdr:blipFill>
        <a:blip xmlns:r="http://schemas.openxmlformats.org/officeDocument/2006/relationships" r:embed="rId2"/>
        <a:srcRect/>
        <a:stretch>
          <a:fillRect/>
        </a:stretch>
      </xdr:blipFill>
      <xdr:spPr>
        <a:xfrm>
          <a:off x="8975912" y="481854"/>
          <a:ext cx="666750" cy="66675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94128</xdr:colOff>
      <xdr:row>4</xdr:row>
      <xdr:rowOff>111497</xdr:rowOff>
    </xdr:from>
    <xdr:to>
      <xdr:col>3</xdr:col>
      <xdr:colOff>56028</xdr:colOff>
      <xdr:row>7</xdr:row>
      <xdr:rowOff>476622</xdr:rowOff>
    </xdr:to>
    <xdr:pic>
      <xdr:nvPicPr>
        <xdr:cNvPr id="9" name="Picture 8" descr="logos"/>
        <xdr:cNvPicPr/>
      </xdr:nvPicPr>
      <xdr:blipFill>
        <a:blip xmlns:r="http://schemas.openxmlformats.org/officeDocument/2006/relationships" r:embed="rId1"/>
        <a:srcRect l="53964" t="4810" r="8980" b="4810"/>
        <a:stretch>
          <a:fillRect/>
        </a:stretch>
      </xdr:blipFill>
      <xdr:spPr>
        <a:xfrm>
          <a:off x="443865" y="821690"/>
          <a:ext cx="935990" cy="906145"/>
        </a:xfrm>
        <a:prstGeom prst="rect">
          <a:avLst/>
        </a:prstGeom>
      </xdr:spPr>
    </xdr:pic>
    <xdr:clientData/>
  </xdr:twoCellAnchor>
  <xdr:twoCellAnchor>
    <xdr:from>
      <xdr:col>18</xdr:col>
      <xdr:colOff>307975</xdr:colOff>
      <xdr:row>4</xdr:row>
      <xdr:rowOff>69215</xdr:rowOff>
    </xdr:from>
    <xdr:to>
      <xdr:col>20</xdr:col>
      <xdr:colOff>40640</xdr:colOff>
      <xdr:row>7</xdr:row>
      <xdr:rowOff>494665</xdr:rowOff>
    </xdr:to>
    <xdr:pic>
      <xdr:nvPicPr>
        <xdr:cNvPr id="2" name="Picture 1" descr="q"/>
        <xdr:cNvPicPr>
          <a:picLocks noChangeAspect="1"/>
        </xdr:cNvPicPr>
      </xdr:nvPicPr>
      <xdr:blipFill>
        <a:blip xmlns:r="http://schemas.openxmlformats.org/officeDocument/2006/relationships" r:embed="rId2"/>
        <a:srcRect l="9902" t="8490" r="10470" b="5664"/>
        <a:stretch>
          <a:fillRect/>
        </a:stretch>
      </xdr:blipFill>
      <xdr:spPr>
        <a:xfrm>
          <a:off x="10782300" y="779780"/>
          <a:ext cx="981075" cy="966470"/>
        </a:xfrm>
        <a:prstGeom prst="rect">
          <a:avLst/>
        </a:prstGeom>
      </xdr:spPr>
    </xdr:pic>
    <xdr:clientData/>
  </xdr:twoCellAnchor>
  <xdr:twoCellAnchor editAs="oneCell">
    <xdr:from>
      <xdr:col>20</xdr:col>
      <xdr:colOff>326572</xdr:colOff>
      <xdr:row>4</xdr:row>
      <xdr:rowOff>95251</xdr:rowOff>
    </xdr:from>
    <xdr:to>
      <xdr:col>21</xdr:col>
      <xdr:colOff>299357</xdr:colOff>
      <xdr:row>7</xdr:row>
      <xdr:rowOff>340179</xdr:rowOff>
    </xdr:to>
    <xdr:pic>
      <xdr:nvPicPr>
        <xdr:cNvPr id="5" name="Picture 4" descr="BRGHGMC New Logo"/>
        <xdr:cNvPicPr/>
      </xdr:nvPicPr>
      <xdr:blipFill>
        <a:blip xmlns:r="http://schemas.openxmlformats.org/officeDocument/2006/relationships" r:embed="rId3"/>
        <a:srcRect/>
        <a:stretch>
          <a:fillRect/>
        </a:stretch>
      </xdr:blipFill>
      <xdr:spPr>
        <a:xfrm>
          <a:off x="11811001" y="802822"/>
          <a:ext cx="843642" cy="789214"/>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143510</xdr:colOff>
          <xdr:row>26</xdr:row>
          <xdr:rowOff>161925</xdr:rowOff>
        </xdr:from>
        <xdr:to>
          <xdr:col>10</xdr:col>
          <xdr:colOff>610870</xdr:colOff>
          <xdr:row>27</xdr:row>
          <xdr:rowOff>113665</xdr:rowOff>
        </xdr:to>
        <xdr:grpSp>
          <xdr:nvGrpSpPr>
            <xdr:cNvPr id="2" name="Group 1"/>
            <xdr:cNvGrpSpPr/>
          </xdr:nvGrpSpPr>
          <xdr:grpSpPr>
            <a:xfrm>
              <a:off x="753110" y="6648450"/>
              <a:ext cx="5953760" cy="218440"/>
              <a:chOff x="-1952" y="3755"/>
              <a:chExt cx="9885" cy="313"/>
            </a:xfrm>
          </xdr:grpSpPr>
          <xdr:sp macro="" textlink="">
            <xdr:nvSpPr>
              <xdr:cNvPr id="20481" name="Check Box 1" hidden="1">
                <a:extLst>
                  <a:ext uri="{63B3BB69-23CF-44E3-9099-C40C66FF867C}">
                    <a14:compatExt spid="_x0000_s20481"/>
                  </a:ext>
                </a:extLst>
              </xdr:cNvPr>
              <xdr:cNvSpPr/>
            </xdr:nvSpPr>
            <xdr:spPr bwMode="auto">
              <a:xfrm>
                <a:off x="-1952" y="375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20482" name="Check Box 2" hidden="1">
                <a:extLst>
                  <a:ext uri="{63B3BB69-23CF-44E3-9099-C40C66FF867C}">
                    <a14:compatExt spid="_x0000_s20482"/>
                  </a:ext>
                </a:extLst>
              </xdr:cNvPr>
              <xdr:cNvSpPr/>
            </xdr:nvSpPr>
            <xdr:spPr bwMode="auto">
              <a:xfrm>
                <a:off x="1148" y="375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20483" name="Check Box 3" hidden="1">
                <a:extLst>
                  <a:ext uri="{63B3BB69-23CF-44E3-9099-C40C66FF867C}">
                    <a14:compatExt spid="_x0000_s20483"/>
                  </a:ext>
                </a:extLst>
              </xdr:cNvPr>
              <xdr:cNvSpPr/>
            </xdr:nvSpPr>
            <xdr:spPr bwMode="auto">
              <a:xfrm>
                <a:off x="4187" y="375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sp macro="" textlink="">
            <xdr:nvSpPr>
              <xdr:cNvPr id="20484" name="Check Box 4" hidden="1">
                <a:extLst>
                  <a:ext uri="{63B3BB69-23CF-44E3-9099-C40C66FF867C}">
                    <a14:compatExt spid="_x0000_s20484"/>
                  </a:ext>
                </a:extLst>
              </xdr:cNvPr>
              <xdr:cNvSpPr/>
            </xdr:nvSpPr>
            <xdr:spPr bwMode="auto">
              <a:xfrm>
                <a:off x="7303" y="3755"/>
                <a:ext cx="630" cy="31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PH"/>
              </a:p>
            </xdr:txBody>
          </xdr:sp>
        </xdr:grpSp>
        <xdr:clientData/>
      </xdr:twoCellAnchor>
    </mc:Choice>
    <mc:Fallback/>
  </mc:AlternateContent>
  <xdr:twoCellAnchor editAs="oneCell">
    <xdr:from>
      <xdr:col>1</xdr:col>
      <xdr:colOff>257174</xdr:colOff>
      <xdr:row>4</xdr:row>
      <xdr:rowOff>180974</xdr:rowOff>
    </xdr:from>
    <xdr:to>
      <xdr:col>2</xdr:col>
      <xdr:colOff>323849</xdr:colOff>
      <xdr:row>8</xdr:row>
      <xdr:rowOff>95249</xdr:rowOff>
    </xdr:to>
    <xdr:pic>
      <xdr:nvPicPr>
        <xdr:cNvPr id="7" name="Picture 6" descr="BRGHGMC New Logo"/>
        <xdr:cNvPicPr/>
      </xdr:nvPicPr>
      <xdr:blipFill>
        <a:blip xmlns:r="http://schemas.openxmlformats.org/officeDocument/2006/relationships" r:embed="rId1"/>
        <a:srcRect/>
        <a:stretch>
          <a:fillRect/>
        </a:stretch>
      </xdr:blipFill>
      <xdr:spPr>
        <a:xfrm>
          <a:off x="866774" y="1247774"/>
          <a:ext cx="676275" cy="676275"/>
        </a:xfrm>
        <a:prstGeom prst="rect">
          <a:avLst/>
        </a:prstGeom>
        <a:noFill/>
      </xdr:spPr>
    </xdr:pic>
    <xdr:clientData/>
  </xdr:twoCellAnchor>
  <xdr:twoCellAnchor editAs="oneCell">
    <xdr:from>
      <xdr:col>0</xdr:col>
      <xdr:colOff>114299</xdr:colOff>
      <xdr:row>4</xdr:row>
      <xdr:rowOff>171450</xdr:rowOff>
    </xdr:from>
    <xdr:to>
      <xdr:col>1</xdr:col>
      <xdr:colOff>200024</xdr:colOff>
      <xdr:row>8</xdr:row>
      <xdr:rowOff>114300</xdr:rowOff>
    </xdr:to>
    <xdr:pic>
      <xdr:nvPicPr>
        <xdr:cNvPr id="8" name="Picture 7" descr="logos"/>
        <xdr:cNvPicPr/>
      </xdr:nvPicPr>
      <xdr:blipFill>
        <a:blip xmlns:r="http://schemas.openxmlformats.org/officeDocument/2006/relationships" r:embed="rId2"/>
        <a:srcRect l="53964" t="4810" r="8980" b="4810"/>
        <a:stretch>
          <a:fillRect/>
        </a:stretch>
      </xdr:blipFill>
      <xdr:spPr>
        <a:xfrm>
          <a:off x="114299" y="1238250"/>
          <a:ext cx="695325" cy="7048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18</xdr:row>
          <xdr:rowOff>0</xdr:rowOff>
        </xdr:from>
        <xdr:to>
          <xdr:col>2</xdr:col>
          <xdr:colOff>266700</xdr:colOff>
          <xdr:row>18</xdr:row>
          <xdr:rowOff>200025</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19</xdr:row>
          <xdr:rowOff>0</xdr:rowOff>
        </xdr:from>
        <xdr:to>
          <xdr:col>2</xdr:col>
          <xdr:colOff>266700</xdr:colOff>
          <xdr:row>19</xdr:row>
          <xdr:rowOff>200025</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20</xdr:row>
          <xdr:rowOff>0</xdr:rowOff>
        </xdr:from>
        <xdr:to>
          <xdr:col>2</xdr:col>
          <xdr:colOff>266700</xdr:colOff>
          <xdr:row>20</xdr:row>
          <xdr:rowOff>200025</xdr:rowOff>
        </xdr:to>
        <xdr:sp macro="" textlink="">
          <xdr:nvSpPr>
            <xdr:cNvPr id="5131" name="Check Box 11" hidden="1">
              <a:extLst>
                <a:ext uri="{63B3BB69-23CF-44E3-9099-C40C66FF867C}">
                  <a14:compatExt spid="_x0000_s51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21</xdr:row>
          <xdr:rowOff>0</xdr:rowOff>
        </xdr:from>
        <xdr:to>
          <xdr:col>2</xdr:col>
          <xdr:colOff>266700</xdr:colOff>
          <xdr:row>21</xdr:row>
          <xdr:rowOff>200025</xdr:rowOff>
        </xdr:to>
        <xdr:sp macro="" textlink="">
          <xdr:nvSpPr>
            <xdr:cNvPr id="5132" name="Check Box 12" hidden="1">
              <a:extLst>
                <a:ext uri="{63B3BB69-23CF-44E3-9099-C40C66FF867C}">
                  <a14:compatExt spid="_x0000_s5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22</xdr:row>
          <xdr:rowOff>0</xdr:rowOff>
        </xdr:from>
        <xdr:to>
          <xdr:col>2</xdr:col>
          <xdr:colOff>266700</xdr:colOff>
          <xdr:row>22</xdr:row>
          <xdr:rowOff>200025</xdr:rowOff>
        </xdr:to>
        <xdr:sp macro="" textlink="">
          <xdr:nvSpPr>
            <xdr:cNvPr id="5133" name="Check Box 13" hidden="1">
              <a:extLst>
                <a:ext uri="{63B3BB69-23CF-44E3-9099-C40C66FF867C}">
                  <a14:compatExt spid="_x0000_s5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25</xdr:row>
          <xdr:rowOff>0</xdr:rowOff>
        </xdr:from>
        <xdr:to>
          <xdr:col>2</xdr:col>
          <xdr:colOff>266700</xdr:colOff>
          <xdr:row>25</xdr:row>
          <xdr:rowOff>200025</xdr:rowOff>
        </xdr:to>
        <xdr:sp macro="" textlink="">
          <xdr:nvSpPr>
            <xdr:cNvPr id="5134" name="Check Box 14" hidden="1">
              <a:extLst>
                <a:ext uri="{63B3BB69-23CF-44E3-9099-C40C66FF867C}">
                  <a14:compatExt spid="_x0000_s5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0</xdr:rowOff>
        </xdr:from>
        <xdr:to>
          <xdr:col>2</xdr:col>
          <xdr:colOff>266700</xdr:colOff>
          <xdr:row>26</xdr:row>
          <xdr:rowOff>200025</xdr:rowOff>
        </xdr:to>
        <xdr:sp macro="" textlink="">
          <xdr:nvSpPr>
            <xdr:cNvPr id="5135" name="Check Box 15" hidden="1">
              <a:extLst>
                <a:ext uri="{63B3BB69-23CF-44E3-9099-C40C66FF867C}">
                  <a14:compatExt spid="_x0000_s51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PH"/>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27</xdr:row>
          <xdr:rowOff>0</xdr:rowOff>
        </xdr:from>
        <xdr:to>
          <xdr:col>2</xdr:col>
          <xdr:colOff>266700</xdr:colOff>
          <xdr:row>27</xdr:row>
          <xdr:rowOff>200025</xdr:rowOff>
        </xdr:to>
        <xdr:sp macro="" textlink="">
          <xdr:nvSpPr>
            <xdr:cNvPr id="5136" name="Check Box 16" hidden="1">
              <a:extLst>
                <a:ext uri="{63B3BB69-23CF-44E3-9099-C40C66FF867C}">
                  <a14:compatExt spid="_x0000_s51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PH"/>
            </a:p>
          </xdr:txBody>
        </xdr:sp>
        <xdr:clientData/>
      </xdr:twoCellAnchor>
    </mc:Choice>
    <mc:Fallback/>
  </mc:AlternateContent>
  <xdr:twoCellAnchor editAs="oneCell">
    <xdr:from>
      <xdr:col>0</xdr:col>
      <xdr:colOff>66675</xdr:colOff>
      <xdr:row>0</xdr:row>
      <xdr:rowOff>47625</xdr:rowOff>
    </xdr:from>
    <xdr:to>
      <xdr:col>1</xdr:col>
      <xdr:colOff>87630</xdr:colOff>
      <xdr:row>0</xdr:row>
      <xdr:rowOff>669290</xdr:rowOff>
    </xdr:to>
    <xdr:pic>
      <xdr:nvPicPr>
        <xdr:cNvPr id="5" name="Picture 4" descr="logos"/>
        <xdr:cNvPicPr/>
      </xdr:nvPicPr>
      <xdr:blipFill>
        <a:blip xmlns:r="http://schemas.openxmlformats.org/officeDocument/2006/relationships" r:embed="rId1"/>
        <a:srcRect l="53964" t="4810" r="8980" b="4810"/>
        <a:stretch>
          <a:fillRect/>
        </a:stretch>
      </xdr:blipFill>
      <xdr:spPr>
        <a:xfrm>
          <a:off x="66675" y="47625"/>
          <a:ext cx="638175" cy="621665"/>
        </a:xfrm>
        <a:prstGeom prst="rect">
          <a:avLst/>
        </a:prstGeom>
      </xdr:spPr>
    </xdr:pic>
    <xdr:clientData/>
  </xdr:twoCellAnchor>
  <xdr:twoCellAnchor editAs="oneCell">
    <xdr:from>
      <xdr:col>10</xdr:col>
      <xdr:colOff>542925</xdr:colOff>
      <xdr:row>0</xdr:row>
      <xdr:rowOff>19050</xdr:rowOff>
    </xdr:from>
    <xdr:to>
      <xdr:col>11</xdr:col>
      <xdr:colOff>609600</xdr:colOff>
      <xdr:row>0</xdr:row>
      <xdr:rowOff>685800</xdr:rowOff>
    </xdr:to>
    <xdr:pic>
      <xdr:nvPicPr>
        <xdr:cNvPr id="13" name="Picture 12" descr="BRGHGMC New Logo"/>
        <xdr:cNvPicPr/>
      </xdr:nvPicPr>
      <xdr:blipFill>
        <a:blip xmlns:r="http://schemas.openxmlformats.org/officeDocument/2006/relationships" r:embed="rId2"/>
        <a:srcRect/>
        <a:stretch>
          <a:fillRect/>
        </a:stretch>
      </xdr:blipFill>
      <xdr:spPr>
        <a:xfrm>
          <a:off x="8582025" y="19050"/>
          <a:ext cx="666750" cy="666750"/>
        </a:xfrm>
        <a:prstGeom prst="rect">
          <a:avLst/>
        </a:prstGeom>
        <a:noFill/>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47" Type="http://schemas.openxmlformats.org/officeDocument/2006/relationships/ctrlProp" Target="../ctrlProps/ctrlProp45.xml"/><Relationship Id="rId50" Type="http://schemas.openxmlformats.org/officeDocument/2006/relationships/ctrlProp" Target="../ctrlProps/ctrlProp48.xml"/><Relationship Id="rId55" Type="http://schemas.openxmlformats.org/officeDocument/2006/relationships/ctrlProp" Target="../ctrlProps/ctrlProp53.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3" Type="http://schemas.openxmlformats.org/officeDocument/2006/relationships/ctrlProp" Target="../ctrlProps/ctrlProp51.xml"/><Relationship Id="rId5" Type="http://schemas.openxmlformats.org/officeDocument/2006/relationships/ctrlProp" Target="../ctrlProps/ctrlProp3.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48" Type="http://schemas.openxmlformats.org/officeDocument/2006/relationships/ctrlProp" Target="../ctrlProps/ctrlProp46.xml"/><Relationship Id="rId56" Type="http://schemas.openxmlformats.org/officeDocument/2006/relationships/ctrlProp" Target="../ctrlProps/ctrlProp54.xml"/><Relationship Id="rId8" Type="http://schemas.openxmlformats.org/officeDocument/2006/relationships/ctrlProp" Target="../ctrlProps/ctrlProp6.xml"/><Relationship Id="rId51" Type="http://schemas.openxmlformats.org/officeDocument/2006/relationships/ctrlProp" Target="../ctrlProps/ctrlProp49.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46" Type="http://schemas.openxmlformats.org/officeDocument/2006/relationships/ctrlProp" Target="../ctrlProps/ctrlProp44.xml"/><Relationship Id="rId20" Type="http://schemas.openxmlformats.org/officeDocument/2006/relationships/ctrlProp" Target="../ctrlProps/ctrlProp18.xml"/><Relationship Id="rId41" Type="http://schemas.openxmlformats.org/officeDocument/2006/relationships/ctrlProp" Target="../ctrlProps/ctrlProp39.xml"/><Relationship Id="rId54" Type="http://schemas.openxmlformats.org/officeDocument/2006/relationships/ctrlProp" Target="../ctrlProps/ctrlProp52.xml"/><Relationship Id="rId1" Type="http://schemas.openxmlformats.org/officeDocument/2006/relationships/drawing" Target="../drawings/drawing1.xml"/><Relationship Id="rId6" Type="http://schemas.openxmlformats.org/officeDocument/2006/relationships/ctrlProp" Target="../ctrlProps/ctrlProp4.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57" Type="http://schemas.openxmlformats.org/officeDocument/2006/relationships/ctrlProp" Target="../ctrlProps/ctrlProp55.xml"/><Relationship Id="rId10" Type="http://schemas.openxmlformats.org/officeDocument/2006/relationships/ctrlProp" Target="../ctrlProps/ctrlProp8.xml"/><Relationship Id="rId31" Type="http://schemas.openxmlformats.org/officeDocument/2006/relationships/ctrlProp" Target="../ctrlProps/ctrlProp29.xml"/><Relationship Id="rId44" Type="http://schemas.openxmlformats.org/officeDocument/2006/relationships/ctrlProp" Target="../ctrlProps/ctrlProp42.xml"/><Relationship Id="rId52" Type="http://schemas.openxmlformats.org/officeDocument/2006/relationships/ctrlProp" Target="../ctrlProps/ctrlProp50.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1.xml"/><Relationship Id="rId13" Type="http://schemas.openxmlformats.org/officeDocument/2006/relationships/ctrlProp" Target="../ctrlProps/ctrlProp66.xml"/><Relationship Id="rId3" Type="http://schemas.openxmlformats.org/officeDocument/2006/relationships/ctrlProp" Target="../ctrlProps/ctrlProp56.xml"/><Relationship Id="rId7" Type="http://schemas.openxmlformats.org/officeDocument/2006/relationships/ctrlProp" Target="../ctrlProps/ctrlProp60.xml"/><Relationship Id="rId12" Type="http://schemas.openxmlformats.org/officeDocument/2006/relationships/ctrlProp" Target="../ctrlProps/ctrlProp65.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59.xml"/><Relationship Id="rId11" Type="http://schemas.openxmlformats.org/officeDocument/2006/relationships/ctrlProp" Target="../ctrlProps/ctrlProp64.xml"/><Relationship Id="rId5" Type="http://schemas.openxmlformats.org/officeDocument/2006/relationships/ctrlProp" Target="../ctrlProps/ctrlProp58.xml"/><Relationship Id="rId15" Type="http://schemas.openxmlformats.org/officeDocument/2006/relationships/ctrlProp" Target="../ctrlProps/ctrlProp68.xml"/><Relationship Id="rId10" Type="http://schemas.openxmlformats.org/officeDocument/2006/relationships/ctrlProp" Target="../ctrlProps/ctrlProp63.xml"/><Relationship Id="rId4" Type="http://schemas.openxmlformats.org/officeDocument/2006/relationships/ctrlProp" Target="../ctrlProps/ctrlProp57.xml"/><Relationship Id="rId9" Type="http://schemas.openxmlformats.org/officeDocument/2006/relationships/ctrlProp" Target="../ctrlProps/ctrlProp62.xml"/><Relationship Id="rId14" Type="http://schemas.openxmlformats.org/officeDocument/2006/relationships/ctrlProp" Target="../ctrlProps/ctrlProp67.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73.xml"/><Relationship Id="rId13" Type="http://schemas.openxmlformats.org/officeDocument/2006/relationships/ctrlProp" Target="../ctrlProps/ctrlProp78.xml"/><Relationship Id="rId18" Type="http://schemas.openxmlformats.org/officeDocument/2006/relationships/ctrlProp" Target="../ctrlProps/ctrlProp83.xml"/><Relationship Id="rId26" Type="http://schemas.openxmlformats.org/officeDocument/2006/relationships/ctrlProp" Target="../ctrlProps/ctrlProp91.xml"/><Relationship Id="rId3" Type="http://schemas.openxmlformats.org/officeDocument/2006/relationships/vmlDrawing" Target="../drawings/vmlDrawing3.vml"/><Relationship Id="rId21" Type="http://schemas.openxmlformats.org/officeDocument/2006/relationships/ctrlProp" Target="../ctrlProps/ctrlProp86.xml"/><Relationship Id="rId7" Type="http://schemas.openxmlformats.org/officeDocument/2006/relationships/ctrlProp" Target="../ctrlProps/ctrlProp72.xml"/><Relationship Id="rId12" Type="http://schemas.openxmlformats.org/officeDocument/2006/relationships/ctrlProp" Target="../ctrlProps/ctrlProp77.xml"/><Relationship Id="rId17" Type="http://schemas.openxmlformats.org/officeDocument/2006/relationships/ctrlProp" Target="../ctrlProps/ctrlProp82.xml"/><Relationship Id="rId25" Type="http://schemas.openxmlformats.org/officeDocument/2006/relationships/ctrlProp" Target="../ctrlProps/ctrlProp90.xml"/><Relationship Id="rId2" Type="http://schemas.openxmlformats.org/officeDocument/2006/relationships/drawing" Target="../drawings/drawing3.xml"/><Relationship Id="rId16" Type="http://schemas.openxmlformats.org/officeDocument/2006/relationships/ctrlProp" Target="../ctrlProps/ctrlProp81.xml"/><Relationship Id="rId20" Type="http://schemas.openxmlformats.org/officeDocument/2006/relationships/ctrlProp" Target="../ctrlProps/ctrlProp85.xml"/><Relationship Id="rId1" Type="http://schemas.openxmlformats.org/officeDocument/2006/relationships/printerSettings" Target="../printerSettings/printerSettings1.bin"/><Relationship Id="rId6" Type="http://schemas.openxmlformats.org/officeDocument/2006/relationships/ctrlProp" Target="../ctrlProps/ctrlProp71.xml"/><Relationship Id="rId11" Type="http://schemas.openxmlformats.org/officeDocument/2006/relationships/ctrlProp" Target="../ctrlProps/ctrlProp76.xml"/><Relationship Id="rId24" Type="http://schemas.openxmlformats.org/officeDocument/2006/relationships/ctrlProp" Target="../ctrlProps/ctrlProp89.xml"/><Relationship Id="rId5" Type="http://schemas.openxmlformats.org/officeDocument/2006/relationships/ctrlProp" Target="../ctrlProps/ctrlProp70.xml"/><Relationship Id="rId15" Type="http://schemas.openxmlformats.org/officeDocument/2006/relationships/ctrlProp" Target="../ctrlProps/ctrlProp80.xml"/><Relationship Id="rId23" Type="http://schemas.openxmlformats.org/officeDocument/2006/relationships/ctrlProp" Target="../ctrlProps/ctrlProp88.xml"/><Relationship Id="rId10" Type="http://schemas.openxmlformats.org/officeDocument/2006/relationships/ctrlProp" Target="../ctrlProps/ctrlProp75.xml"/><Relationship Id="rId19" Type="http://schemas.openxmlformats.org/officeDocument/2006/relationships/ctrlProp" Target="../ctrlProps/ctrlProp84.xml"/><Relationship Id="rId4" Type="http://schemas.openxmlformats.org/officeDocument/2006/relationships/ctrlProp" Target="../ctrlProps/ctrlProp69.xml"/><Relationship Id="rId9" Type="http://schemas.openxmlformats.org/officeDocument/2006/relationships/ctrlProp" Target="../ctrlProps/ctrlProp74.xml"/><Relationship Id="rId14" Type="http://schemas.openxmlformats.org/officeDocument/2006/relationships/ctrlProp" Target="../ctrlProps/ctrlProp79.xml"/><Relationship Id="rId22" Type="http://schemas.openxmlformats.org/officeDocument/2006/relationships/ctrlProp" Target="../ctrlProps/ctrlProp87.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96.xml"/><Relationship Id="rId3" Type="http://schemas.openxmlformats.org/officeDocument/2006/relationships/vmlDrawing" Target="../drawings/vmlDrawing4.vml"/><Relationship Id="rId7" Type="http://schemas.openxmlformats.org/officeDocument/2006/relationships/ctrlProp" Target="../ctrlProps/ctrlProp95.x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trlProp" Target="../ctrlProps/ctrlProp94.xml"/><Relationship Id="rId5" Type="http://schemas.openxmlformats.org/officeDocument/2006/relationships/ctrlProp" Target="../ctrlProps/ctrlProp93.xml"/><Relationship Id="rId4" Type="http://schemas.openxmlformats.org/officeDocument/2006/relationships/ctrlProp" Target="../ctrlProps/ctrlProp9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100.xml"/><Relationship Id="rId2" Type="http://schemas.openxmlformats.org/officeDocument/2006/relationships/drawing" Target="../drawings/drawing6.xml"/><Relationship Id="rId1" Type="http://schemas.openxmlformats.org/officeDocument/2006/relationships/printerSettings" Target="../printerSettings/printerSettings3.bin"/><Relationship Id="rId6" Type="http://schemas.openxmlformats.org/officeDocument/2006/relationships/ctrlProp" Target="../ctrlProps/ctrlProp99.xml"/><Relationship Id="rId5" Type="http://schemas.openxmlformats.org/officeDocument/2006/relationships/ctrlProp" Target="../ctrlProps/ctrlProp98.xml"/><Relationship Id="rId4" Type="http://schemas.openxmlformats.org/officeDocument/2006/relationships/ctrlProp" Target="../ctrlProps/ctrlProp97.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06.xml"/><Relationship Id="rId3" Type="http://schemas.openxmlformats.org/officeDocument/2006/relationships/ctrlProp" Target="../ctrlProps/ctrlProp101.xml"/><Relationship Id="rId7" Type="http://schemas.openxmlformats.org/officeDocument/2006/relationships/ctrlProp" Target="../ctrlProps/ctrlProp105.xml"/><Relationship Id="rId2" Type="http://schemas.openxmlformats.org/officeDocument/2006/relationships/vmlDrawing" Target="../drawings/vmlDrawing7.vml"/><Relationship Id="rId1" Type="http://schemas.openxmlformats.org/officeDocument/2006/relationships/drawing" Target="../drawings/drawing7.xml"/><Relationship Id="rId6" Type="http://schemas.openxmlformats.org/officeDocument/2006/relationships/ctrlProp" Target="../ctrlProps/ctrlProp104.xml"/><Relationship Id="rId5" Type="http://schemas.openxmlformats.org/officeDocument/2006/relationships/ctrlProp" Target="../ctrlProps/ctrlProp103.xml"/><Relationship Id="rId10" Type="http://schemas.openxmlformats.org/officeDocument/2006/relationships/ctrlProp" Target="../ctrlProps/ctrlProp108.xml"/><Relationship Id="rId4" Type="http://schemas.openxmlformats.org/officeDocument/2006/relationships/ctrlProp" Target="../ctrlProps/ctrlProp102.xml"/><Relationship Id="rId9" Type="http://schemas.openxmlformats.org/officeDocument/2006/relationships/ctrlProp" Target="../ctrlProps/ctrlProp10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M88"/>
  <sheetViews>
    <sheetView topLeftCell="A55" zoomScale="90" zoomScaleNormal="90" workbookViewId="0">
      <selection activeCell="A78" sqref="A78:D78"/>
    </sheetView>
  </sheetViews>
  <sheetFormatPr defaultColWidth="9.140625" defaultRowHeight="15"/>
  <cols>
    <col min="1" max="1" width="28.7109375" style="156" customWidth="1"/>
    <col min="2" max="2" width="22.5703125" style="156" customWidth="1"/>
    <col min="3" max="3" width="20.5703125" style="156" customWidth="1"/>
    <col min="4" max="4" width="18.7109375" style="157" customWidth="1"/>
    <col min="5" max="5" width="16.85546875" style="156" customWidth="1"/>
    <col min="6" max="6" width="24.28515625" style="156" customWidth="1"/>
    <col min="7" max="7" width="16.5703125" style="156" customWidth="1"/>
    <col min="8" max="8" width="12.5703125" style="156" customWidth="1"/>
    <col min="9" max="9" width="10.7109375" style="156" customWidth="1"/>
    <col min="10" max="10" width="8.5703125" style="156" customWidth="1"/>
    <col min="11" max="11" width="10.140625" customWidth="1"/>
  </cols>
  <sheetData>
    <row r="1" spans="1:9" ht="15" customHeight="1">
      <c r="A1" s="262" t="s">
        <v>581</v>
      </c>
      <c r="B1" s="263"/>
      <c r="C1" s="263"/>
      <c r="D1" s="263"/>
      <c r="E1" s="263"/>
      <c r="F1" s="263"/>
      <c r="G1" s="263"/>
      <c r="H1" s="263"/>
      <c r="I1" s="264"/>
    </row>
    <row r="2" spans="1:9" ht="15" customHeight="1">
      <c r="A2" s="265"/>
      <c r="B2" s="266"/>
      <c r="C2" s="266"/>
      <c r="D2" s="266"/>
      <c r="E2" s="266"/>
      <c r="F2" s="266"/>
      <c r="G2" s="266"/>
      <c r="H2" s="266"/>
      <c r="I2" s="267"/>
    </row>
    <row r="3" spans="1:9" ht="34.9" customHeight="1">
      <c r="A3" s="265"/>
      <c r="B3" s="266"/>
      <c r="C3" s="266"/>
      <c r="D3" s="266"/>
      <c r="E3" s="266"/>
      <c r="F3" s="266"/>
      <c r="G3" s="266"/>
      <c r="H3" s="266"/>
      <c r="I3" s="267"/>
    </row>
    <row r="4" spans="1:9" ht="10.9" customHeight="1">
      <c r="A4" s="268" t="s">
        <v>0</v>
      </c>
      <c r="B4" s="269"/>
      <c r="C4" s="269"/>
      <c r="D4" s="269"/>
      <c r="E4" s="269"/>
      <c r="F4" s="269"/>
      <c r="G4" s="158" t="s">
        <v>1</v>
      </c>
      <c r="H4" s="380"/>
      <c r="I4" s="381"/>
    </row>
    <row r="5" spans="1:9" ht="10.15" customHeight="1">
      <c r="A5" s="270"/>
      <c r="B5" s="269"/>
      <c r="C5" s="269"/>
      <c r="D5" s="269"/>
      <c r="E5" s="269"/>
      <c r="F5" s="269"/>
      <c r="G5" s="158" t="s">
        <v>2</v>
      </c>
      <c r="H5" s="380"/>
      <c r="I5" s="381"/>
    </row>
    <row r="6" spans="1:9" ht="10.15" customHeight="1">
      <c r="A6" s="270"/>
      <c r="B6" s="269"/>
      <c r="C6" s="269"/>
      <c r="D6" s="269"/>
      <c r="E6" s="269"/>
      <c r="F6" s="269"/>
      <c r="G6" s="158" t="s">
        <v>3</v>
      </c>
      <c r="H6" s="380"/>
      <c r="I6" s="381"/>
    </row>
    <row r="7" spans="1:9" ht="15" customHeight="1">
      <c r="A7" s="159"/>
      <c r="B7" s="160"/>
      <c r="C7" s="160"/>
      <c r="D7" s="160"/>
      <c r="E7" s="160"/>
      <c r="F7" s="160"/>
      <c r="G7" s="160"/>
      <c r="H7" s="160"/>
      <c r="I7" s="209"/>
    </row>
    <row r="8" spans="1:9" ht="19.899999999999999" customHeight="1">
      <c r="A8" s="161" t="s">
        <v>4</v>
      </c>
      <c r="B8" s="162">
        <v>45497</v>
      </c>
      <c r="C8" s="163" t="s">
        <v>5</v>
      </c>
      <c r="D8" s="162">
        <v>45497</v>
      </c>
      <c r="E8" s="382" t="s">
        <v>6</v>
      </c>
      <c r="F8" s="383"/>
      <c r="G8" s="383"/>
      <c r="H8" s="383"/>
      <c r="I8" s="384"/>
    </row>
    <row r="9" spans="1:9" ht="19.899999999999999" customHeight="1">
      <c r="A9" s="161" t="s">
        <v>7</v>
      </c>
      <c r="B9" s="164">
        <v>0.68055555555555547</v>
      </c>
      <c r="C9" s="163" t="s">
        <v>8</v>
      </c>
      <c r="D9" s="165">
        <v>185310</v>
      </c>
      <c r="E9" s="166" t="s">
        <v>9</v>
      </c>
      <c r="F9" s="167" t="s">
        <v>10</v>
      </c>
      <c r="G9" s="167" t="s">
        <v>11</v>
      </c>
      <c r="H9" s="167" t="s">
        <v>12</v>
      </c>
      <c r="I9" s="210" t="str">
        <f>J54</f>
        <v>B</v>
      </c>
    </row>
    <row r="10" spans="1:9" ht="19.899999999999999" customHeight="1">
      <c r="A10" s="168" t="s">
        <v>13</v>
      </c>
      <c r="B10" s="165" t="s">
        <v>584</v>
      </c>
      <c r="C10" s="163" t="s">
        <v>14</v>
      </c>
      <c r="D10" s="165" t="s">
        <v>590</v>
      </c>
      <c r="E10" s="166" t="s">
        <v>15</v>
      </c>
      <c r="F10" s="167" t="s">
        <v>16</v>
      </c>
      <c r="G10" s="167" t="s">
        <v>17</v>
      </c>
      <c r="H10" s="167" t="s">
        <v>18</v>
      </c>
      <c r="I10" s="210"/>
    </row>
    <row r="11" spans="1:9" ht="19.899999999999999" customHeight="1">
      <c r="A11" s="168" t="s">
        <v>19</v>
      </c>
      <c r="B11" s="164"/>
      <c r="C11" s="163" t="s">
        <v>20</v>
      </c>
      <c r="D11" s="165">
        <v>0.100255456339</v>
      </c>
      <c r="E11" s="166" t="s">
        <v>22</v>
      </c>
      <c r="F11" s="167" t="s">
        <v>23</v>
      </c>
      <c r="G11" s="169" t="s">
        <v>24</v>
      </c>
      <c r="H11" s="170" t="s">
        <v>25</v>
      </c>
      <c r="I11" s="210"/>
    </row>
    <row r="12" spans="1:9" ht="19.899999999999999" customHeight="1">
      <c r="A12" s="385"/>
      <c r="B12" s="386"/>
      <c r="C12" s="386"/>
      <c r="D12" s="386"/>
      <c r="E12" s="386"/>
      <c r="F12" s="386"/>
      <c r="G12" s="386"/>
      <c r="H12" s="386"/>
      <c r="I12" s="387"/>
    </row>
    <row r="13" spans="1:9" ht="19.899999999999999" customHeight="1">
      <c r="A13" s="388" t="s">
        <v>26</v>
      </c>
      <c r="B13" s="389"/>
      <c r="C13" s="389"/>
      <c r="D13" s="389"/>
      <c r="E13" s="389"/>
      <c r="F13" s="389"/>
      <c r="G13" s="389"/>
      <c r="H13" s="389"/>
      <c r="I13" s="390"/>
    </row>
    <row r="14" spans="1:9" ht="15" customHeight="1">
      <c r="A14" s="312" t="s">
        <v>27</v>
      </c>
      <c r="B14" s="314"/>
      <c r="C14" s="315" t="s">
        <v>28</v>
      </c>
      <c r="D14" s="313"/>
      <c r="E14" s="314"/>
      <c r="F14" s="315" t="s">
        <v>29</v>
      </c>
      <c r="G14" s="313"/>
      <c r="H14" s="313"/>
      <c r="I14" s="316"/>
    </row>
    <row r="15" spans="1:9" ht="15" customHeight="1">
      <c r="A15" s="375"/>
      <c r="B15" s="277"/>
      <c r="C15" s="376"/>
      <c r="D15" s="377"/>
      <c r="E15" s="277"/>
      <c r="F15" s="378"/>
      <c r="G15" s="358"/>
      <c r="H15" s="358"/>
      <c r="I15" s="359"/>
    </row>
    <row r="16" spans="1:9" ht="15" customHeight="1">
      <c r="A16" s="312" t="s">
        <v>30</v>
      </c>
      <c r="B16" s="314"/>
      <c r="C16" s="315" t="s">
        <v>31</v>
      </c>
      <c r="D16" s="314"/>
      <c r="E16" s="172" t="s">
        <v>29</v>
      </c>
      <c r="F16" s="315" t="s">
        <v>32</v>
      </c>
      <c r="G16" s="313"/>
      <c r="H16" s="313"/>
      <c r="I16" s="316"/>
    </row>
    <row r="17" spans="1:10" ht="15" customHeight="1">
      <c r="A17" s="375" t="s">
        <v>591</v>
      </c>
      <c r="B17" s="277"/>
      <c r="C17" s="376" t="s">
        <v>592</v>
      </c>
      <c r="D17" s="277"/>
      <c r="E17" s="173">
        <v>995393735</v>
      </c>
      <c r="F17" s="376" t="s">
        <v>593</v>
      </c>
      <c r="G17" s="377"/>
      <c r="H17" s="377"/>
      <c r="I17" s="379"/>
    </row>
    <row r="18" spans="1:10" ht="19.899999999999999" customHeight="1">
      <c r="A18" s="309" t="s">
        <v>33</v>
      </c>
      <c r="B18" s="310"/>
      <c r="C18" s="310"/>
      <c r="D18" s="310"/>
      <c r="E18" s="310"/>
      <c r="F18" s="310"/>
      <c r="G18" s="310"/>
      <c r="H18" s="310"/>
      <c r="I18" s="311"/>
    </row>
    <row r="19" spans="1:10" ht="19.899999999999999" customHeight="1">
      <c r="A19" s="312" t="s">
        <v>34</v>
      </c>
      <c r="B19" s="313" t="s">
        <v>35</v>
      </c>
      <c r="C19" s="313"/>
      <c r="D19" s="313"/>
      <c r="E19" s="313" t="s">
        <v>36</v>
      </c>
      <c r="F19" s="313"/>
      <c r="G19" s="313" t="s">
        <v>37</v>
      </c>
      <c r="H19" s="313"/>
      <c r="I19" s="211" t="s">
        <v>38</v>
      </c>
    </row>
    <row r="20" spans="1:10" ht="19.899999999999999" customHeight="1">
      <c r="A20" s="374"/>
      <c r="B20" s="371" t="s">
        <v>594</v>
      </c>
      <c r="C20" s="371"/>
      <c r="D20" s="371"/>
      <c r="E20" s="371" t="s">
        <v>595</v>
      </c>
      <c r="F20" s="371"/>
      <c r="G20" s="371" t="s">
        <v>596</v>
      </c>
      <c r="H20" s="371"/>
      <c r="I20" s="212" t="s">
        <v>21</v>
      </c>
    </row>
    <row r="21" spans="1:10" ht="19.899999999999999" customHeight="1">
      <c r="A21" s="174" t="s">
        <v>39</v>
      </c>
      <c r="B21" s="175">
        <v>36912</v>
      </c>
      <c r="C21" s="176" t="s">
        <v>40</v>
      </c>
      <c r="D21" s="372" t="str">
        <f ca="1">IF(DATEDIF(B21,TODAY(),"y")=0,"",DATEDIF(B21,TODAY(),"y")&amp;" years, ")&amp;IF(DATEDIF(B21,TODAY(),"ym")=0,"",DATEDIF(B21,TODAY(),"ym")&amp;" months, ")&amp;IF(DATEDIF(B21,TODAY(),"md")=0,"",DATEDIF(B21,TODAY(),"md")&amp;" days")</f>
        <v>23 years, 6 months, 3 days</v>
      </c>
      <c r="E21" s="373"/>
      <c r="F21" s="176" t="s">
        <v>41</v>
      </c>
      <c r="G21" s="169" t="s">
        <v>42</v>
      </c>
      <c r="H21" s="366" t="s">
        <v>43</v>
      </c>
      <c r="I21" s="368"/>
    </row>
    <row r="22" spans="1:10" ht="19.899999999999999" customHeight="1">
      <c r="A22" s="177" t="s">
        <v>44</v>
      </c>
      <c r="B22" s="178">
        <v>9953937353</v>
      </c>
      <c r="C22" s="176" t="s">
        <v>45</v>
      </c>
      <c r="D22" s="366" t="s">
        <v>597</v>
      </c>
      <c r="E22" s="367"/>
      <c r="F22" s="176" t="s">
        <v>46</v>
      </c>
      <c r="G22" s="169" t="s">
        <v>42</v>
      </c>
      <c r="H22" s="366" t="s">
        <v>43</v>
      </c>
      <c r="I22" s="368"/>
    </row>
    <row r="23" spans="1:10" ht="19.899999999999999" customHeight="1">
      <c r="A23" s="174" t="s">
        <v>47</v>
      </c>
      <c r="B23" s="366" t="s">
        <v>48</v>
      </c>
      <c r="C23" s="366"/>
      <c r="D23" s="366"/>
      <c r="E23" s="367"/>
      <c r="F23" s="176" t="s">
        <v>49</v>
      </c>
      <c r="G23" s="366" t="s">
        <v>50</v>
      </c>
      <c r="H23" s="366"/>
      <c r="I23" s="368"/>
    </row>
    <row r="24" spans="1:10" ht="19.899999999999999" customHeight="1">
      <c r="A24" s="174" t="s">
        <v>51</v>
      </c>
      <c r="B24" s="366" t="str">
        <f>F17</f>
        <v>SAN RAFAEL, CARARAYAN, NAGA CITY</v>
      </c>
      <c r="C24" s="366"/>
      <c r="D24" s="366"/>
      <c r="E24" s="367"/>
      <c r="F24" s="176" t="s">
        <v>52</v>
      </c>
      <c r="G24" s="366" t="s">
        <v>585</v>
      </c>
      <c r="H24" s="366"/>
      <c r="I24" s="368"/>
    </row>
    <row r="25" spans="1:10" ht="19.899999999999999" customHeight="1">
      <c r="A25" s="286" t="s">
        <v>53</v>
      </c>
      <c r="B25" s="179" t="s">
        <v>54</v>
      </c>
      <c r="C25" s="179" t="s">
        <v>55</v>
      </c>
      <c r="D25" s="179" t="s">
        <v>56</v>
      </c>
      <c r="E25" s="180" t="s">
        <v>57</v>
      </c>
      <c r="F25" s="364" t="s">
        <v>58</v>
      </c>
      <c r="G25" s="181" t="s">
        <v>59</v>
      </c>
      <c r="H25" s="181" t="s">
        <v>60</v>
      </c>
      <c r="I25" s="213" t="s">
        <v>61</v>
      </c>
    </row>
    <row r="26" spans="1:10" ht="19.899999999999999" customHeight="1">
      <c r="A26" s="287"/>
      <c r="B26" s="171" t="s">
        <v>62</v>
      </c>
      <c r="C26" s="182" t="s">
        <v>63</v>
      </c>
      <c r="D26" s="171" t="s">
        <v>64</v>
      </c>
      <c r="E26" s="183"/>
      <c r="F26" s="365"/>
      <c r="G26" s="182" t="s">
        <v>65</v>
      </c>
      <c r="H26" s="182" t="s">
        <v>66</v>
      </c>
      <c r="I26" s="214"/>
    </row>
    <row r="27" spans="1:10" ht="19.899999999999999" customHeight="1">
      <c r="A27" s="286" t="s">
        <v>67</v>
      </c>
      <c r="B27" s="181" t="s">
        <v>68</v>
      </c>
      <c r="C27" s="181" t="s">
        <v>69</v>
      </c>
      <c r="D27" s="179" t="s">
        <v>70</v>
      </c>
      <c r="E27" s="184"/>
      <c r="F27" s="176" t="s">
        <v>71</v>
      </c>
      <c r="G27" s="366" t="s">
        <v>586</v>
      </c>
      <c r="H27" s="366"/>
      <c r="I27" s="368"/>
    </row>
    <row r="28" spans="1:10" ht="19.899999999999999" customHeight="1">
      <c r="A28" s="288"/>
      <c r="B28" s="156" t="s">
        <v>73</v>
      </c>
      <c r="C28" s="156" t="s">
        <v>74</v>
      </c>
      <c r="E28" s="185"/>
      <c r="F28" s="176" t="s">
        <v>75</v>
      </c>
      <c r="G28" s="369">
        <v>23000</v>
      </c>
      <c r="H28" s="369"/>
      <c r="I28" s="370"/>
    </row>
    <row r="29" spans="1:10" ht="19.899999999999999" customHeight="1">
      <c r="A29" s="288"/>
      <c r="B29" s="242" t="s">
        <v>76</v>
      </c>
      <c r="C29" s="242"/>
      <c r="E29" s="185"/>
      <c r="F29" s="364" t="s">
        <v>77</v>
      </c>
      <c r="G29" s="354" t="s">
        <v>78</v>
      </c>
      <c r="H29" s="354"/>
      <c r="I29" s="355"/>
    </row>
    <row r="30" spans="1:10" ht="19.899999999999999" customHeight="1">
      <c r="A30" s="187"/>
      <c r="B30" s="182"/>
      <c r="C30" s="182"/>
      <c r="D30" s="171"/>
      <c r="E30" s="183"/>
      <c r="F30" s="365"/>
      <c r="G30" s="358" t="s">
        <v>79</v>
      </c>
      <c r="H30" s="358"/>
      <c r="I30" s="359"/>
      <c r="J30" s="156" t="s">
        <v>80</v>
      </c>
    </row>
    <row r="31" spans="1:10">
      <c r="A31" s="360" t="s">
        <v>81</v>
      </c>
      <c r="B31" s="361"/>
      <c r="C31" s="361"/>
      <c r="D31" s="361"/>
      <c r="E31" s="361"/>
      <c r="F31" s="361"/>
      <c r="G31" s="361"/>
      <c r="H31" s="361"/>
      <c r="I31" s="362"/>
    </row>
    <row r="32" spans="1:10" s="155" customFormat="1" ht="60" customHeight="1">
      <c r="A32" s="188" t="s">
        <v>82</v>
      </c>
      <c r="B32" s="189" t="s">
        <v>83</v>
      </c>
      <c r="C32" s="189" t="s">
        <v>84</v>
      </c>
      <c r="D32" s="189" t="s">
        <v>85</v>
      </c>
      <c r="E32" s="189" t="s">
        <v>86</v>
      </c>
      <c r="F32" s="189" t="s">
        <v>87</v>
      </c>
      <c r="G32" s="363" t="s">
        <v>88</v>
      </c>
      <c r="H32" s="363"/>
      <c r="I32" s="215" t="s">
        <v>89</v>
      </c>
      <c r="J32" s="216" t="s">
        <v>90</v>
      </c>
    </row>
    <row r="33" spans="1:10" ht="15" customHeight="1">
      <c r="A33" s="190" t="s">
        <v>598</v>
      </c>
      <c r="B33" s="191" t="str">
        <f ca="1">IF(DATEDIF(C33,TODAY(),"y")=0,"",DATEDIF(C33,TODAY(),"y")&amp;" years, ")&amp;IF(DATEDIF(C33,TODAY(),"ym")=0,"",DATEDIF(C33,TODAY(),"ym")&amp;" months, ")&amp;IF(DATEDIF(C33,TODAY(),"md")=0,"",DATEDIF(C33,TODAY(),"md")&amp;" days")</f>
        <v>62 years, 7 months, 5 days</v>
      </c>
      <c r="C33" s="192">
        <v>22634</v>
      </c>
      <c r="D33" s="193" t="s">
        <v>91</v>
      </c>
      <c r="E33" s="194" t="s">
        <v>189</v>
      </c>
      <c r="F33" s="193" t="s">
        <v>588</v>
      </c>
      <c r="G33" s="346" t="s">
        <v>609</v>
      </c>
      <c r="H33" s="346"/>
      <c r="I33" s="217">
        <v>10000</v>
      </c>
      <c r="J33" s="218" t="s">
        <v>93</v>
      </c>
    </row>
    <row r="34" spans="1:10" ht="15" customHeight="1">
      <c r="A34" s="190" t="s">
        <v>599</v>
      </c>
      <c r="B34" s="191" t="str">
        <f t="shared" ref="B34:B40" ca="1" si="0">IF(DATEDIF(C34,TODAY(),"y")=0,"",DATEDIF(C34,TODAY(),"y")&amp;" years, ")&amp;IF(DATEDIF(C34,TODAY(),"ym")=0,"",DATEDIF(C34,TODAY(),"ym")&amp;" months, ")&amp;IF(DATEDIF(C34,TODAY(),"md")=0,"",DATEDIF(C34,TODAY(),"md")&amp;" days")</f>
        <v>54 years, 9 months, 3 days</v>
      </c>
      <c r="C34" s="192">
        <v>25497</v>
      </c>
      <c r="D34" s="193" t="s">
        <v>91</v>
      </c>
      <c r="E34" s="194" t="s">
        <v>189</v>
      </c>
      <c r="F34" s="193" t="s">
        <v>589</v>
      </c>
      <c r="G34" s="346" t="s">
        <v>610</v>
      </c>
      <c r="H34" s="346"/>
      <c r="I34" s="217">
        <v>8000</v>
      </c>
      <c r="J34" s="218" t="s">
        <v>96</v>
      </c>
    </row>
    <row r="35" spans="1:10" ht="15" customHeight="1">
      <c r="A35" s="190" t="s">
        <v>600</v>
      </c>
      <c r="B35" s="191" t="str">
        <f t="shared" ca="1" si="0"/>
        <v>25 years, 2 months, 28 days</v>
      </c>
      <c r="C35" s="192">
        <v>36276</v>
      </c>
      <c r="D35" s="193" t="s">
        <v>91</v>
      </c>
      <c r="E35" s="194" t="s">
        <v>97</v>
      </c>
      <c r="F35" s="193" t="s">
        <v>92</v>
      </c>
      <c r="G35" s="346" t="s">
        <v>72</v>
      </c>
      <c r="H35" s="346"/>
      <c r="I35" s="217">
        <v>0</v>
      </c>
      <c r="J35" s="218" t="s">
        <v>93</v>
      </c>
    </row>
    <row r="36" spans="1:10" ht="15" customHeight="1">
      <c r="A36" s="190" t="s">
        <v>601</v>
      </c>
      <c r="B36" s="191" t="str">
        <f t="shared" ca="1" si="0"/>
        <v>16 years, 11 months, 10 days</v>
      </c>
      <c r="C36" s="192">
        <v>39308</v>
      </c>
      <c r="D36" s="193" t="s">
        <v>94</v>
      </c>
      <c r="E36" s="194" t="s">
        <v>97</v>
      </c>
      <c r="F36" s="193" t="s">
        <v>607</v>
      </c>
      <c r="G36" s="346" t="s">
        <v>611</v>
      </c>
      <c r="H36" s="346"/>
      <c r="I36" s="217">
        <v>0</v>
      </c>
      <c r="J36" s="218" t="s">
        <v>96</v>
      </c>
    </row>
    <row r="37" spans="1:10" ht="15" customHeight="1">
      <c r="A37" s="190" t="s">
        <v>602</v>
      </c>
      <c r="B37" s="191" t="str">
        <f t="shared" ca="1" si="0"/>
        <v>11 years, 6 months, 18 days</v>
      </c>
      <c r="C37" s="192">
        <v>41280</v>
      </c>
      <c r="D37" s="193" t="s">
        <v>94</v>
      </c>
      <c r="E37" s="194" t="s">
        <v>97</v>
      </c>
      <c r="F37" s="193" t="s">
        <v>608</v>
      </c>
      <c r="G37" s="346" t="s">
        <v>611</v>
      </c>
      <c r="H37" s="346"/>
      <c r="I37" s="217">
        <v>0</v>
      </c>
      <c r="J37" s="218" t="s">
        <v>93</v>
      </c>
    </row>
    <row r="38" spans="1:10" ht="15" customHeight="1">
      <c r="A38" s="190" t="s">
        <v>603</v>
      </c>
      <c r="B38" s="191" t="str">
        <f t="shared" ca="1" si="0"/>
        <v>29 years, 10 months, 22 days</v>
      </c>
      <c r="C38" s="192">
        <v>34579</v>
      </c>
      <c r="D38" s="193" t="s">
        <v>91</v>
      </c>
      <c r="E38" s="194" t="s">
        <v>97</v>
      </c>
      <c r="F38" s="193" t="s">
        <v>589</v>
      </c>
      <c r="G38" s="346" t="s">
        <v>612</v>
      </c>
      <c r="H38" s="346"/>
      <c r="I38" s="217">
        <v>10000</v>
      </c>
      <c r="J38" s="218" t="s">
        <v>96</v>
      </c>
    </row>
    <row r="39" spans="1:10" ht="15" customHeight="1">
      <c r="A39" s="190" t="s">
        <v>604</v>
      </c>
      <c r="B39" s="191" t="str">
        <f t="shared" ca="1" si="0"/>
        <v>30 years, 4 months, 20 days</v>
      </c>
      <c r="C39" s="192">
        <v>34397</v>
      </c>
      <c r="D39" s="193" t="s">
        <v>91</v>
      </c>
      <c r="E39" s="194" t="s">
        <v>587</v>
      </c>
      <c r="F39" s="193" t="s">
        <v>589</v>
      </c>
      <c r="G39" s="346" t="s">
        <v>613</v>
      </c>
      <c r="H39" s="346"/>
      <c r="I39" s="217">
        <v>5000</v>
      </c>
      <c r="J39" s="218" t="s">
        <v>93</v>
      </c>
    </row>
    <row r="40" spans="1:10" ht="15" customHeight="1">
      <c r="A40" s="190" t="s">
        <v>605</v>
      </c>
      <c r="B40" s="191" t="str">
        <f t="shared" ca="1" si="0"/>
        <v>41 years, 1 months, 27 days</v>
      </c>
      <c r="C40" s="192">
        <v>30463</v>
      </c>
      <c r="D40" s="193" t="s">
        <v>94</v>
      </c>
      <c r="E40" s="194" t="s">
        <v>606</v>
      </c>
      <c r="F40" s="193" t="s">
        <v>588</v>
      </c>
      <c r="G40" s="346" t="s">
        <v>72</v>
      </c>
      <c r="H40" s="346"/>
      <c r="I40" s="217">
        <v>0</v>
      </c>
      <c r="J40" s="218" t="s">
        <v>96</v>
      </c>
    </row>
    <row r="41" spans="1:10" ht="15" customHeight="1">
      <c r="A41" s="190"/>
      <c r="B41" s="191"/>
      <c r="C41" s="192"/>
      <c r="D41" s="193"/>
      <c r="E41" s="194"/>
      <c r="F41" s="193"/>
      <c r="G41" s="346"/>
      <c r="H41" s="346"/>
      <c r="I41" s="217">
        <v>0</v>
      </c>
      <c r="J41" s="218"/>
    </row>
    <row r="42" spans="1:10" ht="15" customHeight="1">
      <c r="A42" s="190"/>
      <c r="B42" s="191"/>
      <c r="C42" s="192"/>
      <c r="D42" s="193"/>
      <c r="E42" s="194"/>
      <c r="F42" s="193"/>
      <c r="G42" s="346"/>
      <c r="H42" s="346"/>
      <c r="I42" s="217">
        <v>0</v>
      </c>
      <c r="J42" s="218"/>
    </row>
    <row r="43" spans="1:10" ht="15" customHeight="1">
      <c r="A43" s="190"/>
      <c r="B43" s="191"/>
      <c r="C43" s="192"/>
      <c r="D43" s="193"/>
      <c r="E43" s="194"/>
      <c r="F43" s="193"/>
      <c r="G43" s="346"/>
      <c r="H43" s="346"/>
      <c r="I43" s="217">
        <v>0</v>
      </c>
      <c r="J43" s="218"/>
    </row>
    <row r="44" spans="1:10" ht="15" customHeight="1">
      <c r="A44" s="190"/>
      <c r="B44" s="191"/>
      <c r="C44" s="192"/>
      <c r="D44" s="193"/>
      <c r="E44" s="194"/>
      <c r="F44" s="193"/>
      <c r="G44" s="346"/>
      <c r="H44" s="346"/>
      <c r="I44" s="217">
        <v>0</v>
      </c>
      <c r="J44" s="218"/>
    </row>
    <row r="45" spans="1:10" ht="15" customHeight="1">
      <c r="A45" s="190"/>
      <c r="B45" s="191"/>
      <c r="C45" s="192"/>
      <c r="D45" s="193"/>
      <c r="E45" s="194"/>
      <c r="F45" s="193"/>
      <c r="G45" s="346"/>
      <c r="H45" s="346"/>
      <c r="I45" s="217">
        <v>0</v>
      </c>
      <c r="J45" s="218"/>
    </row>
    <row r="46" spans="1:10" ht="15" customHeight="1">
      <c r="A46" s="190"/>
      <c r="B46" s="191"/>
      <c r="C46" s="192"/>
      <c r="D46" s="193"/>
      <c r="E46" s="194"/>
      <c r="F46" s="193"/>
      <c r="G46" s="346"/>
      <c r="H46" s="346"/>
      <c r="I46" s="217">
        <v>0</v>
      </c>
      <c r="J46" s="218"/>
    </row>
    <row r="47" spans="1:10" ht="15" customHeight="1">
      <c r="A47" s="190"/>
      <c r="B47" s="191"/>
      <c r="C47" s="192"/>
      <c r="D47" s="193"/>
      <c r="E47" s="194"/>
      <c r="F47" s="193"/>
      <c r="G47" s="346"/>
      <c r="H47" s="346"/>
      <c r="I47" s="217">
        <v>0</v>
      </c>
      <c r="J47" s="218"/>
    </row>
    <row r="48" spans="1:10" ht="40.15" customHeight="1">
      <c r="A48" s="195" t="s">
        <v>98</v>
      </c>
      <c r="B48" s="295"/>
      <c r="C48" s="252" t="s">
        <v>99</v>
      </c>
      <c r="D48" s="276">
        <f>COUNTA(A33:A47,B20)</f>
        <v>9</v>
      </c>
      <c r="E48" s="281" t="s">
        <v>100</v>
      </c>
      <c r="F48" s="295">
        <f>I33+I34+I35+I36+I37+I38+I39+I40+I41+I43+I46+I47+B48+G28</f>
        <v>56000</v>
      </c>
      <c r="G48" s="252" t="s">
        <v>101</v>
      </c>
      <c r="H48" s="253"/>
      <c r="I48" s="351">
        <f>IF(F48=0,0,F48/D48)</f>
        <v>6222.2222222222226</v>
      </c>
    </row>
    <row r="49" spans="1:13" ht="19.899999999999999" customHeight="1">
      <c r="A49" s="196"/>
      <c r="B49" s="296"/>
      <c r="C49" s="254"/>
      <c r="D49" s="277"/>
      <c r="E49" s="282"/>
      <c r="F49" s="296"/>
      <c r="G49" s="254"/>
      <c r="H49" s="255"/>
      <c r="I49" s="261"/>
    </row>
    <row r="50" spans="1:13" ht="19.899999999999999" customHeight="1">
      <c r="A50" s="309" t="s">
        <v>102</v>
      </c>
      <c r="B50" s="310"/>
      <c r="C50" s="310"/>
      <c r="D50" s="310"/>
      <c r="E50" s="310"/>
      <c r="F50" s="310"/>
      <c r="G50" s="310"/>
      <c r="H50" s="310"/>
      <c r="I50" s="311"/>
    </row>
    <row r="51" spans="1:13" ht="15" customHeight="1">
      <c r="A51" s="289" t="s">
        <v>103</v>
      </c>
      <c r="B51" s="197" t="str">
        <f>IF(AND(I48&gt;=2307,I48&lt;=5073),"-",IF(AND(I48&gt;=0,I48&lt;=2306),"-",IF(AND(I48&gt;=5074,I48&lt;=1000000),"✔","")))</f>
        <v>✔</v>
      </c>
      <c r="C51" s="352" t="s">
        <v>104</v>
      </c>
      <c r="D51" s="353"/>
      <c r="E51" s="283" t="s">
        <v>105</v>
      </c>
      <c r="F51" s="354" t="s">
        <v>106</v>
      </c>
      <c r="G51" s="354"/>
      <c r="H51" s="354"/>
      <c r="I51" s="355"/>
      <c r="J51" s="244" t="s">
        <v>107</v>
      </c>
    </row>
    <row r="52" spans="1:13" ht="15" customHeight="1">
      <c r="A52" s="290"/>
      <c r="B52" s="198" t="str">
        <f>IF(AND(I48&gt;=2307,I48&lt;=5073),"✔",IF(AND(I48&gt;=0,I48&lt;=2306),"-",IF(AND(I48&gt;=5074,I48&lt;=1000000),"-","")))</f>
        <v>-</v>
      </c>
      <c r="C52" s="356" t="s">
        <v>108</v>
      </c>
      <c r="D52" s="357"/>
      <c r="E52" s="284"/>
      <c r="F52" s="242" t="s">
        <v>109</v>
      </c>
      <c r="G52" s="242"/>
      <c r="H52" s="242"/>
      <c r="I52" s="243"/>
      <c r="J52" s="245"/>
    </row>
    <row r="53" spans="1:13" ht="15" customHeight="1">
      <c r="A53" s="291"/>
      <c r="B53" s="199" t="str">
        <f>IF(AND(I48&gt;=2307,I48&lt;=5073),"-",IF(AND(I48&gt;=0,I48&lt;=2306),"✔",IF(AND(I48&gt;=5074,I48&lt;=1000000),"-","")))</f>
        <v>-</v>
      </c>
      <c r="C53" s="342" t="s">
        <v>110</v>
      </c>
      <c r="D53" s="343"/>
      <c r="E53" s="284"/>
      <c r="F53" s="242" t="s">
        <v>111</v>
      </c>
      <c r="G53" s="242"/>
      <c r="H53" s="242"/>
      <c r="I53" s="243"/>
      <c r="J53" s="245"/>
      <c r="M53" t="s">
        <v>112</v>
      </c>
    </row>
    <row r="54" spans="1:13" ht="15" customHeight="1">
      <c r="A54" s="292" t="s">
        <v>113</v>
      </c>
      <c r="B54" s="271" t="s">
        <v>114</v>
      </c>
      <c r="C54" s="271" t="s">
        <v>115</v>
      </c>
      <c r="D54" s="278" t="s">
        <v>116</v>
      </c>
      <c r="E54" s="284"/>
      <c r="F54" s="242" t="s">
        <v>117</v>
      </c>
      <c r="G54" s="242"/>
      <c r="H54" s="242"/>
      <c r="I54" s="243"/>
      <c r="J54" s="246" t="str">
        <f>IF(AND(I48&gt;=4152,I48&lt;=5073),"C1",IF(AND(I48&gt;=3230,I48&lt;=4151),"C2",IF(AND(I48&gt;=2307,I48&lt;=3229),"C3",IF(AND(I48&lt;=2306),"D",IF(AND(I48&gt;=5074,I48&lt;=1000000),"B","")))))</f>
        <v>B</v>
      </c>
    </row>
    <row r="55" spans="1:13" ht="15" customHeight="1">
      <c r="A55" s="293"/>
      <c r="B55" s="272"/>
      <c r="C55" s="272"/>
      <c r="D55" s="279"/>
      <c r="E55" s="284"/>
      <c r="F55" s="242" t="s">
        <v>118</v>
      </c>
      <c r="G55" s="242"/>
      <c r="H55" s="242"/>
      <c r="I55" s="243"/>
      <c r="J55" s="246"/>
    </row>
    <row r="56" spans="1:13" ht="15" customHeight="1">
      <c r="A56" s="293"/>
      <c r="B56" s="272"/>
      <c r="C56" s="272"/>
      <c r="D56" s="279"/>
      <c r="E56" s="284"/>
      <c r="F56" s="242" t="s">
        <v>119</v>
      </c>
      <c r="G56" s="242"/>
      <c r="H56" s="242"/>
      <c r="I56" s="243"/>
      <c r="J56" s="246"/>
    </row>
    <row r="57" spans="1:13" ht="15" customHeight="1">
      <c r="A57" s="293"/>
      <c r="B57" s="200" t="s">
        <v>120</v>
      </c>
      <c r="C57" s="200" t="s">
        <v>121</v>
      </c>
      <c r="D57" s="201" t="s">
        <v>122</v>
      </c>
      <c r="E57" s="284"/>
      <c r="F57" s="242" t="s">
        <v>123</v>
      </c>
      <c r="G57" s="242"/>
      <c r="H57" s="242"/>
      <c r="I57" s="243"/>
      <c r="J57" s="246"/>
    </row>
    <row r="58" spans="1:13" ht="15" customHeight="1">
      <c r="A58" s="293"/>
      <c r="B58" s="273" t="str">
        <f>IF(AND(I48&gt;=4152,I48&lt;=5073),"✔",IF(AND(I48&gt;=3230,I48&lt;=4151),"-",IF(AND(I48&gt;=2307,I48&lt;=3229),"-",IF(AND(I48&gt;=0,I48&lt;=2306),"-",IF(AND(I48&gt;=5074,I48&lt;=1000000),"-","")))))</f>
        <v>-</v>
      </c>
      <c r="C58" s="273" t="str">
        <f>IF(AND(I48&gt;=4152,I48&lt;=5073),"-",IF(AND(I48&gt;=3230,I48&lt;=4151),"✔",IF(AND(I48&gt;=2307,I48&lt;=3229),"-",IF(AND(I48&gt;=0,I48&lt;=2306),"-",IF(AND(I48&gt;=5074,I48&lt;=1000000),"-","")))))</f>
        <v>-</v>
      </c>
      <c r="D58" s="280" t="str">
        <f>IF(AND(I48&gt;=4152,I48&lt;=5073),"-",IF(AND(I48&gt;=3230,I48&lt;=4151),"-",IF(AND(I48&gt;=2307,I48&lt;=3229),"✔",IF(AND(I48&gt;=0,I48&lt;=2306),"-",IF(AND(I48&gt;=5074,I48&lt;=1000000),"-","")))))</f>
        <v>-</v>
      </c>
      <c r="E58" s="284"/>
      <c r="F58" s="242" t="s">
        <v>124</v>
      </c>
      <c r="G58" s="242"/>
      <c r="H58" s="242"/>
      <c r="I58" s="243"/>
      <c r="J58" s="246"/>
    </row>
    <row r="59" spans="1:13" ht="15" customHeight="1">
      <c r="A59" s="293"/>
      <c r="B59" s="273"/>
      <c r="C59" s="273"/>
      <c r="D59" s="280"/>
      <c r="E59" s="284"/>
      <c r="F59" s="242" t="s">
        <v>125</v>
      </c>
      <c r="G59" s="242"/>
      <c r="H59" s="242"/>
      <c r="I59" s="243"/>
      <c r="J59" s="246"/>
    </row>
    <row r="60" spans="1:13" ht="15" customHeight="1">
      <c r="A60" s="294"/>
      <c r="B60" s="182"/>
      <c r="C60" s="182"/>
      <c r="D60" s="183"/>
      <c r="E60" s="285"/>
      <c r="F60" s="182" t="s">
        <v>126</v>
      </c>
      <c r="G60" s="349"/>
      <c r="H60" s="349"/>
      <c r="I60" s="350"/>
      <c r="J60" s="247"/>
    </row>
    <row r="61" spans="1:13" ht="19.899999999999999" customHeight="1">
      <c r="A61" s="309" t="s">
        <v>127</v>
      </c>
      <c r="B61" s="310"/>
      <c r="C61" s="310"/>
      <c r="D61" s="310"/>
      <c r="E61" s="310"/>
      <c r="F61" s="310"/>
      <c r="G61" s="310"/>
      <c r="H61" s="310"/>
      <c r="I61" s="311"/>
    </row>
    <row r="62" spans="1:13" ht="15" customHeight="1">
      <c r="A62" s="344" t="s">
        <v>128</v>
      </c>
      <c r="B62" s="297" t="s">
        <v>129</v>
      </c>
      <c r="C62" s="274" t="s">
        <v>128</v>
      </c>
      <c r="D62" s="281" t="s">
        <v>129</v>
      </c>
      <c r="E62" s="202" t="s">
        <v>130</v>
      </c>
      <c r="F62" s="202" t="s">
        <v>131</v>
      </c>
      <c r="G62" s="281" t="s">
        <v>132</v>
      </c>
      <c r="H62" s="347"/>
      <c r="I62" s="348"/>
      <c r="J62" s="248" t="s">
        <v>133</v>
      </c>
    </row>
    <row r="63" spans="1:13" ht="15" customHeight="1">
      <c r="A63" s="345"/>
      <c r="B63" s="298"/>
      <c r="C63" s="275"/>
      <c r="D63" s="282"/>
      <c r="E63" s="203" t="s">
        <v>134</v>
      </c>
      <c r="F63" s="203" t="s">
        <v>135</v>
      </c>
      <c r="G63" s="304" t="s">
        <v>136</v>
      </c>
      <c r="H63" s="305"/>
      <c r="I63" s="306"/>
      <c r="J63" s="249"/>
    </row>
    <row r="64" spans="1:13" ht="15" customHeight="1">
      <c r="A64" s="204" t="s">
        <v>137</v>
      </c>
      <c r="B64" s="205">
        <v>15000</v>
      </c>
      <c r="C64" s="206" t="s">
        <v>138</v>
      </c>
      <c r="D64" s="186">
        <v>10000</v>
      </c>
      <c r="E64" s="207">
        <v>3000</v>
      </c>
      <c r="F64" s="208">
        <v>1500</v>
      </c>
      <c r="G64" s="302" t="s">
        <v>139</v>
      </c>
      <c r="H64" s="303"/>
      <c r="I64" s="219">
        <v>0</v>
      </c>
      <c r="J64" s="249"/>
    </row>
    <row r="65" spans="1:10" ht="15" customHeight="1">
      <c r="A65" s="204" t="s">
        <v>140</v>
      </c>
      <c r="B65" s="205">
        <v>20000</v>
      </c>
      <c r="C65" s="206" t="s">
        <v>141</v>
      </c>
      <c r="D65" s="186">
        <v>5000</v>
      </c>
      <c r="E65" s="203" t="s">
        <v>142</v>
      </c>
      <c r="F65" s="203" t="s">
        <v>143</v>
      </c>
      <c r="G65" s="302" t="s">
        <v>144</v>
      </c>
      <c r="H65" s="303"/>
      <c r="I65" s="219">
        <v>0</v>
      </c>
      <c r="J65" s="249"/>
    </row>
    <row r="66" spans="1:10" ht="15" customHeight="1">
      <c r="A66" s="204" t="s">
        <v>145</v>
      </c>
      <c r="B66" s="205">
        <v>0</v>
      </c>
      <c r="C66" s="206" t="s">
        <v>146</v>
      </c>
      <c r="D66" s="186">
        <v>0</v>
      </c>
      <c r="E66" s="208"/>
      <c r="F66" s="208">
        <v>0</v>
      </c>
      <c r="G66" s="304" t="s">
        <v>147</v>
      </c>
      <c r="H66" s="305"/>
      <c r="I66" s="306"/>
      <c r="J66" s="249"/>
    </row>
    <row r="67" spans="1:10" ht="15" customHeight="1">
      <c r="A67" s="204" t="s">
        <v>148</v>
      </c>
      <c r="B67" s="205">
        <v>2500</v>
      </c>
      <c r="C67" s="176"/>
      <c r="D67" s="220"/>
      <c r="E67" s="203" t="s">
        <v>149</v>
      </c>
      <c r="F67" s="203" t="s">
        <v>150</v>
      </c>
      <c r="G67" s="256">
        <v>1000</v>
      </c>
      <c r="H67" s="257"/>
      <c r="I67" s="258"/>
      <c r="J67" s="250">
        <f>SUM(B64:B68,D64:D66,E64,E66,E68,F64,F66,F68,I64,I65,G67)</f>
        <v>58000</v>
      </c>
    </row>
    <row r="68" spans="1:10" ht="15" customHeight="1">
      <c r="A68" s="204" t="s">
        <v>151</v>
      </c>
      <c r="B68" s="205">
        <v>0</v>
      </c>
      <c r="C68" s="176"/>
      <c r="D68" s="220"/>
      <c r="E68" s="221">
        <v>0</v>
      </c>
      <c r="F68" s="221">
        <v>0</v>
      </c>
      <c r="G68" s="259"/>
      <c r="H68" s="260"/>
      <c r="I68" s="261"/>
      <c r="J68" s="251"/>
    </row>
    <row r="69" spans="1:10" ht="15" customHeight="1">
      <c r="A69" s="222" t="s">
        <v>152</v>
      </c>
      <c r="B69" s="307">
        <f>B64+B65+B66+B67+B68+D64+D66+D65+D67+D68+E64+E66+E68+F64+F66+F68+I64+I65+G67</f>
        <v>58000</v>
      </c>
      <c r="C69" s="307"/>
      <c r="D69" s="307"/>
      <c r="E69" s="307"/>
      <c r="F69" s="307"/>
      <c r="G69" s="307"/>
      <c r="H69" s="307"/>
      <c r="I69" s="308"/>
    </row>
    <row r="70" spans="1:10" ht="19.899999999999999" customHeight="1">
      <c r="A70" s="309" t="s">
        <v>153</v>
      </c>
      <c r="B70" s="310"/>
      <c r="C70" s="310"/>
      <c r="D70" s="310"/>
      <c r="E70" s="310"/>
      <c r="F70" s="310"/>
      <c r="G70" s="310"/>
      <c r="H70" s="310"/>
      <c r="I70" s="311"/>
    </row>
    <row r="71" spans="1:10" ht="19.899999999999999" customHeight="1">
      <c r="A71" s="312" t="s">
        <v>154</v>
      </c>
      <c r="B71" s="313"/>
      <c r="C71" s="313"/>
      <c r="D71" s="314"/>
      <c r="E71" s="315" t="s">
        <v>155</v>
      </c>
      <c r="F71" s="313"/>
      <c r="G71" s="313"/>
      <c r="H71" s="313"/>
      <c r="I71" s="316"/>
    </row>
    <row r="72" spans="1:10" ht="30" customHeight="1">
      <c r="A72" s="317" t="s">
        <v>156</v>
      </c>
      <c r="B72" s="318"/>
      <c r="C72" s="318"/>
      <c r="D72" s="319"/>
      <c r="E72" s="320" t="s">
        <v>21</v>
      </c>
      <c r="F72" s="318"/>
      <c r="G72" s="318"/>
      <c r="H72" s="318"/>
      <c r="I72" s="321"/>
    </row>
    <row r="73" spans="1:10" ht="19.899999999999999" customHeight="1">
      <c r="A73" s="312" t="s">
        <v>157</v>
      </c>
      <c r="B73" s="313"/>
      <c r="C73" s="313"/>
      <c r="D73" s="314"/>
      <c r="E73" s="315" t="s">
        <v>158</v>
      </c>
      <c r="F73" s="313"/>
      <c r="G73" s="313"/>
      <c r="H73" s="313"/>
      <c r="I73" s="316"/>
    </row>
    <row r="74" spans="1:10" ht="19.899999999999999" customHeight="1">
      <c r="A74" s="317" t="s">
        <v>159</v>
      </c>
      <c r="B74" s="318"/>
      <c r="C74" s="318"/>
      <c r="D74" s="319"/>
      <c r="E74" s="320" t="s">
        <v>21</v>
      </c>
      <c r="F74" s="318"/>
      <c r="G74" s="318"/>
      <c r="H74" s="318"/>
      <c r="I74" s="321"/>
    </row>
    <row r="75" spans="1:10" ht="19.899999999999999" customHeight="1">
      <c r="A75" s="312" t="s">
        <v>160</v>
      </c>
      <c r="B75" s="313"/>
      <c r="C75" s="313"/>
      <c r="D75" s="314"/>
      <c r="E75" s="315" t="s">
        <v>161</v>
      </c>
      <c r="F75" s="313"/>
      <c r="G75" s="313"/>
      <c r="H75" s="313"/>
      <c r="I75" s="316"/>
    </row>
    <row r="76" spans="1:10" ht="19.899999999999999" customHeight="1">
      <c r="A76" s="326" t="s">
        <v>162</v>
      </c>
      <c r="B76" s="300"/>
      <c r="C76" s="300"/>
      <c r="D76" s="327"/>
      <c r="E76" s="328" t="s">
        <v>21</v>
      </c>
      <c r="F76" s="300"/>
      <c r="G76" s="300"/>
      <c r="H76" s="300"/>
      <c r="I76" s="301"/>
    </row>
    <row r="77" spans="1:10" ht="19.899999999999999" customHeight="1">
      <c r="A77" s="329" t="s">
        <v>163</v>
      </c>
      <c r="B77" s="330"/>
      <c r="C77" s="330"/>
      <c r="D77" s="331"/>
      <c r="E77" s="332" t="s">
        <v>164</v>
      </c>
      <c r="F77" s="330"/>
      <c r="G77" s="330"/>
      <c r="H77" s="330"/>
      <c r="I77" s="333"/>
    </row>
    <row r="78" spans="1:10" ht="115.15" customHeight="1">
      <c r="A78" s="334" t="s">
        <v>618</v>
      </c>
      <c r="B78" s="335"/>
      <c r="C78" s="335"/>
      <c r="D78" s="336"/>
      <c r="E78" s="337" t="s">
        <v>165</v>
      </c>
      <c r="F78" s="338"/>
      <c r="G78" s="338"/>
      <c r="H78" s="338"/>
      <c r="I78" s="339"/>
    </row>
    <row r="79" spans="1:10">
      <c r="A79" s="223"/>
      <c r="I79" s="230"/>
    </row>
    <row r="80" spans="1:10" ht="15" customHeight="1">
      <c r="A80" s="224" t="s">
        <v>166</v>
      </c>
      <c r="B80" s="299" t="str">
        <f>A17</f>
        <v>SALVADOR, JOHN NIÑO S. SALVADOR</v>
      </c>
      <c r="C80" s="299"/>
      <c r="D80" s="300" t="s">
        <v>167</v>
      </c>
      <c r="E80" s="300"/>
      <c r="F80" s="300"/>
      <c r="G80" s="300"/>
      <c r="H80" s="300"/>
      <c r="I80" s="301"/>
    </row>
    <row r="81" spans="1:9" ht="15" customHeight="1">
      <c r="A81" s="340" t="s">
        <v>168</v>
      </c>
      <c r="B81" s="341"/>
      <c r="C81" s="341"/>
      <c r="D81" s="341"/>
      <c r="E81" s="341"/>
      <c r="F81" s="341"/>
      <c r="G81" s="341"/>
      <c r="H81" s="341"/>
      <c r="I81" s="231"/>
    </row>
    <row r="82" spans="1:9" ht="15" customHeight="1">
      <c r="A82" s="340" t="s">
        <v>169</v>
      </c>
      <c r="B82" s="341"/>
      <c r="C82" s="341"/>
      <c r="D82" s="341"/>
      <c r="E82" s="341"/>
      <c r="F82" s="225"/>
      <c r="G82" s="225"/>
      <c r="H82" s="225"/>
      <c r="I82" s="231"/>
    </row>
    <row r="83" spans="1:9">
      <c r="A83" s="223"/>
      <c r="I83" s="230"/>
    </row>
    <row r="84" spans="1:9">
      <c r="A84" s="226" t="s">
        <v>170</v>
      </c>
      <c r="I84" s="230"/>
    </row>
    <row r="85" spans="1:9">
      <c r="A85" s="223"/>
      <c r="B85" s="299" t="str">
        <f>B80</f>
        <v>SALVADOR, JOHN NIÑO S. SALVADOR</v>
      </c>
      <c r="C85" s="299"/>
      <c r="F85" s="299" t="s">
        <v>614</v>
      </c>
      <c r="G85" s="299"/>
      <c r="H85" s="299"/>
      <c r="I85" s="230"/>
    </row>
    <row r="86" spans="1:9">
      <c r="A86" s="223"/>
      <c r="B86" s="322" t="s">
        <v>171</v>
      </c>
      <c r="C86" s="322"/>
      <c r="F86" s="323" t="s">
        <v>172</v>
      </c>
      <c r="G86" s="323"/>
      <c r="H86" s="323"/>
      <c r="I86" s="230"/>
    </row>
    <row r="87" spans="1:9">
      <c r="A87" s="223"/>
      <c r="F87" s="156" t="s">
        <v>173</v>
      </c>
      <c r="G87" s="324" t="s">
        <v>174</v>
      </c>
      <c r="H87" s="325"/>
      <c r="I87" s="230"/>
    </row>
    <row r="88" spans="1:9">
      <c r="A88" s="227"/>
      <c r="B88" s="228"/>
      <c r="C88" s="228"/>
      <c r="D88" s="229"/>
      <c r="E88" s="228"/>
      <c r="F88" s="228"/>
      <c r="G88" s="228"/>
      <c r="H88" s="228"/>
      <c r="I88" s="232"/>
    </row>
  </sheetData>
  <mergeCells count="134">
    <mergeCell ref="H4:I4"/>
    <mergeCell ref="H5:I5"/>
    <mergeCell ref="H6:I6"/>
    <mergeCell ref="E8:I8"/>
    <mergeCell ref="A12:I12"/>
    <mergeCell ref="A13:I13"/>
    <mergeCell ref="A14:B14"/>
    <mergeCell ref="C14:E14"/>
    <mergeCell ref="F14:I14"/>
    <mergeCell ref="A15:B15"/>
    <mergeCell ref="C15:E15"/>
    <mergeCell ref="F15:I15"/>
    <mergeCell ref="A16:B16"/>
    <mergeCell ref="C16:D16"/>
    <mergeCell ref="F16:I16"/>
    <mergeCell ref="A17:B17"/>
    <mergeCell ref="C17:D17"/>
    <mergeCell ref="F17:I17"/>
    <mergeCell ref="A18:I18"/>
    <mergeCell ref="B19:D19"/>
    <mergeCell ref="E19:F19"/>
    <mergeCell ref="G19:H19"/>
    <mergeCell ref="B20:D20"/>
    <mergeCell ref="E20:F20"/>
    <mergeCell ref="G20:H20"/>
    <mergeCell ref="D21:E21"/>
    <mergeCell ref="H21:I21"/>
    <mergeCell ref="A19:A20"/>
    <mergeCell ref="D22:E22"/>
    <mergeCell ref="H22:I22"/>
    <mergeCell ref="B23:E23"/>
    <mergeCell ref="G23:I23"/>
    <mergeCell ref="B24:E24"/>
    <mergeCell ref="G24:I24"/>
    <mergeCell ref="G27:I27"/>
    <mergeCell ref="G28:I28"/>
    <mergeCell ref="B29:C29"/>
    <mergeCell ref="G29:I29"/>
    <mergeCell ref="F25:F26"/>
    <mergeCell ref="G30:I30"/>
    <mergeCell ref="A31:I31"/>
    <mergeCell ref="G32:H32"/>
    <mergeCell ref="G33:H33"/>
    <mergeCell ref="G34:H34"/>
    <mergeCell ref="G35:H35"/>
    <mergeCell ref="G36:H36"/>
    <mergeCell ref="G37:H37"/>
    <mergeCell ref="G38:H38"/>
    <mergeCell ref="F29:F30"/>
    <mergeCell ref="C53:D53"/>
    <mergeCell ref="F53:I53"/>
    <mergeCell ref="F54:I54"/>
    <mergeCell ref="F55:I55"/>
    <mergeCell ref="A62:A63"/>
    <mergeCell ref="G39:H39"/>
    <mergeCell ref="G40:H40"/>
    <mergeCell ref="G41:H41"/>
    <mergeCell ref="G42:H42"/>
    <mergeCell ref="G43:H43"/>
    <mergeCell ref="G44:H44"/>
    <mergeCell ref="G45:H45"/>
    <mergeCell ref="G46:H46"/>
    <mergeCell ref="G47:H47"/>
    <mergeCell ref="F48:F49"/>
    <mergeCell ref="A61:I61"/>
    <mergeCell ref="G62:I62"/>
    <mergeCell ref="G63:I63"/>
    <mergeCell ref="G60:I60"/>
    <mergeCell ref="I48:I49"/>
    <mergeCell ref="A50:I50"/>
    <mergeCell ref="C51:D51"/>
    <mergeCell ref="F51:I51"/>
    <mergeCell ref="C52:D52"/>
    <mergeCell ref="B85:C85"/>
    <mergeCell ref="F85:H85"/>
    <mergeCell ref="B86:C86"/>
    <mergeCell ref="F86:H86"/>
    <mergeCell ref="G87:H87"/>
    <mergeCell ref="A74:D74"/>
    <mergeCell ref="E74:I74"/>
    <mergeCell ref="A75:D75"/>
    <mergeCell ref="E75:I75"/>
    <mergeCell ref="A76:D76"/>
    <mergeCell ref="E76:I76"/>
    <mergeCell ref="A77:D77"/>
    <mergeCell ref="E77:I77"/>
    <mergeCell ref="A78:D78"/>
    <mergeCell ref="E78:I78"/>
    <mergeCell ref="A81:H81"/>
    <mergeCell ref="A82:E82"/>
    <mergeCell ref="B54:B56"/>
    <mergeCell ref="B58:B59"/>
    <mergeCell ref="B62:B63"/>
    <mergeCell ref="B80:C80"/>
    <mergeCell ref="D80:I80"/>
    <mergeCell ref="G65:H65"/>
    <mergeCell ref="G66:I66"/>
    <mergeCell ref="B69:I69"/>
    <mergeCell ref="A70:I70"/>
    <mergeCell ref="A71:D71"/>
    <mergeCell ref="E71:I71"/>
    <mergeCell ref="A72:D72"/>
    <mergeCell ref="E72:I72"/>
    <mergeCell ref="A73:D73"/>
    <mergeCell ref="E73:I73"/>
    <mergeCell ref="F56:I56"/>
    <mergeCell ref="F57:I57"/>
    <mergeCell ref="F58:I58"/>
    <mergeCell ref="F59:I59"/>
    <mergeCell ref="G64:H64"/>
    <mergeCell ref="F52:I52"/>
    <mergeCell ref="J51:J53"/>
    <mergeCell ref="J54:J60"/>
    <mergeCell ref="J62:J66"/>
    <mergeCell ref="J67:J68"/>
    <mergeCell ref="G48:H49"/>
    <mergeCell ref="G67:I68"/>
    <mergeCell ref="A1:I3"/>
    <mergeCell ref="A4:F6"/>
    <mergeCell ref="C48:C49"/>
    <mergeCell ref="C54:C56"/>
    <mergeCell ref="C58:C59"/>
    <mergeCell ref="C62:C63"/>
    <mergeCell ref="D48:D49"/>
    <mergeCell ref="D54:D56"/>
    <mergeCell ref="D58:D59"/>
    <mergeCell ref="D62:D63"/>
    <mergeCell ref="E48:E49"/>
    <mergeCell ref="E51:E60"/>
    <mergeCell ref="A25:A26"/>
    <mergeCell ref="A27:A29"/>
    <mergeCell ref="A51:A53"/>
    <mergeCell ref="A54:A60"/>
    <mergeCell ref="B48:B49"/>
  </mergeCells>
  <dataValidations count="2">
    <dataValidation type="list" allowBlank="1" showInputMessage="1" showErrorMessage="1" sqref="B10">
      <formula1>"Social Service Office,ERD,Malasakit Center,OPD,Ward,Other,-"</formula1>
    </dataValidation>
    <dataValidation allowBlank="1" showInputMessage="1" showErrorMessage="1" sqref="I11 B23:E23"/>
  </dataValidations>
  <printOptions horizontalCentered="1" verticalCentered="1"/>
  <pageMargins left="0.1" right="0.1" top="0.1" bottom="0.1" header="0.50902777777777797" footer="0.50902777777777797"/>
  <pageSetup paperSize="9" scale="51" fitToWidth="0"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96" r:id="rId3" name="Check Box 72">
              <controlPr defaultSize="0" autoPict="0">
                <anchor moveWithCells="1" sizeWithCells="1">
                  <from>
                    <xdr:col>1</xdr:col>
                    <xdr:colOff>57150</xdr:colOff>
                    <xdr:row>24</xdr:row>
                    <xdr:rowOff>38100</xdr:rowOff>
                  </from>
                  <to>
                    <xdr:col>1</xdr:col>
                    <xdr:colOff>523875</xdr:colOff>
                    <xdr:row>24</xdr:row>
                    <xdr:rowOff>238125</xdr:rowOff>
                  </to>
                </anchor>
              </controlPr>
            </control>
          </mc:Choice>
        </mc:AlternateContent>
        <mc:AlternateContent xmlns:mc="http://schemas.openxmlformats.org/markup-compatibility/2006">
          <mc:Choice Requires="x14">
            <control shapeId="1097" r:id="rId4" name="Check Box 73">
              <controlPr defaultSize="0" autoPict="0">
                <anchor moveWithCells="1" sizeWithCells="1">
                  <from>
                    <xdr:col>1</xdr:col>
                    <xdr:colOff>57150</xdr:colOff>
                    <xdr:row>25</xdr:row>
                    <xdr:rowOff>38100</xdr:rowOff>
                  </from>
                  <to>
                    <xdr:col>1</xdr:col>
                    <xdr:colOff>523875</xdr:colOff>
                    <xdr:row>25</xdr:row>
                    <xdr:rowOff>238125</xdr:rowOff>
                  </to>
                </anchor>
              </controlPr>
            </control>
          </mc:Choice>
        </mc:AlternateContent>
        <mc:AlternateContent xmlns:mc="http://schemas.openxmlformats.org/markup-compatibility/2006">
          <mc:Choice Requires="x14">
            <control shapeId="1106" r:id="rId5" name="Check Box 82">
              <controlPr defaultSize="0" autoPict="0">
                <anchor moveWithCells="1" sizeWithCells="1">
                  <from>
                    <xdr:col>3</xdr:col>
                    <xdr:colOff>1238250</xdr:colOff>
                    <xdr:row>24</xdr:row>
                    <xdr:rowOff>38100</xdr:rowOff>
                  </from>
                  <to>
                    <xdr:col>4</xdr:col>
                    <xdr:colOff>457200</xdr:colOff>
                    <xdr:row>24</xdr:row>
                    <xdr:rowOff>238125</xdr:rowOff>
                  </to>
                </anchor>
              </controlPr>
            </control>
          </mc:Choice>
        </mc:AlternateContent>
        <mc:AlternateContent xmlns:mc="http://schemas.openxmlformats.org/markup-compatibility/2006">
          <mc:Choice Requires="x14">
            <control shapeId="1065" r:id="rId6" name="Check Box 41">
              <controlPr defaultSize="0" autoPict="0">
                <anchor moveWithCells="1">
                  <from>
                    <xdr:col>5</xdr:col>
                    <xdr:colOff>38100</xdr:colOff>
                    <xdr:row>50</xdr:row>
                    <xdr:rowOff>28575</xdr:rowOff>
                  </from>
                  <to>
                    <xdr:col>5</xdr:col>
                    <xdr:colOff>438150</xdr:colOff>
                    <xdr:row>50</xdr:row>
                    <xdr:rowOff>180975</xdr:rowOff>
                  </to>
                </anchor>
              </controlPr>
            </control>
          </mc:Choice>
        </mc:AlternateContent>
        <mc:AlternateContent xmlns:mc="http://schemas.openxmlformats.org/markup-compatibility/2006">
          <mc:Choice Requires="x14">
            <control shapeId="1066" r:id="rId7" name="Check Box 42">
              <controlPr defaultSize="0" autoPict="0">
                <anchor moveWithCells="1">
                  <from>
                    <xdr:col>5</xdr:col>
                    <xdr:colOff>38100</xdr:colOff>
                    <xdr:row>51</xdr:row>
                    <xdr:rowOff>28575</xdr:rowOff>
                  </from>
                  <to>
                    <xdr:col>5</xdr:col>
                    <xdr:colOff>438150</xdr:colOff>
                    <xdr:row>51</xdr:row>
                    <xdr:rowOff>180975</xdr:rowOff>
                  </to>
                </anchor>
              </controlPr>
            </control>
          </mc:Choice>
        </mc:AlternateContent>
        <mc:AlternateContent xmlns:mc="http://schemas.openxmlformats.org/markup-compatibility/2006">
          <mc:Choice Requires="x14">
            <control shapeId="1067" r:id="rId8" name="Check Box 43">
              <controlPr defaultSize="0" autoPict="0">
                <anchor moveWithCells="1">
                  <from>
                    <xdr:col>5</xdr:col>
                    <xdr:colOff>38100</xdr:colOff>
                    <xdr:row>52</xdr:row>
                    <xdr:rowOff>28575</xdr:rowOff>
                  </from>
                  <to>
                    <xdr:col>5</xdr:col>
                    <xdr:colOff>438150</xdr:colOff>
                    <xdr:row>52</xdr:row>
                    <xdr:rowOff>180975</xdr:rowOff>
                  </to>
                </anchor>
              </controlPr>
            </control>
          </mc:Choice>
        </mc:AlternateContent>
        <mc:AlternateContent xmlns:mc="http://schemas.openxmlformats.org/markup-compatibility/2006">
          <mc:Choice Requires="x14">
            <control shapeId="1068" r:id="rId9" name="Check Box 44">
              <controlPr defaultSize="0" autoPict="0">
                <anchor moveWithCells="1">
                  <from>
                    <xdr:col>5</xdr:col>
                    <xdr:colOff>38100</xdr:colOff>
                    <xdr:row>53</xdr:row>
                    <xdr:rowOff>28575</xdr:rowOff>
                  </from>
                  <to>
                    <xdr:col>5</xdr:col>
                    <xdr:colOff>438150</xdr:colOff>
                    <xdr:row>53</xdr:row>
                    <xdr:rowOff>180975</xdr:rowOff>
                  </to>
                </anchor>
              </controlPr>
            </control>
          </mc:Choice>
        </mc:AlternateContent>
        <mc:AlternateContent xmlns:mc="http://schemas.openxmlformats.org/markup-compatibility/2006">
          <mc:Choice Requires="x14">
            <control shapeId="1069" r:id="rId10" name="Check Box 45">
              <controlPr defaultSize="0" autoPict="0">
                <anchor moveWithCells="1">
                  <from>
                    <xdr:col>5</xdr:col>
                    <xdr:colOff>38100</xdr:colOff>
                    <xdr:row>54</xdr:row>
                    <xdr:rowOff>28575</xdr:rowOff>
                  </from>
                  <to>
                    <xdr:col>5</xdr:col>
                    <xdr:colOff>438150</xdr:colOff>
                    <xdr:row>54</xdr:row>
                    <xdr:rowOff>180975</xdr:rowOff>
                  </to>
                </anchor>
              </controlPr>
            </control>
          </mc:Choice>
        </mc:AlternateContent>
        <mc:AlternateContent xmlns:mc="http://schemas.openxmlformats.org/markup-compatibility/2006">
          <mc:Choice Requires="x14">
            <control shapeId="1070" r:id="rId11" name="Check Box 46">
              <controlPr defaultSize="0" autoPict="0">
                <anchor moveWithCells="1">
                  <from>
                    <xdr:col>5</xdr:col>
                    <xdr:colOff>38100</xdr:colOff>
                    <xdr:row>55</xdr:row>
                    <xdr:rowOff>28575</xdr:rowOff>
                  </from>
                  <to>
                    <xdr:col>5</xdr:col>
                    <xdr:colOff>438150</xdr:colOff>
                    <xdr:row>55</xdr:row>
                    <xdr:rowOff>190500</xdr:rowOff>
                  </to>
                </anchor>
              </controlPr>
            </control>
          </mc:Choice>
        </mc:AlternateContent>
        <mc:AlternateContent xmlns:mc="http://schemas.openxmlformats.org/markup-compatibility/2006">
          <mc:Choice Requires="x14">
            <control shapeId="1071" r:id="rId12" name="Check Box 47">
              <controlPr defaultSize="0" autoPict="0">
                <anchor moveWithCells="1">
                  <from>
                    <xdr:col>5</xdr:col>
                    <xdr:colOff>38100</xdr:colOff>
                    <xdr:row>56</xdr:row>
                    <xdr:rowOff>28575</xdr:rowOff>
                  </from>
                  <to>
                    <xdr:col>5</xdr:col>
                    <xdr:colOff>438150</xdr:colOff>
                    <xdr:row>56</xdr:row>
                    <xdr:rowOff>190500</xdr:rowOff>
                  </to>
                </anchor>
              </controlPr>
            </control>
          </mc:Choice>
        </mc:AlternateContent>
        <mc:AlternateContent xmlns:mc="http://schemas.openxmlformats.org/markup-compatibility/2006">
          <mc:Choice Requires="x14">
            <control shapeId="1072" r:id="rId13" name="Check Box 48">
              <controlPr defaultSize="0" autoPict="0">
                <anchor moveWithCells="1">
                  <from>
                    <xdr:col>5</xdr:col>
                    <xdr:colOff>38100</xdr:colOff>
                    <xdr:row>57</xdr:row>
                    <xdr:rowOff>38100</xdr:rowOff>
                  </from>
                  <to>
                    <xdr:col>5</xdr:col>
                    <xdr:colOff>438150</xdr:colOff>
                    <xdr:row>57</xdr:row>
                    <xdr:rowOff>190500</xdr:rowOff>
                  </to>
                </anchor>
              </controlPr>
            </control>
          </mc:Choice>
        </mc:AlternateContent>
        <mc:AlternateContent xmlns:mc="http://schemas.openxmlformats.org/markup-compatibility/2006">
          <mc:Choice Requires="x14">
            <control shapeId="1073" r:id="rId14" name="Check Box 49">
              <controlPr defaultSize="0" autoPict="0">
                <anchor moveWithCells="1">
                  <from>
                    <xdr:col>5</xdr:col>
                    <xdr:colOff>38100</xdr:colOff>
                    <xdr:row>58</xdr:row>
                    <xdr:rowOff>38100</xdr:rowOff>
                  </from>
                  <to>
                    <xdr:col>5</xdr:col>
                    <xdr:colOff>438150</xdr:colOff>
                    <xdr:row>58</xdr:row>
                    <xdr:rowOff>190500</xdr:rowOff>
                  </to>
                </anchor>
              </controlPr>
            </control>
          </mc:Choice>
        </mc:AlternateContent>
        <mc:AlternateContent xmlns:mc="http://schemas.openxmlformats.org/markup-compatibility/2006">
          <mc:Choice Requires="x14">
            <control shapeId="1074" r:id="rId15" name="Check Box 50">
              <controlPr defaultSize="0" autoPict="0">
                <anchor moveWithCells="1">
                  <from>
                    <xdr:col>5</xdr:col>
                    <xdr:colOff>38100</xdr:colOff>
                    <xdr:row>59</xdr:row>
                    <xdr:rowOff>38100</xdr:rowOff>
                  </from>
                  <to>
                    <xdr:col>5</xdr:col>
                    <xdr:colOff>438150</xdr:colOff>
                    <xdr:row>60</xdr:row>
                    <xdr:rowOff>0</xdr:rowOff>
                  </to>
                </anchor>
              </controlPr>
            </control>
          </mc:Choice>
        </mc:AlternateContent>
        <mc:AlternateContent xmlns:mc="http://schemas.openxmlformats.org/markup-compatibility/2006">
          <mc:Choice Requires="x14">
            <control shapeId="1078" r:id="rId16" name="Check Box 54">
              <controlPr defaultSize="0" autoPict="0">
                <anchor moveWithCells="1">
                  <from>
                    <xdr:col>4</xdr:col>
                    <xdr:colOff>57150</xdr:colOff>
                    <xdr:row>62</xdr:row>
                    <xdr:rowOff>47625</xdr:rowOff>
                  </from>
                  <to>
                    <xdr:col>4</xdr:col>
                    <xdr:colOff>457200</xdr:colOff>
                    <xdr:row>63</xdr:row>
                    <xdr:rowOff>9525</xdr:rowOff>
                  </to>
                </anchor>
              </controlPr>
            </control>
          </mc:Choice>
        </mc:AlternateContent>
        <mc:AlternateContent xmlns:mc="http://schemas.openxmlformats.org/markup-compatibility/2006">
          <mc:Choice Requires="x14">
            <control shapeId="1079" r:id="rId17" name="Check Box 55">
              <controlPr defaultSize="0" autoPict="0">
                <anchor moveWithCells="1">
                  <from>
                    <xdr:col>4</xdr:col>
                    <xdr:colOff>57150</xdr:colOff>
                    <xdr:row>64</xdr:row>
                    <xdr:rowOff>38100</xdr:rowOff>
                  </from>
                  <to>
                    <xdr:col>4</xdr:col>
                    <xdr:colOff>457200</xdr:colOff>
                    <xdr:row>65</xdr:row>
                    <xdr:rowOff>0</xdr:rowOff>
                  </to>
                </anchor>
              </controlPr>
            </control>
          </mc:Choice>
        </mc:AlternateContent>
        <mc:AlternateContent xmlns:mc="http://schemas.openxmlformats.org/markup-compatibility/2006">
          <mc:Choice Requires="x14">
            <control shapeId="1081" r:id="rId18" name="Check Box 57">
              <controlPr defaultSize="0" autoPict="0">
                <anchor moveWithCells="1">
                  <from>
                    <xdr:col>4</xdr:col>
                    <xdr:colOff>57150</xdr:colOff>
                    <xdr:row>66</xdr:row>
                    <xdr:rowOff>38100</xdr:rowOff>
                  </from>
                  <to>
                    <xdr:col>4</xdr:col>
                    <xdr:colOff>457200</xdr:colOff>
                    <xdr:row>67</xdr:row>
                    <xdr:rowOff>0</xdr:rowOff>
                  </to>
                </anchor>
              </controlPr>
            </control>
          </mc:Choice>
        </mc:AlternateContent>
        <mc:AlternateContent xmlns:mc="http://schemas.openxmlformats.org/markup-compatibility/2006">
          <mc:Choice Requires="x14">
            <control shapeId="1082" r:id="rId19" name="Check Box 58">
              <controlPr defaultSize="0" autoPict="0">
                <anchor moveWithCells="1">
                  <from>
                    <xdr:col>5</xdr:col>
                    <xdr:colOff>57150</xdr:colOff>
                    <xdr:row>62</xdr:row>
                    <xdr:rowOff>47625</xdr:rowOff>
                  </from>
                  <to>
                    <xdr:col>5</xdr:col>
                    <xdr:colOff>457200</xdr:colOff>
                    <xdr:row>63</xdr:row>
                    <xdr:rowOff>9525</xdr:rowOff>
                  </to>
                </anchor>
              </controlPr>
            </control>
          </mc:Choice>
        </mc:AlternateContent>
        <mc:AlternateContent xmlns:mc="http://schemas.openxmlformats.org/markup-compatibility/2006">
          <mc:Choice Requires="x14">
            <control shapeId="1083" r:id="rId20" name="Check Box 59">
              <controlPr defaultSize="0" autoPict="0">
                <anchor moveWithCells="1">
                  <from>
                    <xdr:col>5</xdr:col>
                    <xdr:colOff>57150</xdr:colOff>
                    <xdr:row>64</xdr:row>
                    <xdr:rowOff>38100</xdr:rowOff>
                  </from>
                  <to>
                    <xdr:col>5</xdr:col>
                    <xdr:colOff>457200</xdr:colOff>
                    <xdr:row>65</xdr:row>
                    <xdr:rowOff>0</xdr:rowOff>
                  </to>
                </anchor>
              </controlPr>
            </control>
          </mc:Choice>
        </mc:AlternateContent>
        <mc:AlternateContent xmlns:mc="http://schemas.openxmlformats.org/markup-compatibility/2006">
          <mc:Choice Requires="x14">
            <control shapeId="1084" r:id="rId21" name="Check Box 60">
              <controlPr defaultSize="0" autoPict="0">
                <anchor moveWithCells="1">
                  <from>
                    <xdr:col>5</xdr:col>
                    <xdr:colOff>57150</xdr:colOff>
                    <xdr:row>66</xdr:row>
                    <xdr:rowOff>38100</xdr:rowOff>
                  </from>
                  <to>
                    <xdr:col>5</xdr:col>
                    <xdr:colOff>457200</xdr:colOff>
                    <xdr:row>67</xdr:row>
                    <xdr:rowOff>0</xdr:rowOff>
                  </to>
                </anchor>
              </controlPr>
            </control>
          </mc:Choice>
        </mc:AlternateContent>
        <mc:AlternateContent xmlns:mc="http://schemas.openxmlformats.org/markup-compatibility/2006">
          <mc:Choice Requires="x14">
            <control shapeId="1092" r:id="rId22" name="Check Box 68">
              <controlPr defaultSize="0" autoPict="0">
                <anchor moveWithCells="1" sizeWithCells="1">
                  <from>
                    <xdr:col>6</xdr:col>
                    <xdr:colOff>57150</xdr:colOff>
                    <xdr:row>63</xdr:row>
                    <xdr:rowOff>38100</xdr:rowOff>
                  </from>
                  <to>
                    <xdr:col>6</xdr:col>
                    <xdr:colOff>457200</xdr:colOff>
                    <xdr:row>63</xdr:row>
                    <xdr:rowOff>190500</xdr:rowOff>
                  </to>
                </anchor>
              </controlPr>
            </control>
          </mc:Choice>
        </mc:AlternateContent>
        <mc:AlternateContent xmlns:mc="http://schemas.openxmlformats.org/markup-compatibility/2006">
          <mc:Choice Requires="x14">
            <control shapeId="1093" r:id="rId23" name="Check Box 69">
              <controlPr defaultSize="0" autoPict="0">
                <anchor moveWithCells="1" sizeWithCells="1">
                  <from>
                    <xdr:col>6</xdr:col>
                    <xdr:colOff>57150</xdr:colOff>
                    <xdr:row>64</xdr:row>
                    <xdr:rowOff>38100</xdr:rowOff>
                  </from>
                  <to>
                    <xdr:col>6</xdr:col>
                    <xdr:colOff>457200</xdr:colOff>
                    <xdr:row>65</xdr:row>
                    <xdr:rowOff>0</xdr:rowOff>
                  </to>
                </anchor>
              </controlPr>
            </control>
          </mc:Choice>
        </mc:AlternateContent>
        <mc:AlternateContent xmlns:mc="http://schemas.openxmlformats.org/markup-compatibility/2006">
          <mc:Choice Requires="x14">
            <control shapeId="1094" r:id="rId24" name="Check Box 70">
              <controlPr defaultSize="0" autoPict="0">
                <anchor moveWithCells="1" sizeWithCells="1">
                  <from>
                    <xdr:col>6</xdr:col>
                    <xdr:colOff>742950</xdr:colOff>
                    <xdr:row>62</xdr:row>
                    <xdr:rowOff>57150</xdr:rowOff>
                  </from>
                  <to>
                    <xdr:col>7</xdr:col>
                    <xdr:colOff>295275</xdr:colOff>
                    <xdr:row>63</xdr:row>
                    <xdr:rowOff>9525</xdr:rowOff>
                  </to>
                </anchor>
              </controlPr>
            </control>
          </mc:Choice>
        </mc:AlternateContent>
        <mc:AlternateContent xmlns:mc="http://schemas.openxmlformats.org/markup-compatibility/2006">
          <mc:Choice Requires="x14">
            <control shapeId="1095" r:id="rId25" name="Check Box 71">
              <controlPr defaultSize="0" autoPict="0">
                <anchor moveWithCells="1" sizeWithCells="1">
                  <from>
                    <xdr:col>6</xdr:col>
                    <xdr:colOff>742950</xdr:colOff>
                    <xdr:row>65</xdr:row>
                    <xdr:rowOff>47625</xdr:rowOff>
                  </from>
                  <to>
                    <xdr:col>7</xdr:col>
                    <xdr:colOff>295275</xdr:colOff>
                    <xdr:row>66</xdr:row>
                    <xdr:rowOff>0</xdr:rowOff>
                  </to>
                </anchor>
              </controlPr>
            </control>
          </mc:Choice>
        </mc:AlternateContent>
        <mc:AlternateContent xmlns:mc="http://schemas.openxmlformats.org/markup-compatibility/2006">
          <mc:Choice Requires="x14">
            <control shapeId="1098" r:id="rId26" name="Check Box 74">
              <controlPr defaultSize="0" autoPict="0">
                <anchor moveWithCells="1" sizeWithCells="1">
                  <from>
                    <xdr:col>1</xdr:col>
                    <xdr:colOff>57150</xdr:colOff>
                    <xdr:row>26</xdr:row>
                    <xdr:rowOff>57150</xdr:rowOff>
                  </from>
                  <to>
                    <xdr:col>1</xdr:col>
                    <xdr:colOff>533400</xdr:colOff>
                    <xdr:row>27</xdr:row>
                    <xdr:rowOff>9525</xdr:rowOff>
                  </to>
                </anchor>
              </controlPr>
            </control>
          </mc:Choice>
        </mc:AlternateContent>
        <mc:AlternateContent xmlns:mc="http://schemas.openxmlformats.org/markup-compatibility/2006">
          <mc:Choice Requires="x14">
            <control shapeId="1099" r:id="rId27" name="Check Box 75">
              <controlPr defaultSize="0" autoPict="0">
                <anchor moveWithCells="1" sizeWithCells="1">
                  <from>
                    <xdr:col>1</xdr:col>
                    <xdr:colOff>57150</xdr:colOff>
                    <xdr:row>27</xdr:row>
                    <xdr:rowOff>57150</xdr:rowOff>
                  </from>
                  <to>
                    <xdr:col>1</xdr:col>
                    <xdr:colOff>533400</xdr:colOff>
                    <xdr:row>28</xdr:row>
                    <xdr:rowOff>9525</xdr:rowOff>
                  </to>
                </anchor>
              </controlPr>
            </control>
          </mc:Choice>
        </mc:AlternateContent>
        <mc:AlternateContent xmlns:mc="http://schemas.openxmlformats.org/markup-compatibility/2006">
          <mc:Choice Requires="x14">
            <control shapeId="1100" r:id="rId28" name="Check Box 76">
              <controlPr defaultSize="0" autoPict="0">
                <anchor moveWithCells="1" sizeWithCells="1">
                  <from>
                    <xdr:col>1</xdr:col>
                    <xdr:colOff>57150</xdr:colOff>
                    <xdr:row>28</xdr:row>
                    <xdr:rowOff>57150</xdr:rowOff>
                  </from>
                  <to>
                    <xdr:col>1</xdr:col>
                    <xdr:colOff>533400</xdr:colOff>
                    <xdr:row>29</xdr:row>
                    <xdr:rowOff>9525</xdr:rowOff>
                  </to>
                </anchor>
              </controlPr>
            </control>
          </mc:Choice>
        </mc:AlternateContent>
        <mc:AlternateContent xmlns:mc="http://schemas.openxmlformats.org/markup-compatibility/2006">
          <mc:Choice Requires="x14">
            <control shapeId="1107" r:id="rId29" name="Check Box 83">
              <controlPr defaultSize="0" autoPict="0">
                <anchor moveWithCells="1" sizeWithCells="1">
                  <from>
                    <xdr:col>6</xdr:col>
                    <xdr:colOff>66675</xdr:colOff>
                    <xdr:row>24</xdr:row>
                    <xdr:rowOff>47625</xdr:rowOff>
                  </from>
                  <to>
                    <xdr:col>6</xdr:col>
                    <xdr:colOff>542925</xdr:colOff>
                    <xdr:row>25</xdr:row>
                    <xdr:rowOff>0</xdr:rowOff>
                  </to>
                </anchor>
              </controlPr>
            </control>
          </mc:Choice>
        </mc:AlternateContent>
        <mc:AlternateContent xmlns:mc="http://schemas.openxmlformats.org/markup-compatibility/2006">
          <mc:Choice Requires="x14">
            <control shapeId="1108" r:id="rId30" name="Check Box 84">
              <controlPr defaultSize="0" autoPict="0">
                <anchor moveWithCells="1" sizeWithCells="1">
                  <from>
                    <xdr:col>6</xdr:col>
                    <xdr:colOff>66675</xdr:colOff>
                    <xdr:row>25</xdr:row>
                    <xdr:rowOff>47625</xdr:rowOff>
                  </from>
                  <to>
                    <xdr:col>6</xdr:col>
                    <xdr:colOff>542925</xdr:colOff>
                    <xdr:row>26</xdr:row>
                    <xdr:rowOff>9525</xdr:rowOff>
                  </to>
                </anchor>
              </controlPr>
            </control>
          </mc:Choice>
        </mc:AlternateContent>
        <mc:AlternateContent xmlns:mc="http://schemas.openxmlformats.org/markup-compatibility/2006">
          <mc:Choice Requires="x14">
            <control shapeId="1109" r:id="rId31" name="Check Box 85">
              <controlPr defaultSize="0" autoPict="0">
                <anchor moveWithCells="1" sizeWithCells="1">
                  <from>
                    <xdr:col>6</xdr:col>
                    <xdr:colOff>1076325</xdr:colOff>
                    <xdr:row>24</xdr:row>
                    <xdr:rowOff>47625</xdr:rowOff>
                  </from>
                  <to>
                    <xdr:col>7</xdr:col>
                    <xdr:colOff>447675</xdr:colOff>
                    <xdr:row>25</xdr:row>
                    <xdr:rowOff>0</xdr:rowOff>
                  </to>
                </anchor>
              </controlPr>
            </control>
          </mc:Choice>
        </mc:AlternateContent>
        <mc:AlternateContent xmlns:mc="http://schemas.openxmlformats.org/markup-compatibility/2006">
          <mc:Choice Requires="x14">
            <control shapeId="1110" r:id="rId32" name="Check Box 86">
              <controlPr defaultSize="0" autoPict="0">
                <anchor moveWithCells="1" sizeWithCells="1">
                  <from>
                    <xdr:col>6</xdr:col>
                    <xdr:colOff>1076325</xdr:colOff>
                    <xdr:row>25</xdr:row>
                    <xdr:rowOff>47625</xdr:rowOff>
                  </from>
                  <to>
                    <xdr:col>7</xdr:col>
                    <xdr:colOff>447675</xdr:colOff>
                    <xdr:row>26</xdr:row>
                    <xdr:rowOff>9525</xdr:rowOff>
                  </to>
                </anchor>
              </controlPr>
            </control>
          </mc:Choice>
        </mc:AlternateContent>
        <mc:AlternateContent xmlns:mc="http://schemas.openxmlformats.org/markup-compatibility/2006">
          <mc:Choice Requires="x14">
            <control shapeId="1111" r:id="rId33" name="Check Box 87">
              <controlPr defaultSize="0" autoPict="0">
                <anchor moveWithCells="1" sizeWithCells="1">
                  <from>
                    <xdr:col>7</xdr:col>
                    <xdr:colOff>828675</xdr:colOff>
                    <xdr:row>24</xdr:row>
                    <xdr:rowOff>47625</xdr:rowOff>
                  </from>
                  <to>
                    <xdr:col>8</xdr:col>
                    <xdr:colOff>466725</xdr:colOff>
                    <xdr:row>25</xdr:row>
                    <xdr:rowOff>0</xdr:rowOff>
                  </to>
                </anchor>
              </controlPr>
            </control>
          </mc:Choice>
        </mc:AlternateContent>
        <mc:AlternateContent xmlns:mc="http://schemas.openxmlformats.org/markup-compatibility/2006">
          <mc:Choice Requires="x14">
            <control shapeId="1112" r:id="rId34" name="Check Box 88">
              <controlPr defaultSize="0" autoPict="0">
                <anchor moveWithCells="1" sizeWithCells="1">
                  <from>
                    <xdr:col>6</xdr:col>
                    <xdr:colOff>57150</xdr:colOff>
                    <xdr:row>20</xdr:row>
                    <xdr:rowOff>38100</xdr:rowOff>
                  </from>
                  <to>
                    <xdr:col>6</xdr:col>
                    <xdr:colOff>542925</xdr:colOff>
                    <xdr:row>20</xdr:row>
                    <xdr:rowOff>238125</xdr:rowOff>
                  </to>
                </anchor>
              </controlPr>
            </control>
          </mc:Choice>
        </mc:AlternateContent>
        <mc:AlternateContent xmlns:mc="http://schemas.openxmlformats.org/markup-compatibility/2006">
          <mc:Choice Requires="x14">
            <control shapeId="1113" r:id="rId35" name="Check Box 89">
              <controlPr defaultSize="0" autoPict="0">
                <anchor moveWithCells="1" sizeWithCells="1">
                  <from>
                    <xdr:col>6</xdr:col>
                    <xdr:colOff>1076325</xdr:colOff>
                    <xdr:row>20</xdr:row>
                    <xdr:rowOff>38100</xdr:rowOff>
                  </from>
                  <to>
                    <xdr:col>7</xdr:col>
                    <xdr:colOff>457200</xdr:colOff>
                    <xdr:row>20</xdr:row>
                    <xdr:rowOff>238125</xdr:rowOff>
                  </to>
                </anchor>
              </controlPr>
            </control>
          </mc:Choice>
        </mc:AlternateContent>
        <mc:AlternateContent xmlns:mc="http://schemas.openxmlformats.org/markup-compatibility/2006">
          <mc:Choice Requires="x14">
            <control shapeId="1114" r:id="rId36" name="Check Box 90">
              <controlPr defaultSize="0" autoPict="0">
                <anchor moveWithCells="1" sizeWithCells="1">
                  <from>
                    <xdr:col>6</xdr:col>
                    <xdr:colOff>1076325</xdr:colOff>
                    <xdr:row>21</xdr:row>
                    <xdr:rowOff>38100</xdr:rowOff>
                  </from>
                  <to>
                    <xdr:col>7</xdr:col>
                    <xdr:colOff>457200</xdr:colOff>
                    <xdr:row>21</xdr:row>
                    <xdr:rowOff>238125</xdr:rowOff>
                  </to>
                </anchor>
              </controlPr>
            </control>
          </mc:Choice>
        </mc:AlternateContent>
        <mc:AlternateContent xmlns:mc="http://schemas.openxmlformats.org/markup-compatibility/2006">
          <mc:Choice Requires="x14">
            <control shapeId="1115" r:id="rId37" name="Check Box 91">
              <controlPr defaultSize="0" autoPict="0">
                <anchor moveWithCells="1" sizeWithCells="1">
                  <from>
                    <xdr:col>6</xdr:col>
                    <xdr:colOff>57150</xdr:colOff>
                    <xdr:row>21</xdr:row>
                    <xdr:rowOff>38100</xdr:rowOff>
                  </from>
                  <to>
                    <xdr:col>6</xdr:col>
                    <xdr:colOff>542925</xdr:colOff>
                    <xdr:row>21</xdr:row>
                    <xdr:rowOff>238125</xdr:rowOff>
                  </to>
                </anchor>
              </controlPr>
            </control>
          </mc:Choice>
        </mc:AlternateContent>
        <mc:AlternateContent xmlns:mc="http://schemas.openxmlformats.org/markup-compatibility/2006">
          <mc:Choice Requires="x14">
            <control shapeId="1116" r:id="rId38" name="Check Box 92">
              <controlPr defaultSize="0" autoPict="0">
                <anchor moveWithCells="1" sizeWithCells="1">
                  <from>
                    <xdr:col>6</xdr:col>
                    <xdr:colOff>47625</xdr:colOff>
                    <xdr:row>28</xdr:row>
                    <xdr:rowOff>47625</xdr:rowOff>
                  </from>
                  <to>
                    <xdr:col>6</xdr:col>
                    <xdr:colOff>447675</xdr:colOff>
                    <xdr:row>29</xdr:row>
                    <xdr:rowOff>0</xdr:rowOff>
                  </to>
                </anchor>
              </controlPr>
            </control>
          </mc:Choice>
        </mc:AlternateContent>
        <mc:AlternateContent xmlns:mc="http://schemas.openxmlformats.org/markup-compatibility/2006">
          <mc:Choice Requires="x14">
            <control shapeId="1117" r:id="rId39" name="Check Box 93">
              <controlPr defaultSize="0" autoPict="0">
                <anchor moveWithCells="1" sizeWithCells="1">
                  <from>
                    <xdr:col>6</xdr:col>
                    <xdr:colOff>47625</xdr:colOff>
                    <xdr:row>29</xdr:row>
                    <xdr:rowOff>47625</xdr:rowOff>
                  </from>
                  <to>
                    <xdr:col>6</xdr:col>
                    <xdr:colOff>447675</xdr:colOff>
                    <xdr:row>30</xdr:row>
                    <xdr:rowOff>9525</xdr:rowOff>
                  </to>
                </anchor>
              </controlPr>
            </control>
          </mc:Choice>
        </mc:AlternateContent>
        <mc:AlternateContent xmlns:mc="http://schemas.openxmlformats.org/markup-compatibility/2006">
          <mc:Choice Requires="x14">
            <control shapeId="1119" r:id="rId40" name="Option Button 95">
              <controlPr defaultSize="0" autoPict="0">
                <anchor moveWithCells="1">
                  <from>
                    <xdr:col>1</xdr:col>
                    <xdr:colOff>1171575</xdr:colOff>
                    <xdr:row>24</xdr:row>
                    <xdr:rowOff>247650</xdr:rowOff>
                  </from>
                  <to>
                    <xdr:col>2</xdr:col>
                    <xdr:colOff>228600</xdr:colOff>
                    <xdr:row>25</xdr:row>
                    <xdr:rowOff>209550</xdr:rowOff>
                  </to>
                </anchor>
              </controlPr>
            </control>
          </mc:Choice>
        </mc:AlternateContent>
        <mc:AlternateContent xmlns:mc="http://schemas.openxmlformats.org/markup-compatibility/2006">
          <mc:Choice Requires="x14">
            <control shapeId="1120" r:id="rId41" name="Option Button 96">
              <controlPr defaultSize="0" autoPict="0">
                <anchor moveWithCells="1">
                  <from>
                    <xdr:col>2</xdr:col>
                    <xdr:colOff>1333500</xdr:colOff>
                    <xdr:row>24</xdr:row>
                    <xdr:rowOff>247650</xdr:rowOff>
                  </from>
                  <to>
                    <xdr:col>3</xdr:col>
                    <xdr:colOff>504825</xdr:colOff>
                    <xdr:row>25</xdr:row>
                    <xdr:rowOff>209550</xdr:rowOff>
                  </to>
                </anchor>
              </controlPr>
            </control>
          </mc:Choice>
        </mc:AlternateContent>
        <mc:AlternateContent xmlns:mc="http://schemas.openxmlformats.org/markup-compatibility/2006">
          <mc:Choice Requires="x14">
            <control shapeId="1133" r:id="rId42" name="Check Box 109">
              <controlPr defaultSize="0" autoPict="0">
                <anchor moveWithCells="1">
                  <from>
                    <xdr:col>4</xdr:col>
                    <xdr:colOff>0</xdr:colOff>
                    <xdr:row>8</xdr:row>
                    <xdr:rowOff>0</xdr:rowOff>
                  </from>
                  <to>
                    <xdr:col>4</xdr:col>
                    <xdr:colOff>400050</xdr:colOff>
                    <xdr:row>8</xdr:row>
                    <xdr:rowOff>200025</xdr:rowOff>
                  </to>
                </anchor>
              </controlPr>
            </control>
          </mc:Choice>
        </mc:AlternateContent>
        <mc:AlternateContent xmlns:mc="http://schemas.openxmlformats.org/markup-compatibility/2006">
          <mc:Choice Requires="x14">
            <control shapeId="1134" r:id="rId43" name="Check Box 110">
              <controlPr defaultSize="0" autoPict="0">
                <anchor moveWithCells="1">
                  <from>
                    <xdr:col>5</xdr:col>
                    <xdr:colOff>0</xdr:colOff>
                    <xdr:row>8</xdr:row>
                    <xdr:rowOff>0</xdr:rowOff>
                  </from>
                  <to>
                    <xdr:col>5</xdr:col>
                    <xdr:colOff>400050</xdr:colOff>
                    <xdr:row>8</xdr:row>
                    <xdr:rowOff>200025</xdr:rowOff>
                  </to>
                </anchor>
              </controlPr>
            </control>
          </mc:Choice>
        </mc:AlternateContent>
        <mc:AlternateContent xmlns:mc="http://schemas.openxmlformats.org/markup-compatibility/2006">
          <mc:Choice Requires="x14">
            <control shapeId="1135" r:id="rId44" name="Check Box 111">
              <controlPr defaultSize="0" autoPict="0">
                <anchor moveWithCells="1">
                  <from>
                    <xdr:col>6</xdr:col>
                    <xdr:colOff>0</xdr:colOff>
                    <xdr:row>8</xdr:row>
                    <xdr:rowOff>0</xdr:rowOff>
                  </from>
                  <to>
                    <xdr:col>6</xdr:col>
                    <xdr:colOff>400050</xdr:colOff>
                    <xdr:row>8</xdr:row>
                    <xdr:rowOff>200025</xdr:rowOff>
                  </to>
                </anchor>
              </controlPr>
            </control>
          </mc:Choice>
        </mc:AlternateContent>
        <mc:AlternateContent xmlns:mc="http://schemas.openxmlformats.org/markup-compatibility/2006">
          <mc:Choice Requires="x14">
            <control shapeId="1136" r:id="rId45" name="Check Box 112">
              <controlPr defaultSize="0" autoPict="0">
                <anchor moveWithCells="1">
                  <from>
                    <xdr:col>7</xdr:col>
                    <xdr:colOff>0</xdr:colOff>
                    <xdr:row>8</xdr:row>
                    <xdr:rowOff>0</xdr:rowOff>
                  </from>
                  <to>
                    <xdr:col>7</xdr:col>
                    <xdr:colOff>400050</xdr:colOff>
                    <xdr:row>8</xdr:row>
                    <xdr:rowOff>200025</xdr:rowOff>
                  </to>
                </anchor>
              </controlPr>
            </control>
          </mc:Choice>
        </mc:AlternateContent>
        <mc:AlternateContent xmlns:mc="http://schemas.openxmlformats.org/markup-compatibility/2006">
          <mc:Choice Requires="x14">
            <control shapeId="1137" r:id="rId46" name="Check Box 113">
              <controlPr defaultSize="0" autoPict="0">
                <anchor moveWithCells="1">
                  <from>
                    <xdr:col>4</xdr:col>
                    <xdr:colOff>0</xdr:colOff>
                    <xdr:row>9</xdr:row>
                    <xdr:rowOff>0</xdr:rowOff>
                  </from>
                  <to>
                    <xdr:col>4</xdr:col>
                    <xdr:colOff>400050</xdr:colOff>
                    <xdr:row>9</xdr:row>
                    <xdr:rowOff>200025</xdr:rowOff>
                  </to>
                </anchor>
              </controlPr>
            </control>
          </mc:Choice>
        </mc:AlternateContent>
        <mc:AlternateContent xmlns:mc="http://schemas.openxmlformats.org/markup-compatibility/2006">
          <mc:Choice Requires="x14">
            <control shapeId="1138" r:id="rId47" name="Check Box 114">
              <controlPr defaultSize="0" autoPict="0">
                <anchor moveWithCells="1">
                  <from>
                    <xdr:col>5</xdr:col>
                    <xdr:colOff>0</xdr:colOff>
                    <xdr:row>9</xdr:row>
                    <xdr:rowOff>0</xdr:rowOff>
                  </from>
                  <to>
                    <xdr:col>5</xdr:col>
                    <xdr:colOff>400050</xdr:colOff>
                    <xdr:row>9</xdr:row>
                    <xdr:rowOff>200025</xdr:rowOff>
                  </to>
                </anchor>
              </controlPr>
            </control>
          </mc:Choice>
        </mc:AlternateContent>
        <mc:AlternateContent xmlns:mc="http://schemas.openxmlformats.org/markup-compatibility/2006">
          <mc:Choice Requires="x14">
            <control shapeId="1139" r:id="rId48" name="Check Box 115">
              <controlPr defaultSize="0" autoPict="0">
                <anchor moveWithCells="1">
                  <from>
                    <xdr:col>6</xdr:col>
                    <xdr:colOff>0</xdr:colOff>
                    <xdr:row>9</xdr:row>
                    <xdr:rowOff>0</xdr:rowOff>
                  </from>
                  <to>
                    <xdr:col>6</xdr:col>
                    <xdr:colOff>400050</xdr:colOff>
                    <xdr:row>9</xdr:row>
                    <xdr:rowOff>200025</xdr:rowOff>
                  </to>
                </anchor>
              </controlPr>
            </control>
          </mc:Choice>
        </mc:AlternateContent>
        <mc:AlternateContent xmlns:mc="http://schemas.openxmlformats.org/markup-compatibility/2006">
          <mc:Choice Requires="x14">
            <control shapeId="1140" r:id="rId49" name="Check Box 116">
              <controlPr defaultSize="0" autoPict="0">
                <anchor moveWithCells="1">
                  <from>
                    <xdr:col>7</xdr:col>
                    <xdr:colOff>0</xdr:colOff>
                    <xdr:row>9</xdr:row>
                    <xdr:rowOff>0</xdr:rowOff>
                  </from>
                  <to>
                    <xdr:col>7</xdr:col>
                    <xdr:colOff>400050</xdr:colOff>
                    <xdr:row>9</xdr:row>
                    <xdr:rowOff>200025</xdr:rowOff>
                  </to>
                </anchor>
              </controlPr>
            </control>
          </mc:Choice>
        </mc:AlternateContent>
        <mc:AlternateContent xmlns:mc="http://schemas.openxmlformats.org/markup-compatibility/2006">
          <mc:Choice Requires="x14">
            <control shapeId="1141" r:id="rId50" name="Check Box 117">
              <controlPr defaultSize="0" autoPict="0">
                <anchor moveWithCells="1">
                  <from>
                    <xdr:col>4</xdr:col>
                    <xdr:colOff>0</xdr:colOff>
                    <xdr:row>10</xdr:row>
                    <xdr:rowOff>0</xdr:rowOff>
                  </from>
                  <to>
                    <xdr:col>4</xdr:col>
                    <xdr:colOff>400050</xdr:colOff>
                    <xdr:row>10</xdr:row>
                    <xdr:rowOff>200025</xdr:rowOff>
                  </to>
                </anchor>
              </controlPr>
            </control>
          </mc:Choice>
        </mc:AlternateContent>
        <mc:AlternateContent xmlns:mc="http://schemas.openxmlformats.org/markup-compatibility/2006">
          <mc:Choice Requires="x14">
            <control shapeId="1142" r:id="rId51" name="Check Box 118">
              <controlPr defaultSize="0" autoPict="0">
                <anchor moveWithCells="1">
                  <from>
                    <xdr:col>5</xdr:col>
                    <xdr:colOff>0</xdr:colOff>
                    <xdr:row>10</xdr:row>
                    <xdr:rowOff>0</xdr:rowOff>
                  </from>
                  <to>
                    <xdr:col>5</xdr:col>
                    <xdr:colOff>400050</xdr:colOff>
                    <xdr:row>10</xdr:row>
                    <xdr:rowOff>200025</xdr:rowOff>
                  </to>
                </anchor>
              </controlPr>
            </control>
          </mc:Choice>
        </mc:AlternateContent>
        <mc:AlternateContent xmlns:mc="http://schemas.openxmlformats.org/markup-compatibility/2006">
          <mc:Choice Requires="x14">
            <control shapeId="1143" r:id="rId52" name="Check Box 119">
              <controlPr defaultSize="0" autoPict="0">
                <anchor moveWithCells="1">
                  <from>
                    <xdr:col>6</xdr:col>
                    <xdr:colOff>0</xdr:colOff>
                    <xdr:row>10</xdr:row>
                    <xdr:rowOff>0</xdr:rowOff>
                  </from>
                  <to>
                    <xdr:col>6</xdr:col>
                    <xdr:colOff>400050</xdr:colOff>
                    <xdr:row>10</xdr:row>
                    <xdr:rowOff>200025</xdr:rowOff>
                  </to>
                </anchor>
              </controlPr>
            </control>
          </mc:Choice>
        </mc:AlternateContent>
        <mc:AlternateContent xmlns:mc="http://schemas.openxmlformats.org/markup-compatibility/2006">
          <mc:Choice Requires="x14">
            <control shapeId="1144" r:id="rId53" name="Check Box 120">
              <controlPr defaultSize="0" autoPict="0">
                <anchor moveWithCells="1" sizeWithCells="1">
                  <from>
                    <xdr:col>2</xdr:col>
                    <xdr:colOff>0</xdr:colOff>
                    <xdr:row>24</xdr:row>
                    <xdr:rowOff>0</xdr:rowOff>
                  </from>
                  <to>
                    <xdr:col>2</xdr:col>
                    <xdr:colOff>457200</xdr:colOff>
                    <xdr:row>24</xdr:row>
                    <xdr:rowOff>209550</xdr:rowOff>
                  </to>
                </anchor>
              </controlPr>
            </control>
          </mc:Choice>
        </mc:AlternateContent>
        <mc:AlternateContent xmlns:mc="http://schemas.openxmlformats.org/markup-compatibility/2006">
          <mc:Choice Requires="x14">
            <control shapeId="1145" r:id="rId54" name="Check Box 121">
              <controlPr defaultSize="0" autoPict="0">
                <anchor moveWithCells="1" sizeWithCells="1">
                  <from>
                    <xdr:col>2</xdr:col>
                    <xdr:colOff>0</xdr:colOff>
                    <xdr:row>26</xdr:row>
                    <xdr:rowOff>0</xdr:rowOff>
                  </from>
                  <to>
                    <xdr:col>2</xdr:col>
                    <xdr:colOff>476250</xdr:colOff>
                    <xdr:row>26</xdr:row>
                    <xdr:rowOff>209550</xdr:rowOff>
                  </to>
                </anchor>
              </controlPr>
            </control>
          </mc:Choice>
        </mc:AlternateContent>
        <mc:AlternateContent xmlns:mc="http://schemas.openxmlformats.org/markup-compatibility/2006">
          <mc:Choice Requires="x14">
            <control shapeId="1146" r:id="rId55" name="Check Box 122">
              <controlPr defaultSize="0" autoPict="0">
                <anchor moveWithCells="1" sizeWithCells="1">
                  <from>
                    <xdr:col>2</xdr:col>
                    <xdr:colOff>0</xdr:colOff>
                    <xdr:row>27</xdr:row>
                    <xdr:rowOff>0</xdr:rowOff>
                  </from>
                  <to>
                    <xdr:col>2</xdr:col>
                    <xdr:colOff>476250</xdr:colOff>
                    <xdr:row>27</xdr:row>
                    <xdr:rowOff>209550</xdr:rowOff>
                  </to>
                </anchor>
              </controlPr>
            </control>
          </mc:Choice>
        </mc:AlternateContent>
        <mc:AlternateContent xmlns:mc="http://schemas.openxmlformats.org/markup-compatibility/2006">
          <mc:Choice Requires="x14">
            <control shapeId="1148" r:id="rId56" name="Check Box 124">
              <controlPr defaultSize="0" autoPict="0">
                <anchor moveWithCells="1" sizeWithCells="1">
                  <from>
                    <xdr:col>2</xdr:col>
                    <xdr:colOff>1638300</xdr:colOff>
                    <xdr:row>24</xdr:row>
                    <xdr:rowOff>0</xdr:rowOff>
                  </from>
                  <to>
                    <xdr:col>3</xdr:col>
                    <xdr:colOff>476250</xdr:colOff>
                    <xdr:row>24</xdr:row>
                    <xdr:rowOff>209550</xdr:rowOff>
                  </to>
                </anchor>
              </controlPr>
            </control>
          </mc:Choice>
        </mc:AlternateContent>
        <mc:AlternateContent xmlns:mc="http://schemas.openxmlformats.org/markup-compatibility/2006">
          <mc:Choice Requires="x14">
            <control shapeId="1149" r:id="rId57" name="Check Box 125">
              <controlPr defaultSize="0" autoPict="0">
                <anchor moveWithCells="1" sizeWithCells="1">
                  <from>
                    <xdr:col>2</xdr:col>
                    <xdr:colOff>1638300</xdr:colOff>
                    <xdr:row>26</xdr:row>
                    <xdr:rowOff>0</xdr:rowOff>
                  </from>
                  <to>
                    <xdr:col>3</xdr:col>
                    <xdr:colOff>476250</xdr:colOff>
                    <xdr:row>26</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AA57"/>
  <sheetViews>
    <sheetView topLeftCell="A40" workbookViewId="0">
      <selection activeCell="A48" sqref="A48:AA48"/>
    </sheetView>
  </sheetViews>
  <sheetFormatPr defaultColWidth="9.140625" defaultRowHeight="15.75"/>
  <cols>
    <col min="1" max="1" width="50.7109375" style="110" customWidth="1"/>
    <col min="2" max="27" width="4.7109375" style="124" customWidth="1"/>
  </cols>
  <sheetData>
    <row r="1" spans="1:27" ht="19.899999999999999" customHeight="1">
      <c r="A1" s="423" t="s">
        <v>153</v>
      </c>
      <c r="B1" s="424"/>
      <c r="C1" s="424"/>
      <c r="D1" s="424"/>
      <c r="E1" s="424"/>
      <c r="F1" s="424"/>
      <c r="G1" s="424"/>
      <c r="H1" s="424"/>
      <c r="I1" s="424"/>
      <c r="J1" s="424"/>
      <c r="K1" s="424"/>
      <c r="L1" s="424"/>
      <c r="M1" s="424"/>
      <c r="N1" s="424"/>
      <c r="O1" s="424"/>
      <c r="P1" s="424"/>
      <c r="Q1" s="424"/>
      <c r="R1" s="424"/>
      <c r="S1" s="424"/>
      <c r="T1" s="424"/>
      <c r="U1" s="424"/>
      <c r="V1" s="424"/>
      <c r="W1" s="424"/>
      <c r="X1" s="424"/>
      <c r="Y1" s="424"/>
      <c r="Z1" s="424"/>
      <c r="AA1" s="425"/>
    </row>
    <row r="2" spans="1:27" ht="19.899999999999999" customHeight="1">
      <c r="A2" s="420" t="s">
        <v>154</v>
      </c>
      <c r="B2" s="421"/>
      <c r="C2" s="421"/>
      <c r="D2" s="421"/>
      <c r="E2" s="421"/>
      <c r="F2" s="421"/>
      <c r="G2" s="421"/>
      <c r="H2" s="421"/>
      <c r="I2" s="421"/>
      <c r="J2" s="421"/>
      <c r="K2" s="421" t="s">
        <v>155</v>
      </c>
      <c r="L2" s="421"/>
      <c r="M2" s="421"/>
      <c r="N2" s="421"/>
      <c r="O2" s="421"/>
      <c r="P2" s="421"/>
      <c r="Q2" s="421"/>
      <c r="R2" s="421"/>
      <c r="S2" s="421"/>
      <c r="T2" s="421"/>
      <c r="U2" s="421"/>
      <c r="V2" s="421"/>
      <c r="W2" s="421"/>
      <c r="X2" s="421"/>
      <c r="Y2" s="421"/>
      <c r="Z2" s="421"/>
      <c r="AA2" s="422"/>
    </row>
    <row r="3" spans="1:27" ht="40.15" customHeight="1">
      <c r="A3" s="401" t="str">
        <f>Intake1!A72</f>
        <v>G1P0 PU 39 WKS AOG,GDMDIET, CONTROLLED, NON MODULAR NON TOXIC GOITER (CLINICALLY AND BIOCHEMICALEUTHYROID) GESTATIONAL HPN</v>
      </c>
      <c r="B3" s="402"/>
      <c r="C3" s="402"/>
      <c r="D3" s="402"/>
      <c r="E3" s="402"/>
      <c r="F3" s="402"/>
      <c r="G3" s="402"/>
      <c r="H3" s="402"/>
      <c r="I3" s="402"/>
      <c r="J3" s="402"/>
      <c r="K3" s="402" t="str">
        <f>Intake1!E72</f>
        <v>.</v>
      </c>
      <c r="L3" s="402"/>
      <c r="M3" s="402"/>
      <c r="N3" s="402"/>
      <c r="O3" s="402"/>
      <c r="P3" s="402"/>
      <c r="Q3" s="402"/>
      <c r="R3" s="402"/>
      <c r="S3" s="402"/>
      <c r="T3" s="402"/>
      <c r="U3" s="402"/>
      <c r="V3" s="402"/>
      <c r="W3" s="402"/>
      <c r="X3" s="402"/>
      <c r="Y3" s="402"/>
      <c r="Z3" s="402"/>
      <c r="AA3" s="403"/>
    </row>
    <row r="4" spans="1:27" ht="19.899999999999999" customHeight="1">
      <c r="A4" s="420" t="s">
        <v>157</v>
      </c>
      <c r="B4" s="421"/>
      <c r="C4" s="421"/>
      <c r="D4" s="421"/>
      <c r="E4" s="421"/>
      <c r="F4" s="421"/>
      <c r="G4" s="421"/>
      <c r="H4" s="421"/>
      <c r="I4" s="421"/>
      <c r="J4" s="421"/>
      <c r="K4" s="421" t="s">
        <v>158</v>
      </c>
      <c r="L4" s="421"/>
      <c r="M4" s="421"/>
      <c r="N4" s="421"/>
      <c r="O4" s="421"/>
      <c r="P4" s="421"/>
      <c r="Q4" s="421"/>
      <c r="R4" s="421"/>
      <c r="S4" s="421"/>
      <c r="T4" s="421"/>
      <c r="U4" s="421"/>
      <c r="V4" s="421"/>
      <c r="W4" s="421"/>
      <c r="X4" s="421"/>
      <c r="Y4" s="421"/>
      <c r="Z4" s="421"/>
      <c r="AA4" s="422"/>
    </row>
    <row r="5" spans="1:27" ht="40.15" customHeight="1">
      <c r="A5" s="401" t="str">
        <f>Intake1!A74</f>
        <v>LABOR PAIN</v>
      </c>
      <c r="B5" s="402"/>
      <c r="C5" s="402"/>
      <c r="D5" s="402"/>
      <c r="E5" s="402"/>
      <c r="F5" s="402"/>
      <c r="G5" s="402"/>
      <c r="H5" s="402"/>
      <c r="I5" s="402"/>
      <c r="J5" s="402"/>
      <c r="K5" s="402" t="str">
        <f>Intake1!E74</f>
        <v>.</v>
      </c>
      <c r="L5" s="402"/>
      <c r="M5" s="402"/>
      <c r="N5" s="402"/>
      <c r="O5" s="402"/>
      <c r="P5" s="402"/>
      <c r="Q5" s="402"/>
      <c r="R5" s="402"/>
      <c r="S5" s="402"/>
      <c r="T5" s="402"/>
      <c r="U5" s="402"/>
      <c r="V5" s="402"/>
      <c r="W5" s="402"/>
      <c r="X5" s="402"/>
      <c r="Y5" s="402"/>
      <c r="Z5" s="402"/>
      <c r="AA5" s="403"/>
    </row>
    <row r="6" spans="1:27" ht="19.899999999999999" customHeight="1">
      <c r="A6" s="420" t="s">
        <v>160</v>
      </c>
      <c r="B6" s="421"/>
      <c r="C6" s="421"/>
      <c r="D6" s="421"/>
      <c r="E6" s="421"/>
      <c r="F6" s="421"/>
      <c r="G6" s="421"/>
      <c r="H6" s="421"/>
      <c r="I6" s="421"/>
      <c r="J6" s="421"/>
      <c r="K6" s="421" t="s">
        <v>161</v>
      </c>
      <c r="L6" s="421"/>
      <c r="M6" s="421"/>
      <c r="N6" s="421"/>
      <c r="O6" s="421"/>
      <c r="P6" s="421"/>
      <c r="Q6" s="421"/>
      <c r="R6" s="421"/>
      <c r="S6" s="421"/>
      <c r="T6" s="421"/>
      <c r="U6" s="421"/>
      <c r="V6" s="421"/>
      <c r="W6" s="421"/>
      <c r="X6" s="421"/>
      <c r="Y6" s="421"/>
      <c r="Z6" s="421"/>
      <c r="AA6" s="422"/>
    </row>
    <row r="7" spans="1:27" ht="40.15" customHeight="1">
      <c r="A7" s="401" t="str">
        <f>Intake1!A76</f>
        <v>FOR ADMISSION</v>
      </c>
      <c r="B7" s="402"/>
      <c r="C7" s="402"/>
      <c r="D7" s="402"/>
      <c r="E7" s="402"/>
      <c r="F7" s="402"/>
      <c r="G7" s="402"/>
      <c r="H7" s="402"/>
      <c r="I7" s="402"/>
      <c r="J7" s="402"/>
      <c r="K7" s="402" t="str">
        <f>Intake1!E76</f>
        <v>.</v>
      </c>
      <c r="L7" s="402"/>
      <c r="M7" s="402"/>
      <c r="N7" s="402"/>
      <c r="O7" s="402"/>
      <c r="P7" s="402"/>
      <c r="Q7" s="402"/>
      <c r="R7" s="402"/>
      <c r="S7" s="402"/>
      <c r="T7" s="402"/>
      <c r="U7" s="402"/>
      <c r="V7" s="402"/>
      <c r="W7" s="402"/>
      <c r="X7" s="402"/>
      <c r="Y7" s="402"/>
      <c r="Z7" s="402"/>
      <c r="AA7" s="403"/>
    </row>
    <row r="8" spans="1:27" s="132" customFormat="1" ht="139.9" customHeight="1">
      <c r="A8" s="133"/>
      <c r="B8" s="417" t="s">
        <v>175</v>
      </c>
      <c r="C8" s="418"/>
      <c r="D8" s="418"/>
      <c r="E8" s="418"/>
      <c r="F8" s="418"/>
      <c r="G8" s="418"/>
      <c r="H8" s="418"/>
      <c r="I8" s="419"/>
      <c r="J8" s="417" t="s">
        <v>176</v>
      </c>
      <c r="K8" s="418"/>
      <c r="L8" s="418"/>
      <c r="M8" s="418"/>
      <c r="N8" s="418"/>
      <c r="O8" s="419"/>
      <c r="P8" s="417" t="s">
        <v>177</v>
      </c>
      <c r="Q8" s="418"/>
      <c r="R8" s="418"/>
      <c r="S8" s="418"/>
      <c r="T8" s="418"/>
      <c r="U8" s="419"/>
      <c r="V8" s="417" t="s">
        <v>178</v>
      </c>
      <c r="W8" s="418"/>
      <c r="X8" s="418"/>
      <c r="Y8" s="418"/>
      <c r="Z8" s="418"/>
      <c r="AA8" s="419"/>
    </row>
    <row r="9" spans="1:27" ht="19.899999999999999" customHeight="1">
      <c r="A9" s="410" t="s">
        <v>179</v>
      </c>
      <c r="B9" s="411"/>
      <c r="C9" s="411"/>
      <c r="D9" s="411"/>
      <c r="E9" s="411"/>
      <c r="F9" s="411"/>
      <c r="G9" s="411"/>
      <c r="H9" s="411"/>
      <c r="I9" s="411"/>
      <c r="J9" s="411"/>
      <c r="K9" s="411"/>
      <c r="L9" s="411"/>
      <c r="M9" s="411"/>
      <c r="N9" s="411"/>
      <c r="O9" s="411"/>
      <c r="P9" s="411"/>
      <c r="Q9" s="411"/>
      <c r="R9" s="411"/>
      <c r="S9" s="411"/>
      <c r="T9" s="411"/>
      <c r="U9" s="411"/>
      <c r="V9" s="411"/>
      <c r="W9" s="411"/>
      <c r="X9" s="411"/>
      <c r="Y9" s="411"/>
      <c r="Z9" s="411"/>
      <c r="AA9" s="412"/>
    </row>
    <row r="10" spans="1:27" ht="19.899999999999999" customHeight="1">
      <c r="A10" s="134" t="s">
        <v>180</v>
      </c>
      <c r="B10" s="397"/>
      <c r="C10" s="397"/>
      <c r="D10" s="397"/>
      <c r="E10" s="397"/>
      <c r="F10" s="397"/>
      <c r="G10" s="397"/>
      <c r="H10" s="397"/>
      <c r="I10" s="397"/>
      <c r="J10" s="115">
        <v>1</v>
      </c>
      <c r="K10" s="116">
        <v>2</v>
      </c>
      <c r="L10" s="116">
        <v>3</v>
      </c>
      <c r="M10" s="116">
        <v>4</v>
      </c>
      <c r="N10" s="116">
        <v>5</v>
      </c>
      <c r="O10" s="116">
        <v>6</v>
      </c>
      <c r="P10" s="115">
        <v>1</v>
      </c>
      <c r="Q10" s="116">
        <v>2</v>
      </c>
      <c r="R10" s="116">
        <v>3</v>
      </c>
      <c r="S10" s="116">
        <v>4</v>
      </c>
      <c r="T10" s="116">
        <v>5</v>
      </c>
      <c r="U10" s="117">
        <v>6</v>
      </c>
      <c r="V10" s="115">
        <v>1</v>
      </c>
      <c r="W10" s="116">
        <v>2</v>
      </c>
      <c r="X10" s="116">
        <v>3</v>
      </c>
      <c r="Y10" s="116">
        <v>4</v>
      </c>
      <c r="Z10" s="116">
        <v>5</v>
      </c>
      <c r="AA10" s="128">
        <v>6</v>
      </c>
    </row>
    <row r="11" spans="1:27" ht="19.899999999999999" customHeight="1">
      <c r="A11" s="135" t="s">
        <v>181</v>
      </c>
      <c r="B11" s="397"/>
      <c r="C11" s="397"/>
      <c r="D11" s="397"/>
      <c r="E11" s="397"/>
      <c r="F11" s="397"/>
      <c r="G11" s="397"/>
      <c r="H11" s="397"/>
      <c r="I11" s="397"/>
      <c r="J11" s="140">
        <v>1</v>
      </c>
      <c r="K11" s="141">
        <v>2</v>
      </c>
      <c r="L11" s="141">
        <v>3</v>
      </c>
      <c r="M11" s="141">
        <v>4</v>
      </c>
      <c r="N11" s="141">
        <v>5</v>
      </c>
      <c r="O11" s="141">
        <v>6</v>
      </c>
      <c r="P11" s="140">
        <v>1</v>
      </c>
      <c r="Q11" s="141">
        <v>2</v>
      </c>
      <c r="R11" s="141">
        <v>3</v>
      </c>
      <c r="S11" s="141">
        <v>4</v>
      </c>
      <c r="T11" s="141">
        <v>5</v>
      </c>
      <c r="U11" s="151">
        <v>6</v>
      </c>
      <c r="V11" s="140">
        <v>1</v>
      </c>
      <c r="W11" s="141">
        <v>2</v>
      </c>
      <c r="X11" s="141">
        <v>3</v>
      </c>
      <c r="Y11" s="141">
        <v>4</v>
      </c>
      <c r="Z11" s="141">
        <v>5</v>
      </c>
      <c r="AA11" s="147">
        <v>6</v>
      </c>
    </row>
    <row r="12" spans="1:27" ht="19.899999999999999" customHeight="1">
      <c r="A12" s="135" t="s">
        <v>182</v>
      </c>
      <c r="B12" s="397"/>
      <c r="C12" s="397"/>
      <c r="D12" s="397"/>
      <c r="E12" s="397"/>
      <c r="F12" s="397"/>
      <c r="G12" s="397"/>
      <c r="H12" s="397"/>
      <c r="I12" s="397"/>
      <c r="J12" s="140">
        <v>1</v>
      </c>
      <c r="K12" s="141">
        <v>2</v>
      </c>
      <c r="L12" s="141">
        <v>3</v>
      </c>
      <c r="M12" s="141">
        <v>4</v>
      </c>
      <c r="N12" s="141">
        <v>5</v>
      </c>
      <c r="O12" s="141">
        <v>6</v>
      </c>
      <c r="P12" s="140">
        <v>1</v>
      </c>
      <c r="Q12" s="141">
        <v>2</v>
      </c>
      <c r="R12" s="141">
        <v>3</v>
      </c>
      <c r="S12" s="141">
        <v>4</v>
      </c>
      <c r="T12" s="141">
        <v>5</v>
      </c>
      <c r="U12" s="151">
        <v>6</v>
      </c>
      <c r="V12" s="140">
        <v>1</v>
      </c>
      <c r="W12" s="141">
        <v>2</v>
      </c>
      <c r="X12" s="141">
        <v>3</v>
      </c>
      <c r="Y12" s="141">
        <v>4</v>
      </c>
      <c r="Z12" s="141">
        <v>5</v>
      </c>
      <c r="AA12" s="147">
        <v>6</v>
      </c>
    </row>
    <row r="13" spans="1:27" ht="19.899999999999999" customHeight="1">
      <c r="A13" s="135" t="s">
        <v>183</v>
      </c>
      <c r="B13" s="397"/>
      <c r="C13" s="397"/>
      <c r="D13" s="397"/>
      <c r="E13" s="397"/>
      <c r="F13" s="397"/>
      <c r="G13" s="397"/>
      <c r="H13" s="397"/>
      <c r="I13" s="397"/>
      <c r="J13" s="140">
        <v>1</v>
      </c>
      <c r="K13" s="141">
        <v>2</v>
      </c>
      <c r="L13" s="141">
        <v>3</v>
      </c>
      <c r="M13" s="141">
        <v>4</v>
      </c>
      <c r="N13" s="141">
        <v>5</v>
      </c>
      <c r="O13" s="141">
        <v>6</v>
      </c>
      <c r="P13" s="140">
        <v>1</v>
      </c>
      <c r="Q13" s="141">
        <v>2</v>
      </c>
      <c r="R13" s="141">
        <v>3</v>
      </c>
      <c r="S13" s="141">
        <v>4</v>
      </c>
      <c r="T13" s="141">
        <v>5</v>
      </c>
      <c r="U13" s="151">
        <v>6</v>
      </c>
      <c r="V13" s="140">
        <v>1</v>
      </c>
      <c r="W13" s="141">
        <v>2</v>
      </c>
      <c r="X13" s="141">
        <v>3</v>
      </c>
      <c r="Y13" s="141">
        <v>4</v>
      </c>
      <c r="Z13" s="141">
        <v>5</v>
      </c>
      <c r="AA13" s="147">
        <v>6</v>
      </c>
    </row>
    <row r="14" spans="1:27" ht="19.899999999999999" customHeight="1">
      <c r="A14" s="135" t="s">
        <v>184</v>
      </c>
      <c r="B14" s="397"/>
      <c r="C14" s="397"/>
      <c r="D14" s="397"/>
      <c r="E14" s="397"/>
      <c r="F14" s="397"/>
      <c r="G14" s="397"/>
      <c r="H14" s="397"/>
      <c r="I14" s="397"/>
      <c r="J14" s="143">
        <v>1</v>
      </c>
      <c r="K14" s="144">
        <v>2</v>
      </c>
      <c r="L14" s="144">
        <v>3</v>
      </c>
      <c r="M14" s="144">
        <v>4</v>
      </c>
      <c r="N14" s="144">
        <v>5</v>
      </c>
      <c r="O14" s="144">
        <v>6</v>
      </c>
      <c r="P14" s="143">
        <v>1</v>
      </c>
      <c r="Q14" s="144">
        <v>2</v>
      </c>
      <c r="R14" s="144">
        <v>3</v>
      </c>
      <c r="S14" s="144">
        <v>4</v>
      </c>
      <c r="T14" s="144">
        <v>5</v>
      </c>
      <c r="U14" s="152">
        <v>6</v>
      </c>
      <c r="V14" s="143">
        <v>1</v>
      </c>
      <c r="W14" s="144">
        <v>2</v>
      </c>
      <c r="X14" s="144">
        <v>3</v>
      </c>
      <c r="Y14" s="144">
        <v>4</v>
      </c>
      <c r="Z14" s="144">
        <v>5</v>
      </c>
      <c r="AA14" s="148">
        <v>6</v>
      </c>
    </row>
    <row r="15" spans="1:27" ht="19.899999999999999" customHeight="1">
      <c r="A15" s="136" t="s">
        <v>185</v>
      </c>
      <c r="B15" s="397"/>
      <c r="C15" s="397"/>
      <c r="D15" s="397"/>
      <c r="E15" s="397"/>
      <c r="F15" s="397"/>
      <c r="G15" s="397"/>
      <c r="H15" s="397"/>
      <c r="I15" s="397"/>
      <c r="J15" s="143">
        <v>1</v>
      </c>
      <c r="K15" s="144">
        <v>2</v>
      </c>
      <c r="L15" s="144">
        <v>3</v>
      </c>
      <c r="M15" s="144">
        <v>4</v>
      </c>
      <c r="N15" s="144">
        <v>5</v>
      </c>
      <c r="O15" s="144">
        <v>6</v>
      </c>
      <c r="P15" s="143">
        <v>1</v>
      </c>
      <c r="Q15" s="144">
        <v>2</v>
      </c>
      <c r="R15" s="144">
        <v>3</v>
      </c>
      <c r="S15" s="144">
        <v>4</v>
      </c>
      <c r="T15" s="144">
        <v>5</v>
      </c>
      <c r="U15" s="152">
        <v>6</v>
      </c>
      <c r="V15" s="143">
        <v>1</v>
      </c>
      <c r="W15" s="144">
        <v>2</v>
      </c>
      <c r="X15" s="144">
        <v>3</v>
      </c>
      <c r="Y15" s="144">
        <v>4</v>
      </c>
      <c r="Z15" s="144">
        <v>5</v>
      </c>
      <c r="AA15" s="148">
        <v>6</v>
      </c>
    </row>
    <row r="16" spans="1:27" ht="19.899999999999999" customHeight="1">
      <c r="A16" s="137" t="s">
        <v>186</v>
      </c>
      <c r="B16" s="397"/>
      <c r="C16" s="397"/>
      <c r="D16" s="397"/>
      <c r="E16" s="397"/>
      <c r="F16" s="397"/>
      <c r="G16" s="397"/>
      <c r="H16" s="397"/>
      <c r="I16" s="397"/>
      <c r="J16" s="143">
        <v>1</v>
      </c>
      <c r="K16" s="144">
        <v>2</v>
      </c>
      <c r="L16" s="144">
        <v>3</v>
      </c>
      <c r="M16" s="144">
        <v>4</v>
      </c>
      <c r="N16" s="144">
        <v>5</v>
      </c>
      <c r="O16" s="144">
        <v>6</v>
      </c>
      <c r="P16" s="143">
        <v>1</v>
      </c>
      <c r="Q16" s="144">
        <v>2</v>
      </c>
      <c r="R16" s="144">
        <v>3</v>
      </c>
      <c r="S16" s="144">
        <v>4</v>
      </c>
      <c r="T16" s="144">
        <v>5</v>
      </c>
      <c r="U16" s="152">
        <v>6</v>
      </c>
      <c r="V16" s="143">
        <v>1</v>
      </c>
      <c r="W16" s="144">
        <v>2</v>
      </c>
      <c r="X16" s="144">
        <v>3</v>
      </c>
      <c r="Y16" s="144">
        <v>4</v>
      </c>
      <c r="Z16" s="144">
        <v>5</v>
      </c>
      <c r="AA16" s="148">
        <v>6</v>
      </c>
    </row>
    <row r="17" spans="1:27" ht="19.899999999999999" customHeight="1">
      <c r="A17" s="407" t="s">
        <v>187</v>
      </c>
      <c r="B17" s="408"/>
      <c r="C17" s="408"/>
      <c r="D17" s="408"/>
      <c r="E17" s="408"/>
      <c r="F17" s="408"/>
      <c r="G17" s="408"/>
      <c r="H17" s="408"/>
      <c r="I17" s="408"/>
      <c r="J17" s="408"/>
      <c r="K17" s="408"/>
      <c r="L17" s="408"/>
      <c r="M17" s="408"/>
      <c r="N17" s="408"/>
      <c r="O17" s="408"/>
      <c r="P17" s="408"/>
      <c r="Q17" s="408"/>
      <c r="R17" s="408"/>
      <c r="S17" s="408"/>
      <c r="T17" s="408"/>
      <c r="U17" s="408"/>
      <c r="V17" s="408"/>
      <c r="W17" s="408"/>
      <c r="X17" s="408"/>
      <c r="Y17" s="408"/>
      <c r="Z17" s="408"/>
      <c r="AA17" s="409"/>
    </row>
    <row r="18" spans="1:27" ht="19.899999999999999" customHeight="1">
      <c r="A18" s="413" t="s">
        <v>188</v>
      </c>
      <c r="B18" s="414"/>
      <c r="C18" s="414"/>
      <c r="D18" s="414"/>
      <c r="E18" s="414"/>
      <c r="F18" s="414"/>
      <c r="G18" s="414"/>
      <c r="H18" s="414"/>
      <c r="I18" s="414"/>
      <c r="J18" s="414"/>
      <c r="K18" s="414"/>
      <c r="L18" s="414"/>
      <c r="M18" s="414"/>
      <c r="N18" s="414"/>
      <c r="O18" s="414"/>
      <c r="P18" s="414"/>
      <c r="Q18" s="414"/>
      <c r="R18" s="414"/>
      <c r="S18" s="414"/>
      <c r="T18" s="414"/>
      <c r="U18" s="414"/>
      <c r="V18" s="414"/>
      <c r="W18" s="414"/>
      <c r="X18" s="414"/>
      <c r="Y18" s="414"/>
      <c r="Z18" s="414"/>
      <c r="AA18" s="415"/>
    </row>
    <row r="19" spans="1:27" ht="19.899999999999999" customHeight="1">
      <c r="A19" s="138" t="s">
        <v>189</v>
      </c>
      <c r="B19" s="115">
        <v>1</v>
      </c>
      <c r="C19" s="116">
        <v>2</v>
      </c>
      <c r="D19" s="116">
        <v>3</v>
      </c>
      <c r="E19" s="116">
        <v>4</v>
      </c>
      <c r="F19" s="116">
        <v>5</v>
      </c>
      <c r="G19" s="116">
        <v>6</v>
      </c>
      <c r="H19" s="116">
        <v>7</v>
      </c>
      <c r="I19" s="128">
        <v>8</v>
      </c>
      <c r="J19" s="115">
        <v>1</v>
      </c>
      <c r="K19" s="116">
        <v>2</v>
      </c>
      <c r="L19" s="116">
        <v>3</v>
      </c>
      <c r="M19" s="116">
        <v>4</v>
      </c>
      <c r="N19" s="116">
        <v>5</v>
      </c>
      <c r="O19" s="116">
        <v>6</v>
      </c>
      <c r="P19" s="115">
        <v>1</v>
      </c>
      <c r="Q19" s="116">
        <v>2</v>
      </c>
      <c r="R19" s="116">
        <v>3</v>
      </c>
      <c r="S19" s="116">
        <v>4</v>
      </c>
      <c r="T19" s="116">
        <v>5</v>
      </c>
      <c r="U19" s="117">
        <v>6</v>
      </c>
      <c r="V19" s="115">
        <v>1</v>
      </c>
      <c r="W19" s="116">
        <v>2</v>
      </c>
      <c r="X19" s="116">
        <v>3</v>
      </c>
      <c r="Y19" s="116">
        <v>4</v>
      </c>
      <c r="Z19" s="116">
        <v>5</v>
      </c>
      <c r="AA19" s="128">
        <v>6</v>
      </c>
    </row>
    <row r="20" spans="1:27" ht="19.899999999999999" customHeight="1">
      <c r="A20" s="139" t="s">
        <v>190</v>
      </c>
      <c r="B20" s="140">
        <v>1</v>
      </c>
      <c r="C20" s="141">
        <v>2</v>
      </c>
      <c r="D20" s="141">
        <v>3</v>
      </c>
      <c r="E20" s="141">
        <v>4</v>
      </c>
      <c r="F20" s="141">
        <v>5</v>
      </c>
      <c r="G20" s="141">
        <v>6</v>
      </c>
      <c r="H20" s="141">
        <v>7</v>
      </c>
      <c r="I20" s="147">
        <v>8</v>
      </c>
      <c r="J20" s="140">
        <v>1</v>
      </c>
      <c r="K20" s="141">
        <v>2</v>
      </c>
      <c r="L20" s="141">
        <v>3</v>
      </c>
      <c r="M20" s="141">
        <v>4</v>
      </c>
      <c r="N20" s="141">
        <v>5</v>
      </c>
      <c r="O20" s="141">
        <v>6</v>
      </c>
      <c r="P20" s="140">
        <v>1</v>
      </c>
      <c r="Q20" s="141">
        <v>2</v>
      </c>
      <c r="R20" s="141">
        <v>3</v>
      </c>
      <c r="S20" s="141">
        <v>4</v>
      </c>
      <c r="T20" s="141">
        <v>5</v>
      </c>
      <c r="U20" s="151">
        <v>6</v>
      </c>
      <c r="V20" s="140">
        <v>1</v>
      </c>
      <c r="W20" s="141">
        <v>2</v>
      </c>
      <c r="X20" s="141">
        <v>3</v>
      </c>
      <c r="Y20" s="141">
        <v>4</v>
      </c>
      <c r="Z20" s="141">
        <v>5</v>
      </c>
      <c r="AA20" s="147">
        <v>6</v>
      </c>
    </row>
    <row r="21" spans="1:27" ht="19.899999999999999" customHeight="1">
      <c r="A21" s="139" t="s">
        <v>95</v>
      </c>
      <c r="B21" s="140">
        <v>1</v>
      </c>
      <c r="C21" s="141">
        <v>2</v>
      </c>
      <c r="D21" s="141">
        <v>3</v>
      </c>
      <c r="E21" s="141">
        <v>4</v>
      </c>
      <c r="F21" s="141">
        <v>5</v>
      </c>
      <c r="G21" s="141">
        <v>6</v>
      </c>
      <c r="H21" s="141">
        <v>7</v>
      </c>
      <c r="I21" s="147">
        <v>8</v>
      </c>
      <c r="J21" s="140">
        <v>1</v>
      </c>
      <c r="K21" s="141">
        <v>2</v>
      </c>
      <c r="L21" s="141">
        <v>3</v>
      </c>
      <c r="M21" s="141">
        <v>4</v>
      </c>
      <c r="N21" s="141">
        <v>5</v>
      </c>
      <c r="O21" s="141">
        <v>6</v>
      </c>
      <c r="P21" s="140">
        <v>1</v>
      </c>
      <c r="Q21" s="141">
        <v>2</v>
      </c>
      <c r="R21" s="141">
        <v>3</v>
      </c>
      <c r="S21" s="141">
        <v>4</v>
      </c>
      <c r="T21" s="141">
        <v>5</v>
      </c>
      <c r="U21" s="151">
        <v>6</v>
      </c>
      <c r="V21" s="140">
        <v>1</v>
      </c>
      <c r="W21" s="141">
        <v>2</v>
      </c>
      <c r="X21" s="141">
        <v>3</v>
      </c>
      <c r="Y21" s="141">
        <v>4</v>
      </c>
      <c r="Z21" s="141">
        <v>5</v>
      </c>
      <c r="AA21" s="147">
        <v>6</v>
      </c>
    </row>
    <row r="22" spans="1:27" ht="19.899999999999999" customHeight="1">
      <c r="A22" s="139" t="s">
        <v>97</v>
      </c>
      <c r="B22" s="140">
        <v>1</v>
      </c>
      <c r="C22" s="141">
        <v>2</v>
      </c>
      <c r="D22" s="141">
        <v>3</v>
      </c>
      <c r="E22" s="141">
        <v>4</v>
      </c>
      <c r="F22" s="141">
        <v>5</v>
      </c>
      <c r="G22" s="141">
        <v>6</v>
      </c>
      <c r="H22" s="141">
        <v>7</v>
      </c>
      <c r="I22" s="147">
        <v>8</v>
      </c>
      <c r="J22" s="140">
        <v>1</v>
      </c>
      <c r="K22" s="141">
        <v>2</v>
      </c>
      <c r="L22" s="141">
        <v>3</v>
      </c>
      <c r="M22" s="141">
        <v>4</v>
      </c>
      <c r="N22" s="141">
        <v>5</v>
      </c>
      <c r="O22" s="141">
        <v>6</v>
      </c>
      <c r="P22" s="140">
        <v>1</v>
      </c>
      <c r="Q22" s="141">
        <v>2</v>
      </c>
      <c r="R22" s="141">
        <v>3</v>
      </c>
      <c r="S22" s="141">
        <v>4</v>
      </c>
      <c r="T22" s="141">
        <v>5</v>
      </c>
      <c r="U22" s="151">
        <v>6</v>
      </c>
      <c r="V22" s="140">
        <v>1</v>
      </c>
      <c r="W22" s="141">
        <v>2</v>
      </c>
      <c r="X22" s="141">
        <v>3</v>
      </c>
      <c r="Y22" s="141">
        <v>4</v>
      </c>
      <c r="Z22" s="141">
        <v>5</v>
      </c>
      <c r="AA22" s="147">
        <v>6</v>
      </c>
    </row>
    <row r="23" spans="1:27" ht="19.899999999999999" customHeight="1">
      <c r="A23" s="139" t="s">
        <v>191</v>
      </c>
      <c r="B23" s="140">
        <v>1</v>
      </c>
      <c r="C23" s="141">
        <v>2</v>
      </c>
      <c r="D23" s="141">
        <v>3</v>
      </c>
      <c r="E23" s="141">
        <v>4</v>
      </c>
      <c r="F23" s="141">
        <v>5</v>
      </c>
      <c r="G23" s="141">
        <v>6</v>
      </c>
      <c r="H23" s="141">
        <v>7</v>
      </c>
      <c r="I23" s="147">
        <v>8</v>
      </c>
      <c r="J23" s="140">
        <v>1</v>
      </c>
      <c r="K23" s="141">
        <v>2</v>
      </c>
      <c r="L23" s="141">
        <v>3</v>
      </c>
      <c r="M23" s="141">
        <v>4</v>
      </c>
      <c r="N23" s="141">
        <v>5</v>
      </c>
      <c r="O23" s="141">
        <v>6</v>
      </c>
      <c r="P23" s="140">
        <v>1</v>
      </c>
      <c r="Q23" s="141">
        <v>2</v>
      </c>
      <c r="R23" s="141">
        <v>3</v>
      </c>
      <c r="S23" s="141">
        <v>4</v>
      </c>
      <c r="T23" s="141">
        <v>5</v>
      </c>
      <c r="U23" s="151">
        <v>6</v>
      </c>
      <c r="V23" s="140">
        <v>1</v>
      </c>
      <c r="W23" s="141">
        <v>2</v>
      </c>
      <c r="X23" s="141">
        <v>3</v>
      </c>
      <c r="Y23" s="141">
        <v>4</v>
      </c>
      <c r="Z23" s="141">
        <v>5</v>
      </c>
      <c r="AA23" s="147">
        <v>6</v>
      </c>
    </row>
    <row r="24" spans="1:27" ht="19.899999999999999" customHeight="1">
      <c r="A24" s="142" t="s">
        <v>192</v>
      </c>
      <c r="B24" s="143">
        <v>1</v>
      </c>
      <c r="C24" s="144">
        <v>2</v>
      </c>
      <c r="D24" s="144">
        <v>3</v>
      </c>
      <c r="E24" s="144">
        <v>4</v>
      </c>
      <c r="F24" s="144">
        <v>5</v>
      </c>
      <c r="G24" s="144">
        <v>6</v>
      </c>
      <c r="H24" s="144">
        <v>7</v>
      </c>
      <c r="I24" s="148">
        <v>8</v>
      </c>
      <c r="J24" s="143">
        <v>1</v>
      </c>
      <c r="K24" s="144">
        <v>2</v>
      </c>
      <c r="L24" s="144">
        <v>3</v>
      </c>
      <c r="M24" s="144">
        <v>4</v>
      </c>
      <c r="N24" s="144">
        <v>5</v>
      </c>
      <c r="O24" s="144">
        <v>6</v>
      </c>
      <c r="P24" s="143">
        <v>1</v>
      </c>
      <c r="Q24" s="144">
        <v>2</v>
      </c>
      <c r="R24" s="144">
        <v>3</v>
      </c>
      <c r="S24" s="144">
        <v>4</v>
      </c>
      <c r="T24" s="144">
        <v>5</v>
      </c>
      <c r="U24" s="152">
        <v>6</v>
      </c>
      <c r="V24" s="143">
        <v>1</v>
      </c>
      <c r="W24" s="144">
        <v>2</v>
      </c>
      <c r="X24" s="144">
        <v>3</v>
      </c>
      <c r="Y24" s="144">
        <v>4</v>
      </c>
      <c r="Z24" s="144">
        <v>5</v>
      </c>
      <c r="AA24" s="148">
        <v>6</v>
      </c>
    </row>
    <row r="25" spans="1:27" ht="19.899999999999999" customHeight="1">
      <c r="A25" s="416" t="s">
        <v>193</v>
      </c>
      <c r="B25" s="399"/>
      <c r="C25" s="399"/>
      <c r="D25" s="399"/>
      <c r="E25" s="399"/>
      <c r="F25" s="399"/>
      <c r="G25" s="399"/>
      <c r="H25" s="399"/>
      <c r="I25" s="399"/>
      <c r="J25" s="399"/>
      <c r="K25" s="399"/>
      <c r="L25" s="399"/>
      <c r="M25" s="399"/>
      <c r="N25" s="399"/>
      <c r="O25" s="399"/>
      <c r="P25" s="399"/>
      <c r="Q25" s="399"/>
      <c r="R25" s="399"/>
      <c r="S25" s="399"/>
      <c r="T25" s="399"/>
      <c r="U25" s="399"/>
      <c r="V25" s="399"/>
      <c r="W25" s="399"/>
      <c r="X25" s="399"/>
      <c r="Y25" s="399"/>
      <c r="Z25" s="399"/>
      <c r="AA25" s="400"/>
    </row>
    <row r="26" spans="1:27" ht="19.899999999999999" customHeight="1">
      <c r="A26" s="138" t="s">
        <v>194</v>
      </c>
      <c r="B26" s="115">
        <v>1</v>
      </c>
      <c r="C26" s="116">
        <v>2</v>
      </c>
      <c r="D26" s="116">
        <v>3</v>
      </c>
      <c r="E26" s="116">
        <v>4</v>
      </c>
      <c r="F26" s="116">
        <v>5</v>
      </c>
      <c r="G26" s="116">
        <v>6</v>
      </c>
      <c r="H26" s="116">
        <v>7</v>
      </c>
      <c r="I26" s="128">
        <v>8</v>
      </c>
      <c r="J26" s="115">
        <v>1</v>
      </c>
      <c r="K26" s="116">
        <v>2</v>
      </c>
      <c r="L26" s="116">
        <v>3</v>
      </c>
      <c r="M26" s="116">
        <v>4</v>
      </c>
      <c r="N26" s="116">
        <v>5</v>
      </c>
      <c r="O26" s="116">
        <v>6</v>
      </c>
      <c r="P26" s="115">
        <v>1</v>
      </c>
      <c r="Q26" s="116">
        <v>2</v>
      </c>
      <c r="R26" s="116">
        <v>3</v>
      </c>
      <c r="S26" s="116">
        <v>4</v>
      </c>
      <c r="T26" s="116">
        <v>5</v>
      </c>
      <c r="U26" s="117">
        <v>6</v>
      </c>
      <c r="V26" s="115">
        <v>1</v>
      </c>
      <c r="W26" s="116">
        <v>2</v>
      </c>
      <c r="X26" s="116">
        <v>3</v>
      </c>
      <c r="Y26" s="116">
        <v>4</v>
      </c>
      <c r="Z26" s="116">
        <v>5</v>
      </c>
      <c r="AA26" s="128">
        <v>6</v>
      </c>
    </row>
    <row r="27" spans="1:27" ht="19.899999999999999" customHeight="1">
      <c r="A27" s="139" t="s">
        <v>195</v>
      </c>
      <c r="B27" s="140">
        <v>1</v>
      </c>
      <c r="C27" s="141">
        <v>2</v>
      </c>
      <c r="D27" s="141">
        <v>3</v>
      </c>
      <c r="E27" s="141">
        <v>4</v>
      </c>
      <c r="F27" s="141">
        <v>5</v>
      </c>
      <c r="G27" s="141">
        <v>6</v>
      </c>
      <c r="H27" s="141">
        <v>7</v>
      </c>
      <c r="I27" s="147">
        <v>8</v>
      </c>
      <c r="J27" s="140">
        <v>1</v>
      </c>
      <c r="K27" s="141">
        <v>2</v>
      </c>
      <c r="L27" s="141">
        <v>3</v>
      </c>
      <c r="M27" s="141">
        <v>4</v>
      </c>
      <c r="N27" s="141">
        <v>5</v>
      </c>
      <c r="O27" s="141">
        <v>6</v>
      </c>
      <c r="P27" s="140">
        <v>1</v>
      </c>
      <c r="Q27" s="141">
        <v>2</v>
      </c>
      <c r="R27" s="141">
        <v>3</v>
      </c>
      <c r="S27" s="141">
        <v>4</v>
      </c>
      <c r="T27" s="141">
        <v>5</v>
      </c>
      <c r="U27" s="151">
        <v>6</v>
      </c>
      <c r="V27" s="140">
        <v>1</v>
      </c>
      <c r="W27" s="141">
        <v>2</v>
      </c>
      <c r="X27" s="141">
        <v>3</v>
      </c>
      <c r="Y27" s="141">
        <v>4</v>
      </c>
      <c r="Z27" s="141">
        <v>5</v>
      </c>
      <c r="AA27" s="147">
        <v>6</v>
      </c>
    </row>
    <row r="28" spans="1:27" ht="19.899999999999999" customHeight="1">
      <c r="A28" s="139" t="s">
        <v>196</v>
      </c>
      <c r="B28" s="140">
        <v>1</v>
      </c>
      <c r="C28" s="141">
        <v>2</v>
      </c>
      <c r="D28" s="141">
        <v>3</v>
      </c>
      <c r="E28" s="141">
        <v>4</v>
      </c>
      <c r="F28" s="141">
        <v>5</v>
      </c>
      <c r="G28" s="141">
        <v>6</v>
      </c>
      <c r="H28" s="141">
        <v>7</v>
      </c>
      <c r="I28" s="147">
        <v>8</v>
      </c>
      <c r="J28" s="140">
        <v>1</v>
      </c>
      <c r="K28" s="141">
        <v>2</v>
      </c>
      <c r="L28" s="141">
        <v>3</v>
      </c>
      <c r="M28" s="141">
        <v>4</v>
      </c>
      <c r="N28" s="141">
        <v>5</v>
      </c>
      <c r="O28" s="141">
        <v>6</v>
      </c>
      <c r="P28" s="140">
        <v>1</v>
      </c>
      <c r="Q28" s="141">
        <v>2</v>
      </c>
      <c r="R28" s="141">
        <v>3</v>
      </c>
      <c r="S28" s="141">
        <v>4</v>
      </c>
      <c r="T28" s="141">
        <v>5</v>
      </c>
      <c r="U28" s="151">
        <v>6</v>
      </c>
      <c r="V28" s="140">
        <v>1</v>
      </c>
      <c r="W28" s="141">
        <v>2</v>
      </c>
      <c r="X28" s="141">
        <v>3</v>
      </c>
      <c r="Y28" s="141">
        <v>4</v>
      </c>
      <c r="Z28" s="141">
        <v>5</v>
      </c>
      <c r="AA28" s="147">
        <v>6</v>
      </c>
    </row>
    <row r="29" spans="1:27" ht="19.899999999999999" customHeight="1">
      <c r="A29" s="139" t="s">
        <v>197</v>
      </c>
      <c r="B29" s="140">
        <v>1</v>
      </c>
      <c r="C29" s="141">
        <v>2</v>
      </c>
      <c r="D29" s="141">
        <v>3</v>
      </c>
      <c r="E29" s="141">
        <v>4</v>
      </c>
      <c r="F29" s="141">
        <v>5</v>
      </c>
      <c r="G29" s="141">
        <v>6</v>
      </c>
      <c r="H29" s="141">
        <v>7</v>
      </c>
      <c r="I29" s="147">
        <v>8</v>
      </c>
      <c r="J29" s="140">
        <v>1</v>
      </c>
      <c r="K29" s="141">
        <v>2</v>
      </c>
      <c r="L29" s="141">
        <v>3</v>
      </c>
      <c r="M29" s="141">
        <v>4</v>
      </c>
      <c r="N29" s="141">
        <v>5</v>
      </c>
      <c r="O29" s="141">
        <v>6</v>
      </c>
      <c r="P29" s="140">
        <v>1</v>
      </c>
      <c r="Q29" s="141">
        <v>2</v>
      </c>
      <c r="R29" s="141">
        <v>3</v>
      </c>
      <c r="S29" s="141">
        <v>4</v>
      </c>
      <c r="T29" s="141">
        <v>5</v>
      </c>
      <c r="U29" s="151">
        <v>6</v>
      </c>
      <c r="V29" s="140">
        <v>1</v>
      </c>
      <c r="W29" s="141">
        <v>2</v>
      </c>
      <c r="X29" s="141">
        <v>3</v>
      </c>
      <c r="Y29" s="141">
        <v>4</v>
      </c>
      <c r="Z29" s="141">
        <v>5</v>
      </c>
      <c r="AA29" s="147">
        <v>6</v>
      </c>
    </row>
    <row r="30" spans="1:27" ht="19.899999999999999" customHeight="1">
      <c r="A30" s="142" t="s">
        <v>198</v>
      </c>
      <c r="B30" s="143">
        <v>1</v>
      </c>
      <c r="C30" s="144">
        <v>2</v>
      </c>
      <c r="D30" s="144">
        <v>3</v>
      </c>
      <c r="E30" s="144">
        <v>4</v>
      </c>
      <c r="F30" s="144">
        <v>5</v>
      </c>
      <c r="G30" s="144">
        <v>6</v>
      </c>
      <c r="H30" s="144">
        <v>7</v>
      </c>
      <c r="I30" s="148">
        <v>8</v>
      </c>
      <c r="J30" s="143">
        <v>1</v>
      </c>
      <c r="K30" s="144">
        <v>2</v>
      </c>
      <c r="L30" s="144">
        <v>3</v>
      </c>
      <c r="M30" s="144">
        <v>4</v>
      </c>
      <c r="N30" s="144">
        <v>5</v>
      </c>
      <c r="O30" s="144">
        <v>6</v>
      </c>
      <c r="P30" s="143">
        <v>1</v>
      </c>
      <c r="Q30" s="144">
        <v>2</v>
      </c>
      <c r="R30" s="144">
        <v>3</v>
      </c>
      <c r="S30" s="144">
        <v>4</v>
      </c>
      <c r="T30" s="144">
        <v>5</v>
      </c>
      <c r="U30" s="152">
        <v>6</v>
      </c>
      <c r="V30" s="143">
        <v>1</v>
      </c>
      <c r="W30" s="144">
        <v>2</v>
      </c>
      <c r="X30" s="144">
        <v>3</v>
      </c>
      <c r="Y30" s="144">
        <v>4</v>
      </c>
      <c r="Z30" s="144">
        <v>5</v>
      </c>
      <c r="AA30" s="148">
        <v>6</v>
      </c>
    </row>
    <row r="31" spans="1:27" ht="19.899999999999999" customHeight="1">
      <c r="A31" s="416" t="s">
        <v>199</v>
      </c>
      <c r="B31" s="399"/>
      <c r="C31" s="399"/>
      <c r="D31" s="399"/>
      <c r="E31" s="399"/>
      <c r="F31" s="399"/>
      <c r="G31" s="399"/>
      <c r="H31" s="399"/>
      <c r="I31" s="399"/>
      <c r="J31" s="399"/>
      <c r="K31" s="399"/>
      <c r="L31" s="399"/>
      <c r="M31" s="399"/>
      <c r="N31" s="399"/>
      <c r="O31" s="399"/>
      <c r="P31" s="399"/>
      <c r="Q31" s="399"/>
      <c r="R31" s="399"/>
      <c r="S31" s="399"/>
      <c r="T31" s="399"/>
      <c r="U31" s="399"/>
      <c r="V31" s="399"/>
      <c r="W31" s="399"/>
      <c r="X31" s="399"/>
      <c r="Y31" s="399"/>
      <c r="Z31" s="399"/>
      <c r="AA31" s="400"/>
    </row>
    <row r="32" spans="1:27" ht="19.899999999999999" customHeight="1">
      <c r="A32" s="138" t="s">
        <v>200</v>
      </c>
      <c r="B32" s="115">
        <v>1</v>
      </c>
      <c r="C32" s="116">
        <v>2</v>
      </c>
      <c r="D32" s="116">
        <v>3</v>
      </c>
      <c r="E32" s="116">
        <v>4</v>
      </c>
      <c r="F32" s="116">
        <v>5</v>
      </c>
      <c r="G32" s="116">
        <v>6</v>
      </c>
      <c r="H32" s="116">
        <v>7</v>
      </c>
      <c r="I32" s="128">
        <v>8</v>
      </c>
      <c r="J32" s="115">
        <v>1</v>
      </c>
      <c r="K32" s="116">
        <v>2</v>
      </c>
      <c r="L32" s="116">
        <v>3</v>
      </c>
      <c r="M32" s="116">
        <v>4</v>
      </c>
      <c r="N32" s="116">
        <v>5</v>
      </c>
      <c r="O32" s="116">
        <v>6</v>
      </c>
      <c r="P32" s="115">
        <v>1</v>
      </c>
      <c r="Q32" s="116">
        <v>2</v>
      </c>
      <c r="R32" s="116">
        <v>3</v>
      </c>
      <c r="S32" s="116">
        <v>4</v>
      </c>
      <c r="T32" s="116">
        <v>5</v>
      </c>
      <c r="U32" s="117">
        <v>6</v>
      </c>
      <c r="V32" s="115">
        <v>1</v>
      </c>
      <c r="W32" s="116">
        <v>2</v>
      </c>
      <c r="X32" s="116">
        <v>3</v>
      </c>
      <c r="Y32" s="116">
        <v>4</v>
      </c>
      <c r="Z32" s="116">
        <v>5</v>
      </c>
      <c r="AA32" s="128">
        <v>6</v>
      </c>
    </row>
    <row r="33" spans="1:27" ht="19.899999999999999" customHeight="1">
      <c r="A33" s="139" t="s">
        <v>201</v>
      </c>
      <c r="B33" s="140">
        <v>1</v>
      </c>
      <c r="C33" s="141">
        <v>2</v>
      </c>
      <c r="D33" s="141">
        <v>3</v>
      </c>
      <c r="E33" s="141">
        <v>4</v>
      </c>
      <c r="F33" s="141">
        <v>5</v>
      </c>
      <c r="G33" s="141">
        <v>6</v>
      </c>
      <c r="H33" s="141">
        <v>7</v>
      </c>
      <c r="I33" s="147">
        <v>8</v>
      </c>
      <c r="J33" s="140">
        <v>1</v>
      </c>
      <c r="K33" s="141">
        <v>2</v>
      </c>
      <c r="L33" s="141">
        <v>3</v>
      </c>
      <c r="M33" s="141">
        <v>4</v>
      </c>
      <c r="N33" s="141">
        <v>5</v>
      </c>
      <c r="O33" s="141">
        <v>6</v>
      </c>
      <c r="P33" s="140">
        <v>1</v>
      </c>
      <c r="Q33" s="141">
        <v>2</v>
      </c>
      <c r="R33" s="141">
        <v>3</v>
      </c>
      <c r="S33" s="141">
        <v>4</v>
      </c>
      <c r="T33" s="141">
        <v>5</v>
      </c>
      <c r="U33" s="151">
        <v>6</v>
      </c>
      <c r="V33" s="140">
        <v>1</v>
      </c>
      <c r="W33" s="141">
        <v>2</v>
      </c>
      <c r="X33" s="141">
        <v>3</v>
      </c>
      <c r="Y33" s="141">
        <v>4</v>
      </c>
      <c r="Z33" s="141">
        <v>5</v>
      </c>
      <c r="AA33" s="147">
        <v>6</v>
      </c>
    </row>
    <row r="34" spans="1:27" ht="19.899999999999999" customHeight="1">
      <c r="A34" s="139" t="s">
        <v>202</v>
      </c>
      <c r="B34" s="140">
        <v>1</v>
      </c>
      <c r="C34" s="141">
        <v>2</v>
      </c>
      <c r="D34" s="141">
        <v>3</v>
      </c>
      <c r="E34" s="141">
        <v>4</v>
      </c>
      <c r="F34" s="141">
        <v>5</v>
      </c>
      <c r="G34" s="141">
        <v>6</v>
      </c>
      <c r="H34" s="141">
        <v>7</v>
      </c>
      <c r="I34" s="147">
        <v>8</v>
      </c>
      <c r="J34" s="140">
        <v>1</v>
      </c>
      <c r="K34" s="141">
        <v>2</v>
      </c>
      <c r="L34" s="141">
        <v>3</v>
      </c>
      <c r="M34" s="141">
        <v>4</v>
      </c>
      <c r="N34" s="141">
        <v>5</v>
      </c>
      <c r="O34" s="141">
        <v>6</v>
      </c>
      <c r="P34" s="140">
        <v>1</v>
      </c>
      <c r="Q34" s="141">
        <v>2</v>
      </c>
      <c r="R34" s="141">
        <v>3</v>
      </c>
      <c r="S34" s="141">
        <v>4</v>
      </c>
      <c r="T34" s="141">
        <v>5</v>
      </c>
      <c r="U34" s="151">
        <v>6</v>
      </c>
      <c r="V34" s="140">
        <v>1</v>
      </c>
      <c r="W34" s="141">
        <v>2</v>
      </c>
      <c r="X34" s="141">
        <v>3</v>
      </c>
      <c r="Y34" s="141">
        <v>4</v>
      </c>
      <c r="Z34" s="141">
        <v>5</v>
      </c>
      <c r="AA34" s="147">
        <v>6</v>
      </c>
    </row>
    <row r="35" spans="1:27" ht="19.899999999999999" customHeight="1">
      <c r="A35" s="139" t="s">
        <v>203</v>
      </c>
      <c r="B35" s="140">
        <v>1</v>
      </c>
      <c r="C35" s="141">
        <v>2</v>
      </c>
      <c r="D35" s="141">
        <v>3</v>
      </c>
      <c r="E35" s="141">
        <v>4</v>
      </c>
      <c r="F35" s="141">
        <v>5</v>
      </c>
      <c r="G35" s="141">
        <v>6</v>
      </c>
      <c r="H35" s="141">
        <v>7</v>
      </c>
      <c r="I35" s="147">
        <v>8</v>
      </c>
      <c r="J35" s="140">
        <v>1</v>
      </c>
      <c r="K35" s="141">
        <v>2</v>
      </c>
      <c r="L35" s="141">
        <v>3</v>
      </c>
      <c r="M35" s="141">
        <v>4</v>
      </c>
      <c r="N35" s="141">
        <v>5</v>
      </c>
      <c r="O35" s="141">
        <v>6</v>
      </c>
      <c r="P35" s="140">
        <v>1</v>
      </c>
      <c r="Q35" s="141">
        <v>2</v>
      </c>
      <c r="R35" s="141">
        <v>3</v>
      </c>
      <c r="S35" s="141">
        <v>4</v>
      </c>
      <c r="T35" s="141">
        <v>5</v>
      </c>
      <c r="U35" s="151">
        <v>6</v>
      </c>
      <c r="V35" s="140">
        <v>1</v>
      </c>
      <c r="W35" s="141">
        <v>2</v>
      </c>
      <c r="X35" s="141">
        <v>3</v>
      </c>
      <c r="Y35" s="141">
        <v>4</v>
      </c>
      <c r="Z35" s="141">
        <v>5</v>
      </c>
      <c r="AA35" s="147">
        <v>6</v>
      </c>
    </row>
    <row r="36" spans="1:27" ht="19.899999999999999" customHeight="1">
      <c r="A36" s="142" t="s">
        <v>204</v>
      </c>
      <c r="B36" s="143">
        <v>1</v>
      </c>
      <c r="C36" s="144">
        <v>2</v>
      </c>
      <c r="D36" s="144">
        <v>3</v>
      </c>
      <c r="E36" s="144">
        <v>4</v>
      </c>
      <c r="F36" s="144">
        <v>5</v>
      </c>
      <c r="G36" s="144">
        <v>6</v>
      </c>
      <c r="H36" s="144">
        <v>7</v>
      </c>
      <c r="I36" s="148">
        <v>8</v>
      </c>
      <c r="J36" s="143">
        <v>1</v>
      </c>
      <c r="K36" s="144">
        <v>2</v>
      </c>
      <c r="L36" s="144">
        <v>3</v>
      </c>
      <c r="M36" s="144">
        <v>4</v>
      </c>
      <c r="N36" s="144">
        <v>5</v>
      </c>
      <c r="O36" s="144">
        <v>6</v>
      </c>
      <c r="P36" s="143">
        <v>1</v>
      </c>
      <c r="Q36" s="144">
        <v>2</v>
      </c>
      <c r="R36" s="144">
        <v>3</v>
      </c>
      <c r="S36" s="144">
        <v>4</v>
      </c>
      <c r="T36" s="144">
        <v>5</v>
      </c>
      <c r="U36" s="152">
        <v>6</v>
      </c>
      <c r="V36" s="143">
        <v>1</v>
      </c>
      <c r="W36" s="144">
        <v>2</v>
      </c>
      <c r="X36" s="144">
        <v>3</v>
      </c>
      <c r="Y36" s="144">
        <v>4</v>
      </c>
      <c r="Z36" s="144">
        <v>5</v>
      </c>
      <c r="AA36" s="148">
        <v>6</v>
      </c>
    </row>
    <row r="37" spans="1:27" ht="19.899999999999999" customHeight="1">
      <c r="A37" s="398" t="s">
        <v>205</v>
      </c>
      <c r="B37" s="399"/>
      <c r="C37" s="399"/>
      <c r="D37" s="399"/>
      <c r="E37" s="399"/>
      <c r="F37" s="399"/>
      <c r="G37" s="399"/>
      <c r="H37" s="399"/>
      <c r="I37" s="399"/>
      <c r="J37" s="399"/>
      <c r="K37" s="399"/>
      <c r="L37" s="399"/>
      <c r="M37" s="399"/>
      <c r="N37" s="399"/>
      <c r="O37" s="399"/>
      <c r="P37" s="399"/>
      <c r="Q37" s="399"/>
      <c r="R37" s="399"/>
      <c r="S37" s="399"/>
      <c r="T37" s="399"/>
      <c r="U37" s="399"/>
      <c r="V37" s="399"/>
      <c r="W37" s="399"/>
      <c r="X37" s="399"/>
      <c r="Y37" s="399"/>
      <c r="Z37" s="399"/>
      <c r="AA37" s="400"/>
    </row>
    <row r="38" spans="1:27" ht="19.899999999999999" customHeight="1">
      <c r="A38" s="138" t="s">
        <v>206</v>
      </c>
      <c r="B38" s="115">
        <v>1</v>
      </c>
      <c r="C38" s="116">
        <v>2</v>
      </c>
      <c r="D38" s="116">
        <v>3</v>
      </c>
      <c r="E38" s="116">
        <v>4</v>
      </c>
      <c r="F38" s="116">
        <v>5</v>
      </c>
      <c r="G38" s="116">
        <v>6</v>
      </c>
      <c r="H38" s="116">
        <v>7</v>
      </c>
      <c r="I38" s="128">
        <v>8</v>
      </c>
      <c r="J38" s="115">
        <v>1</v>
      </c>
      <c r="K38" s="116">
        <v>2</v>
      </c>
      <c r="L38" s="116">
        <v>3</v>
      </c>
      <c r="M38" s="116">
        <v>4</v>
      </c>
      <c r="N38" s="116">
        <v>5</v>
      </c>
      <c r="O38" s="116">
        <v>6</v>
      </c>
      <c r="P38" s="115">
        <v>1</v>
      </c>
      <c r="Q38" s="116">
        <v>2</v>
      </c>
      <c r="R38" s="116">
        <v>3</v>
      </c>
      <c r="S38" s="116">
        <v>4</v>
      </c>
      <c r="T38" s="116">
        <v>5</v>
      </c>
      <c r="U38" s="117">
        <v>6</v>
      </c>
      <c r="V38" s="115">
        <v>1</v>
      </c>
      <c r="W38" s="116">
        <v>2</v>
      </c>
      <c r="X38" s="116">
        <v>3</v>
      </c>
      <c r="Y38" s="116">
        <v>4</v>
      </c>
      <c r="Z38" s="116">
        <v>5</v>
      </c>
      <c r="AA38" s="128">
        <v>6</v>
      </c>
    </row>
    <row r="39" spans="1:27" ht="19.899999999999999" customHeight="1">
      <c r="A39" s="139" t="s">
        <v>207</v>
      </c>
      <c r="B39" s="140">
        <v>1</v>
      </c>
      <c r="C39" s="141">
        <v>2</v>
      </c>
      <c r="D39" s="141">
        <v>3</v>
      </c>
      <c r="E39" s="141">
        <v>4</v>
      </c>
      <c r="F39" s="141">
        <v>5</v>
      </c>
      <c r="G39" s="141">
        <v>6</v>
      </c>
      <c r="H39" s="141">
        <v>7</v>
      </c>
      <c r="I39" s="147">
        <v>8</v>
      </c>
      <c r="J39" s="140">
        <v>1</v>
      </c>
      <c r="K39" s="141">
        <v>2</v>
      </c>
      <c r="L39" s="141">
        <v>3</v>
      </c>
      <c r="M39" s="141">
        <v>4</v>
      </c>
      <c r="N39" s="141">
        <v>5</v>
      </c>
      <c r="O39" s="141">
        <v>6</v>
      </c>
      <c r="P39" s="140">
        <v>1</v>
      </c>
      <c r="Q39" s="141">
        <v>2</v>
      </c>
      <c r="R39" s="141">
        <v>3</v>
      </c>
      <c r="S39" s="141">
        <v>4</v>
      </c>
      <c r="T39" s="141">
        <v>5</v>
      </c>
      <c r="U39" s="151">
        <v>6</v>
      </c>
      <c r="V39" s="140">
        <v>1</v>
      </c>
      <c r="W39" s="141">
        <v>2</v>
      </c>
      <c r="X39" s="141">
        <v>3</v>
      </c>
      <c r="Y39" s="141">
        <v>4</v>
      </c>
      <c r="Z39" s="141">
        <v>5</v>
      </c>
      <c r="AA39" s="147">
        <v>6</v>
      </c>
    </row>
    <row r="40" spans="1:27" ht="19.899999999999999" customHeight="1">
      <c r="A40" s="139" t="s">
        <v>208</v>
      </c>
      <c r="B40" s="140">
        <v>1</v>
      </c>
      <c r="C40" s="141">
        <v>2</v>
      </c>
      <c r="D40" s="141">
        <v>3</v>
      </c>
      <c r="E40" s="141">
        <v>4</v>
      </c>
      <c r="F40" s="141">
        <v>5</v>
      </c>
      <c r="G40" s="141">
        <v>6</v>
      </c>
      <c r="H40" s="141">
        <v>7</v>
      </c>
      <c r="I40" s="147">
        <v>8</v>
      </c>
      <c r="J40" s="140">
        <v>1</v>
      </c>
      <c r="K40" s="141">
        <v>2</v>
      </c>
      <c r="L40" s="141">
        <v>3</v>
      </c>
      <c r="M40" s="141">
        <v>4</v>
      </c>
      <c r="N40" s="141">
        <v>5</v>
      </c>
      <c r="O40" s="141">
        <v>6</v>
      </c>
      <c r="P40" s="140">
        <v>1</v>
      </c>
      <c r="Q40" s="141">
        <v>2</v>
      </c>
      <c r="R40" s="141">
        <v>3</v>
      </c>
      <c r="S40" s="141">
        <v>4</v>
      </c>
      <c r="T40" s="141">
        <v>5</v>
      </c>
      <c r="U40" s="151">
        <v>6</v>
      </c>
      <c r="V40" s="140">
        <v>1</v>
      </c>
      <c r="W40" s="141">
        <v>2</v>
      </c>
      <c r="X40" s="141">
        <v>3</v>
      </c>
      <c r="Y40" s="141">
        <v>4</v>
      </c>
      <c r="Z40" s="141">
        <v>5</v>
      </c>
      <c r="AA40" s="147">
        <v>6</v>
      </c>
    </row>
    <row r="41" spans="1:27" ht="19.899999999999999" customHeight="1">
      <c r="A41" s="139" t="s">
        <v>209</v>
      </c>
      <c r="B41" s="140">
        <v>1</v>
      </c>
      <c r="C41" s="141">
        <v>2</v>
      </c>
      <c r="D41" s="141">
        <v>3</v>
      </c>
      <c r="E41" s="141">
        <v>4</v>
      </c>
      <c r="F41" s="141">
        <v>5</v>
      </c>
      <c r="G41" s="141">
        <v>6</v>
      </c>
      <c r="H41" s="141">
        <v>7</v>
      </c>
      <c r="I41" s="147">
        <v>8</v>
      </c>
      <c r="J41" s="140">
        <v>1</v>
      </c>
      <c r="K41" s="141">
        <v>2</v>
      </c>
      <c r="L41" s="141">
        <v>3</v>
      </c>
      <c r="M41" s="141">
        <v>4</v>
      </c>
      <c r="N41" s="141">
        <v>5</v>
      </c>
      <c r="O41" s="141">
        <v>6</v>
      </c>
      <c r="P41" s="140">
        <v>1</v>
      </c>
      <c r="Q41" s="141">
        <v>2</v>
      </c>
      <c r="R41" s="141">
        <v>3</v>
      </c>
      <c r="S41" s="141">
        <v>4</v>
      </c>
      <c r="T41" s="141">
        <v>5</v>
      </c>
      <c r="U41" s="151">
        <v>6</v>
      </c>
      <c r="V41" s="140">
        <v>1</v>
      </c>
      <c r="W41" s="141">
        <v>2</v>
      </c>
      <c r="X41" s="141">
        <v>3</v>
      </c>
      <c r="Y41" s="141">
        <v>4</v>
      </c>
      <c r="Z41" s="141">
        <v>5</v>
      </c>
      <c r="AA41" s="147">
        <v>6</v>
      </c>
    </row>
    <row r="42" spans="1:27" ht="19.899999999999999" customHeight="1">
      <c r="A42" s="139" t="s">
        <v>210</v>
      </c>
      <c r="B42" s="140">
        <v>1</v>
      </c>
      <c r="C42" s="141">
        <v>2</v>
      </c>
      <c r="D42" s="141">
        <v>3</v>
      </c>
      <c r="E42" s="141">
        <v>4</v>
      </c>
      <c r="F42" s="141">
        <v>5</v>
      </c>
      <c r="G42" s="141">
        <v>6</v>
      </c>
      <c r="H42" s="141">
        <v>7</v>
      </c>
      <c r="I42" s="147">
        <v>8</v>
      </c>
      <c r="J42" s="140">
        <v>1</v>
      </c>
      <c r="K42" s="141">
        <v>2</v>
      </c>
      <c r="L42" s="141">
        <v>3</v>
      </c>
      <c r="M42" s="141">
        <v>4</v>
      </c>
      <c r="N42" s="141">
        <v>5</v>
      </c>
      <c r="O42" s="141">
        <v>6</v>
      </c>
      <c r="P42" s="140">
        <v>1</v>
      </c>
      <c r="Q42" s="141">
        <v>2</v>
      </c>
      <c r="R42" s="141">
        <v>3</v>
      </c>
      <c r="S42" s="141">
        <v>4</v>
      </c>
      <c r="T42" s="141">
        <v>5</v>
      </c>
      <c r="U42" s="151">
        <v>6</v>
      </c>
      <c r="V42" s="140">
        <v>1</v>
      </c>
      <c r="W42" s="141">
        <v>2</v>
      </c>
      <c r="X42" s="141">
        <v>3</v>
      </c>
      <c r="Y42" s="141">
        <v>4</v>
      </c>
      <c r="Z42" s="141">
        <v>5</v>
      </c>
      <c r="AA42" s="147">
        <v>6</v>
      </c>
    </row>
    <row r="43" spans="1:27" ht="19.899999999999999" customHeight="1">
      <c r="A43" s="139" t="s">
        <v>211</v>
      </c>
      <c r="B43" s="140">
        <v>1</v>
      </c>
      <c r="C43" s="141">
        <v>2</v>
      </c>
      <c r="D43" s="141">
        <v>3</v>
      </c>
      <c r="E43" s="141">
        <v>4</v>
      </c>
      <c r="F43" s="141">
        <v>5</v>
      </c>
      <c r="G43" s="141">
        <v>6</v>
      </c>
      <c r="H43" s="141">
        <v>7</v>
      </c>
      <c r="I43" s="147">
        <v>8</v>
      </c>
      <c r="J43" s="140">
        <v>1</v>
      </c>
      <c r="K43" s="141">
        <v>2</v>
      </c>
      <c r="L43" s="141">
        <v>3</v>
      </c>
      <c r="M43" s="141">
        <v>4</v>
      </c>
      <c r="N43" s="141">
        <v>5</v>
      </c>
      <c r="O43" s="141">
        <v>6</v>
      </c>
      <c r="P43" s="140">
        <v>1</v>
      </c>
      <c r="Q43" s="141">
        <v>2</v>
      </c>
      <c r="R43" s="141">
        <v>3</v>
      </c>
      <c r="S43" s="141">
        <v>4</v>
      </c>
      <c r="T43" s="141">
        <v>5</v>
      </c>
      <c r="U43" s="151">
        <v>6</v>
      </c>
      <c r="V43" s="140">
        <v>1</v>
      </c>
      <c r="W43" s="141">
        <v>2</v>
      </c>
      <c r="X43" s="141">
        <v>3</v>
      </c>
      <c r="Y43" s="141">
        <v>4</v>
      </c>
      <c r="Z43" s="141">
        <v>5</v>
      </c>
      <c r="AA43" s="147">
        <v>6</v>
      </c>
    </row>
    <row r="44" spans="1:27" ht="19.899999999999999" customHeight="1">
      <c r="A44" s="139" t="s">
        <v>212</v>
      </c>
      <c r="B44" s="140">
        <v>1</v>
      </c>
      <c r="C44" s="141">
        <v>2</v>
      </c>
      <c r="D44" s="141">
        <v>3</v>
      </c>
      <c r="E44" s="141">
        <v>4</v>
      </c>
      <c r="F44" s="141">
        <v>5</v>
      </c>
      <c r="G44" s="141">
        <v>6</v>
      </c>
      <c r="H44" s="141">
        <v>7</v>
      </c>
      <c r="I44" s="147">
        <v>8</v>
      </c>
      <c r="J44" s="140">
        <v>1</v>
      </c>
      <c r="K44" s="141">
        <v>2</v>
      </c>
      <c r="L44" s="141">
        <v>3</v>
      </c>
      <c r="M44" s="141">
        <v>4</v>
      </c>
      <c r="N44" s="141">
        <v>5</v>
      </c>
      <c r="O44" s="141">
        <v>6</v>
      </c>
      <c r="P44" s="140">
        <v>1</v>
      </c>
      <c r="Q44" s="141">
        <v>2</v>
      </c>
      <c r="R44" s="141">
        <v>3</v>
      </c>
      <c r="S44" s="141">
        <v>4</v>
      </c>
      <c r="T44" s="141">
        <v>5</v>
      </c>
      <c r="U44" s="151">
        <v>6</v>
      </c>
      <c r="V44" s="140">
        <v>1</v>
      </c>
      <c r="W44" s="141">
        <v>2</v>
      </c>
      <c r="X44" s="141">
        <v>3</v>
      </c>
      <c r="Y44" s="141">
        <v>4</v>
      </c>
      <c r="Z44" s="141">
        <v>5</v>
      </c>
      <c r="AA44" s="147">
        <v>6</v>
      </c>
    </row>
    <row r="45" spans="1:27" ht="19.899999999999999" customHeight="1">
      <c r="A45" s="139" t="s">
        <v>213</v>
      </c>
      <c r="B45" s="140">
        <v>1</v>
      </c>
      <c r="C45" s="141">
        <v>2</v>
      </c>
      <c r="D45" s="141">
        <v>3</v>
      </c>
      <c r="E45" s="141">
        <v>4</v>
      </c>
      <c r="F45" s="141">
        <v>5</v>
      </c>
      <c r="G45" s="141">
        <v>6</v>
      </c>
      <c r="H45" s="141">
        <v>7</v>
      </c>
      <c r="I45" s="147">
        <v>8</v>
      </c>
      <c r="J45" s="140">
        <v>1</v>
      </c>
      <c r="K45" s="141">
        <v>2</v>
      </c>
      <c r="L45" s="141">
        <v>3</v>
      </c>
      <c r="M45" s="141">
        <v>4</v>
      </c>
      <c r="N45" s="141">
        <v>5</v>
      </c>
      <c r="O45" s="141">
        <v>6</v>
      </c>
      <c r="P45" s="140">
        <v>1</v>
      </c>
      <c r="Q45" s="141">
        <v>2</v>
      </c>
      <c r="R45" s="141">
        <v>3</v>
      </c>
      <c r="S45" s="141">
        <v>4</v>
      </c>
      <c r="T45" s="141">
        <v>5</v>
      </c>
      <c r="U45" s="151">
        <v>6</v>
      </c>
      <c r="V45" s="140">
        <v>1</v>
      </c>
      <c r="W45" s="141">
        <v>2</v>
      </c>
      <c r="X45" s="141">
        <v>3</v>
      </c>
      <c r="Y45" s="141">
        <v>4</v>
      </c>
      <c r="Z45" s="141">
        <v>5</v>
      </c>
      <c r="AA45" s="147">
        <v>6</v>
      </c>
    </row>
    <row r="46" spans="1:27" ht="19.899999999999999" customHeight="1">
      <c r="A46" s="142" t="s">
        <v>186</v>
      </c>
      <c r="B46" s="143">
        <v>1</v>
      </c>
      <c r="C46" s="144">
        <v>2</v>
      </c>
      <c r="D46" s="144">
        <v>3</v>
      </c>
      <c r="E46" s="144">
        <v>4</v>
      </c>
      <c r="F46" s="144">
        <v>5</v>
      </c>
      <c r="G46" s="144">
        <v>6</v>
      </c>
      <c r="H46" s="144">
        <v>7</v>
      </c>
      <c r="I46" s="148">
        <v>8</v>
      </c>
      <c r="J46" s="143">
        <v>1</v>
      </c>
      <c r="K46" s="144">
        <v>2</v>
      </c>
      <c r="L46" s="144">
        <v>3</v>
      </c>
      <c r="M46" s="144">
        <v>4</v>
      </c>
      <c r="N46" s="144">
        <v>5</v>
      </c>
      <c r="O46" s="144">
        <v>6</v>
      </c>
      <c r="P46" s="143">
        <v>1</v>
      </c>
      <c r="Q46" s="144">
        <v>2</v>
      </c>
      <c r="R46" s="144">
        <v>3</v>
      </c>
      <c r="S46" s="144">
        <v>4</v>
      </c>
      <c r="T46" s="144">
        <v>5</v>
      </c>
      <c r="U46" s="152">
        <v>6</v>
      </c>
      <c r="V46" s="143">
        <v>1</v>
      </c>
      <c r="W46" s="144">
        <v>2</v>
      </c>
      <c r="X46" s="144">
        <v>3</v>
      </c>
      <c r="Y46" s="144">
        <v>4</v>
      </c>
      <c r="Z46" s="144">
        <v>5</v>
      </c>
      <c r="AA46" s="148">
        <v>6</v>
      </c>
    </row>
    <row r="47" spans="1:27" ht="19.899999999999999" customHeight="1">
      <c r="A47" s="401" t="s">
        <v>214</v>
      </c>
      <c r="B47" s="402"/>
      <c r="C47" s="402"/>
      <c r="D47" s="402"/>
      <c r="E47" s="402"/>
      <c r="F47" s="402"/>
      <c r="G47" s="402"/>
      <c r="H47" s="402"/>
      <c r="I47" s="402"/>
      <c r="J47" s="402"/>
      <c r="K47" s="402"/>
      <c r="L47" s="402"/>
      <c r="M47" s="402"/>
      <c r="N47" s="402"/>
      <c r="O47" s="402"/>
      <c r="P47" s="402"/>
      <c r="Q47" s="402"/>
      <c r="R47" s="402"/>
      <c r="S47" s="402"/>
      <c r="T47" s="402"/>
      <c r="U47" s="402"/>
      <c r="V47" s="402"/>
      <c r="W47" s="402"/>
      <c r="X47" s="402"/>
      <c r="Y47" s="402"/>
      <c r="Z47" s="402"/>
      <c r="AA47" s="403"/>
    </row>
    <row r="48" spans="1:27" ht="40.15" customHeight="1">
      <c r="A48" s="404" t="s">
        <v>215</v>
      </c>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6"/>
    </row>
    <row r="49" spans="1:27" ht="94.5">
      <c r="A49" s="145" t="s">
        <v>216</v>
      </c>
      <c r="B49" s="391"/>
      <c r="C49" s="392"/>
      <c r="D49" s="392"/>
      <c r="E49" s="392"/>
      <c r="F49" s="392"/>
      <c r="G49" s="392"/>
      <c r="H49" s="392"/>
      <c r="I49" s="393"/>
      <c r="J49" s="115">
        <v>1</v>
      </c>
      <c r="K49" s="116">
        <v>2</v>
      </c>
      <c r="L49" s="116">
        <v>3</v>
      </c>
      <c r="M49" s="116">
        <v>4</v>
      </c>
      <c r="N49" s="116">
        <v>5</v>
      </c>
      <c r="O49" s="116">
        <v>6</v>
      </c>
      <c r="P49" s="115">
        <v>1</v>
      </c>
      <c r="Q49" s="116">
        <v>2</v>
      </c>
      <c r="R49" s="116">
        <v>3</v>
      </c>
      <c r="S49" s="116">
        <v>4</v>
      </c>
      <c r="T49" s="116">
        <v>5</v>
      </c>
      <c r="U49" s="117">
        <v>6</v>
      </c>
      <c r="V49" s="115">
        <v>1</v>
      </c>
      <c r="W49" s="116">
        <v>2</v>
      </c>
      <c r="X49" s="116">
        <v>3</v>
      </c>
      <c r="Y49" s="116">
        <v>4</v>
      </c>
      <c r="Z49" s="116">
        <v>5</v>
      </c>
      <c r="AA49" s="128">
        <v>6</v>
      </c>
    </row>
    <row r="50" spans="1:27" ht="19.899999999999999" customHeight="1">
      <c r="A50" s="407" t="s">
        <v>217</v>
      </c>
      <c r="B50" s="408"/>
      <c r="C50" s="408"/>
      <c r="D50" s="408"/>
      <c r="E50" s="408"/>
      <c r="F50" s="408"/>
      <c r="G50" s="408"/>
      <c r="H50" s="408"/>
      <c r="I50" s="408"/>
      <c r="J50" s="408"/>
      <c r="K50" s="408"/>
      <c r="L50" s="408"/>
      <c r="M50" s="408"/>
      <c r="N50" s="408"/>
      <c r="O50" s="408"/>
      <c r="P50" s="408"/>
      <c r="Q50" s="408"/>
      <c r="R50" s="408"/>
      <c r="S50" s="408"/>
      <c r="T50" s="408"/>
      <c r="U50" s="408"/>
      <c r="V50" s="408"/>
      <c r="W50" s="408"/>
      <c r="X50" s="408"/>
      <c r="Y50" s="408"/>
      <c r="Z50" s="408"/>
      <c r="AA50" s="409"/>
    </row>
    <row r="51" spans="1:27" ht="19.899999999999999" customHeight="1">
      <c r="A51" s="135" t="s">
        <v>218</v>
      </c>
      <c r="B51" s="391"/>
      <c r="C51" s="392"/>
      <c r="D51" s="392"/>
      <c r="E51" s="392"/>
      <c r="F51" s="392"/>
      <c r="G51" s="392"/>
      <c r="H51" s="392"/>
      <c r="I51" s="393"/>
      <c r="J51" s="115">
        <v>1</v>
      </c>
      <c r="K51" s="116">
        <v>2</v>
      </c>
      <c r="L51" s="116">
        <v>3</v>
      </c>
      <c r="M51" s="116">
        <v>4</v>
      </c>
      <c r="N51" s="116">
        <v>5</v>
      </c>
      <c r="O51" s="116">
        <v>6</v>
      </c>
      <c r="P51" s="115">
        <v>1</v>
      </c>
      <c r="Q51" s="116">
        <v>2</v>
      </c>
      <c r="R51" s="116">
        <v>3</v>
      </c>
      <c r="S51" s="116">
        <v>4</v>
      </c>
      <c r="T51" s="116">
        <v>5</v>
      </c>
      <c r="U51" s="117">
        <v>6</v>
      </c>
      <c r="V51" s="115">
        <v>1</v>
      </c>
      <c r="W51" s="116">
        <v>2</v>
      </c>
      <c r="X51" s="116">
        <v>3</v>
      </c>
      <c r="Y51" s="116">
        <v>4</v>
      </c>
      <c r="Z51" s="116">
        <v>5</v>
      </c>
      <c r="AA51" s="128">
        <v>6</v>
      </c>
    </row>
    <row r="52" spans="1:27" ht="19.899999999999999" customHeight="1">
      <c r="A52" s="135" t="s">
        <v>219</v>
      </c>
      <c r="B52" s="391"/>
      <c r="C52" s="392"/>
      <c r="D52" s="392"/>
      <c r="E52" s="392"/>
      <c r="F52" s="392"/>
      <c r="G52" s="392"/>
      <c r="H52" s="392"/>
      <c r="I52" s="393"/>
      <c r="J52" s="115">
        <v>1</v>
      </c>
      <c r="K52" s="116">
        <v>2</v>
      </c>
      <c r="L52" s="116">
        <v>3</v>
      </c>
      <c r="M52" s="116">
        <v>4</v>
      </c>
      <c r="N52" s="116">
        <v>5</v>
      </c>
      <c r="O52" s="116">
        <v>6</v>
      </c>
      <c r="P52" s="115">
        <v>1</v>
      </c>
      <c r="Q52" s="116">
        <v>2</v>
      </c>
      <c r="R52" s="116">
        <v>3</v>
      </c>
      <c r="S52" s="116">
        <v>4</v>
      </c>
      <c r="T52" s="116">
        <v>5</v>
      </c>
      <c r="U52" s="117">
        <v>6</v>
      </c>
      <c r="V52" s="115">
        <v>1</v>
      </c>
      <c r="W52" s="116">
        <v>2</v>
      </c>
      <c r="X52" s="116">
        <v>3</v>
      </c>
      <c r="Y52" s="116">
        <v>4</v>
      </c>
      <c r="Z52" s="116">
        <v>5</v>
      </c>
      <c r="AA52" s="128">
        <v>6</v>
      </c>
    </row>
    <row r="53" spans="1:27" ht="19.899999999999999" customHeight="1">
      <c r="A53" s="135" t="s">
        <v>220</v>
      </c>
      <c r="B53" s="391"/>
      <c r="C53" s="392"/>
      <c r="D53" s="392"/>
      <c r="E53" s="392"/>
      <c r="F53" s="392"/>
      <c r="G53" s="392"/>
      <c r="H53" s="392"/>
      <c r="I53" s="393"/>
      <c r="J53" s="115">
        <v>1</v>
      </c>
      <c r="K53" s="116">
        <v>2</v>
      </c>
      <c r="L53" s="116">
        <v>3</v>
      </c>
      <c r="M53" s="116">
        <v>4</v>
      </c>
      <c r="N53" s="116">
        <v>5</v>
      </c>
      <c r="O53" s="116">
        <v>6</v>
      </c>
      <c r="P53" s="115">
        <v>1</v>
      </c>
      <c r="Q53" s="116">
        <v>2</v>
      </c>
      <c r="R53" s="116">
        <v>3</v>
      </c>
      <c r="S53" s="116">
        <v>4</v>
      </c>
      <c r="T53" s="116">
        <v>5</v>
      </c>
      <c r="U53" s="117">
        <v>6</v>
      </c>
      <c r="V53" s="115">
        <v>1</v>
      </c>
      <c r="W53" s="116">
        <v>2</v>
      </c>
      <c r="X53" s="116">
        <v>3</v>
      </c>
      <c r="Y53" s="116">
        <v>4</v>
      </c>
      <c r="Z53" s="116">
        <v>5</v>
      </c>
      <c r="AA53" s="128">
        <v>6</v>
      </c>
    </row>
    <row r="54" spans="1:27" ht="19.899999999999999" customHeight="1">
      <c r="A54" s="135" t="s">
        <v>221</v>
      </c>
      <c r="B54" s="391"/>
      <c r="C54" s="392"/>
      <c r="D54" s="392"/>
      <c r="E54" s="392"/>
      <c r="F54" s="392"/>
      <c r="G54" s="392"/>
      <c r="H54" s="392"/>
      <c r="I54" s="393"/>
      <c r="J54" s="115">
        <v>1</v>
      </c>
      <c r="K54" s="116">
        <v>2</v>
      </c>
      <c r="L54" s="116">
        <v>3</v>
      </c>
      <c r="M54" s="116">
        <v>4</v>
      </c>
      <c r="N54" s="116">
        <v>5</v>
      </c>
      <c r="O54" s="116">
        <v>6</v>
      </c>
      <c r="P54" s="115">
        <v>1</v>
      </c>
      <c r="Q54" s="116">
        <v>2</v>
      </c>
      <c r="R54" s="116">
        <v>3</v>
      </c>
      <c r="S54" s="116">
        <v>4</v>
      </c>
      <c r="T54" s="116">
        <v>5</v>
      </c>
      <c r="U54" s="117">
        <v>6</v>
      </c>
      <c r="V54" s="115">
        <v>1</v>
      </c>
      <c r="W54" s="116">
        <v>2</v>
      </c>
      <c r="X54" s="116">
        <v>3</v>
      </c>
      <c r="Y54" s="116">
        <v>4</v>
      </c>
      <c r="Z54" s="116">
        <v>5</v>
      </c>
      <c r="AA54" s="128">
        <v>6</v>
      </c>
    </row>
    <row r="55" spans="1:27" ht="19.899999999999999" customHeight="1">
      <c r="A55" s="135" t="s">
        <v>222</v>
      </c>
      <c r="B55" s="391"/>
      <c r="C55" s="392"/>
      <c r="D55" s="392"/>
      <c r="E55" s="392"/>
      <c r="F55" s="392"/>
      <c r="G55" s="392"/>
      <c r="H55" s="392"/>
      <c r="I55" s="393"/>
      <c r="J55" s="115">
        <v>1</v>
      </c>
      <c r="K55" s="116">
        <v>2</v>
      </c>
      <c r="L55" s="116">
        <v>3</v>
      </c>
      <c r="M55" s="116">
        <v>4</v>
      </c>
      <c r="N55" s="116">
        <v>5</v>
      </c>
      <c r="O55" s="116">
        <v>6</v>
      </c>
      <c r="P55" s="115">
        <v>1</v>
      </c>
      <c r="Q55" s="116">
        <v>2</v>
      </c>
      <c r="R55" s="116">
        <v>3</v>
      </c>
      <c r="S55" s="116">
        <v>4</v>
      </c>
      <c r="T55" s="116">
        <v>5</v>
      </c>
      <c r="U55" s="117">
        <v>6</v>
      </c>
      <c r="V55" s="115">
        <v>1</v>
      </c>
      <c r="W55" s="116">
        <v>2</v>
      </c>
      <c r="X55" s="116">
        <v>3</v>
      </c>
      <c r="Y55" s="116">
        <v>4</v>
      </c>
      <c r="Z55" s="116">
        <v>5</v>
      </c>
      <c r="AA55" s="128">
        <v>6</v>
      </c>
    </row>
    <row r="56" spans="1:27" ht="19.899999999999999" customHeight="1">
      <c r="A56" s="135" t="s">
        <v>223</v>
      </c>
      <c r="B56" s="391"/>
      <c r="C56" s="392"/>
      <c r="D56" s="392"/>
      <c r="E56" s="392"/>
      <c r="F56" s="392"/>
      <c r="G56" s="392"/>
      <c r="H56" s="392"/>
      <c r="I56" s="393"/>
      <c r="J56" s="115">
        <v>1</v>
      </c>
      <c r="K56" s="116">
        <v>2</v>
      </c>
      <c r="L56" s="116">
        <v>3</v>
      </c>
      <c r="M56" s="116">
        <v>4</v>
      </c>
      <c r="N56" s="116">
        <v>5</v>
      </c>
      <c r="O56" s="116">
        <v>6</v>
      </c>
      <c r="P56" s="115">
        <v>1</v>
      </c>
      <c r="Q56" s="116">
        <v>2</v>
      </c>
      <c r="R56" s="116">
        <v>3</v>
      </c>
      <c r="S56" s="116">
        <v>4</v>
      </c>
      <c r="T56" s="116">
        <v>5</v>
      </c>
      <c r="U56" s="117">
        <v>6</v>
      </c>
      <c r="V56" s="115">
        <v>1</v>
      </c>
      <c r="W56" s="116">
        <v>2</v>
      </c>
      <c r="X56" s="116">
        <v>3</v>
      </c>
      <c r="Y56" s="116">
        <v>4</v>
      </c>
      <c r="Z56" s="116">
        <v>5</v>
      </c>
      <c r="AA56" s="128">
        <v>6</v>
      </c>
    </row>
    <row r="57" spans="1:27" ht="19.899999999999999" customHeight="1">
      <c r="A57" s="146" t="s">
        <v>186</v>
      </c>
      <c r="B57" s="394"/>
      <c r="C57" s="395"/>
      <c r="D57" s="395"/>
      <c r="E57" s="395"/>
      <c r="F57" s="395"/>
      <c r="G57" s="395"/>
      <c r="H57" s="395"/>
      <c r="I57" s="396"/>
      <c r="J57" s="149">
        <v>1</v>
      </c>
      <c r="K57" s="150">
        <v>2</v>
      </c>
      <c r="L57" s="150">
        <v>3</v>
      </c>
      <c r="M57" s="150">
        <v>4</v>
      </c>
      <c r="N57" s="150">
        <v>5</v>
      </c>
      <c r="O57" s="150">
        <v>6</v>
      </c>
      <c r="P57" s="149">
        <v>1</v>
      </c>
      <c r="Q57" s="150">
        <v>2</v>
      </c>
      <c r="R57" s="150">
        <v>3</v>
      </c>
      <c r="S57" s="150">
        <v>4</v>
      </c>
      <c r="T57" s="150">
        <v>5</v>
      </c>
      <c r="U57" s="153">
        <v>6</v>
      </c>
      <c r="V57" s="149">
        <v>1</v>
      </c>
      <c r="W57" s="150">
        <v>2</v>
      </c>
      <c r="X57" s="150">
        <v>3</v>
      </c>
      <c r="Y57" s="150">
        <v>4</v>
      </c>
      <c r="Z57" s="150">
        <v>5</v>
      </c>
      <c r="AA57" s="154">
        <v>6</v>
      </c>
    </row>
  </sheetData>
  <mergeCells count="35">
    <mergeCell ref="A1:AA1"/>
    <mergeCell ref="A2:J2"/>
    <mergeCell ref="K2:AA2"/>
    <mergeCell ref="A3:J3"/>
    <mergeCell ref="K3:AA3"/>
    <mergeCell ref="A4:J4"/>
    <mergeCell ref="K4:AA4"/>
    <mergeCell ref="A5:J5"/>
    <mergeCell ref="K5:AA5"/>
    <mergeCell ref="A6:J6"/>
    <mergeCell ref="K6:AA6"/>
    <mergeCell ref="A7:J7"/>
    <mergeCell ref="K7:AA7"/>
    <mergeCell ref="B8:I8"/>
    <mergeCell ref="J8:O8"/>
    <mergeCell ref="P8:U8"/>
    <mergeCell ref="V8:AA8"/>
    <mergeCell ref="A9:AA9"/>
    <mergeCell ref="A17:AA17"/>
    <mergeCell ref="A18:AA18"/>
    <mergeCell ref="A25:AA25"/>
    <mergeCell ref="A31:AA31"/>
    <mergeCell ref="B56:I56"/>
    <mergeCell ref="B57:I57"/>
    <mergeCell ref="B10:I16"/>
    <mergeCell ref="B51:I51"/>
    <mergeCell ref="B52:I52"/>
    <mergeCell ref="B53:I53"/>
    <mergeCell ref="B54:I54"/>
    <mergeCell ref="B55:I55"/>
    <mergeCell ref="A37:AA37"/>
    <mergeCell ref="A47:AA47"/>
    <mergeCell ref="A48:AA48"/>
    <mergeCell ref="B49:I49"/>
    <mergeCell ref="A50:AA50"/>
  </mergeCells>
  <printOptions horizontalCentered="1" verticalCentered="1"/>
  <pageMargins left="9.9305555555555605E-2" right="9.9305555555555605E-2" top="9.9305555555555605E-2" bottom="9.9305555555555605E-2" header="0.50902777777777797" footer="0.50902777777777797"/>
  <pageSetup paperSize="9" scale="58"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3080" r:id="rId3" name="Check Box 8">
              <controlPr defaultSize="0" autoPict="0">
                <anchor moveWithCells="1">
                  <from>
                    <xdr:col>0</xdr:col>
                    <xdr:colOff>161925</xdr:colOff>
                    <xdr:row>48</xdr:row>
                    <xdr:rowOff>19050</xdr:rowOff>
                  </from>
                  <to>
                    <xdr:col>0</xdr:col>
                    <xdr:colOff>561975</xdr:colOff>
                    <xdr:row>48</xdr:row>
                    <xdr:rowOff>257175</xdr:rowOff>
                  </to>
                </anchor>
              </controlPr>
            </control>
          </mc:Choice>
        </mc:AlternateContent>
        <mc:AlternateContent xmlns:mc="http://schemas.openxmlformats.org/markup-compatibility/2006">
          <mc:Choice Requires="x14">
            <control shapeId="3081" r:id="rId4" name="Check Box 9">
              <controlPr defaultSize="0" autoPict="0">
                <anchor moveWithCells="1">
                  <from>
                    <xdr:col>0</xdr:col>
                    <xdr:colOff>161925</xdr:colOff>
                    <xdr:row>48</xdr:row>
                    <xdr:rowOff>257175</xdr:rowOff>
                  </from>
                  <to>
                    <xdr:col>0</xdr:col>
                    <xdr:colOff>561975</xdr:colOff>
                    <xdr:row>48</xdr:row>
                    <xdr:rowOff>495300</xdr:rowOff>
                  </to>
                </anchor>
              </controlPr>
            </control>
          </mc:Choice>
        </mc:AlternateContent>
        <mc:AlternateContent xmlns:mc="http://schemas.openxmlformats.org/markup-compatibility/2006">
          <mc:Choice Requires="x14">
            <control shapeId="3082" r:id="rId5" name="Check Box 10">
              <controlPr defaultSize="0" autoPict="0">
                <anchor moveWithCells="1">
                  <from>
                    <xdr:col>0</xdr:col>
                    <xdr:colOff>161925</xdr:colOff>
                    <xdr:row>48</xdr:row>
                    <xdr:rowOff>495300</xdr:rowOff>
                  </from>
                  <to>
                    <xdr:col>0</xdr:col>
                    <xdr:colOff>561975</xdr:colOff>
                    <xdr:row>48</xdr:row>
                    <xdr:rowOff>742950</xdr:rowOff>
                  </to>
                </anchor>
              </controlPr>
            </control>
          </mc:Choice>
        </mc:AlternateContent>
        <mc:AlternateContent xmlns:mc="http://schemas.openxmlformats.org/markup-compatibility/2006">
          <mc:Choice Requires="x14">
            <control shapeId="3083" r:id="rId6" name="Check Box 11">
              <controlPr defaultSize="0" autoPict="0">
                <anchor moveWithCells="1">
                  <from>
                    <xdr:col>0</xdr:col>
                    <xdr:colOff>161925</xdr:colOff>
                    <xdr:row>48</xdr:row>
                    <xdr:rowOff>742950</xdr:rowOff>
                  </from>
                  <to>
                    <xdr:col>0</xdr:col>
                    <xdr:colOff>561975</xdr:colOff>
                    <xdr:row>48</xdr:row>
                    <xdr:rowOff>981075</xdr:rowOff>
                  </to>
                </anchor>
              </controlPr>
            </control>
          </mc:Choice>
        </mc:AlternateContent>
        <mc:AlternateContent xmlns:mc="http://schemas.openxmlformats.org/markup-compatibility/2006">
          <mc:Choice Requires="x14">
            <control shapeId="3084" r:id="rId7" name="Check Box 12">
              <controlPr defaultSize="0" autoPict="0">
                <anchor moveWithCells="1">
                  <from>
                    <xdr:col>0</xdr:col>
                    <xdr:colOff>161925</xdr:colOff>
                    <xdr:row>48</xdr:row>
                    <xdr:rowOff>981075</xdr:rowOff>
                  </from>
                  <to>
                    <xdr:col>0</xdr:col>
                    <xdr:colOff>561975</xdr:colOff>
                    <xdr:row>49</xdr:row>
                    <xdr:rowOff>19050</xdr:rowOff>
                  </to>
                </anchor>
              </controlPr>
            </control>
          </mc:Choice>
        </mc:AlternateContent>
        <mc:AlternateContent xmlns:mc="http://schemas.openxmlformats.org/markup-compatibility/2006">
          <mc:Choice Requires="x14">
            <control shapeId="3085" r:id="rId8" name="Check Box 13">
              <controlPr defaultSize="0" autoPict="0">
                <anchor moveWithCells="1">
                  <from>
                    <xdr:col>0</xdr:col>
                    <xdr:colOff>733425</xdr:colOff>
                    <xdr:row>48</xdr:row>
                    <xdr:rowOff>38100</xdr:rowOff>
                  </from>
                  <to>
                    <xdr:col>0</xdr:col>
                    <xdr:colOff>1133475</xdr:colOff>
                    <xdr:row>48</xdr:row>
                    <xdr:rowOff>247650</xdr:rowOff>
                  </to>
                </anchor>
              </controlPr>
            </control>
          </mc:Choice>
        </mc:AlternateContent>
        <mc:AlternateContent xmlns:mc="http://schemas.openxmlformats.org/markup-compatibility/2006">
          <mc:Choice Requires="x14">
            <control shapeId="3086" r:id="rId9" name="Check Box 14">
              <controlPr defaultSize="0" autoPict="0">
                <anchor moveWithCells="1">
                  <from>
                    <xdr:col>0</xdr:col>
                    <xdr:colOff>1571625</xdr:colOff>
                    <xdr:row>48</xdr:row>
                    <xdr:rowOff>47625</xdr:rowOff>
                  </from>
                  <to>
                    <xdr:col>0</xdr:col>
                    <xdr:colOff>1971675</xdr:colOff>
                    <xdr:row>48</xdr:row>
                    <xdr:rowOff>247650</xdr:rowOff>
                  </to>
                </anchor>
              </controlPr>
            </control>
          </mc:Choice>
        </mc:AlternateContent>
        <mc:AlternateContent xmlns:mc="http://schemas.openxmlformats.org/markup-compatibility/2006">
          <mc:Choice Requires="x14">
            <control shapeId="3087" r:id="rId10" name="Check Box 15">
              <controlPr defaultSize="0" autoPict="0">
                <anchor moveWithCells="1">
                  <from>
                    <xdr:col>0</xdr:col>
                    <xdr:colOff>1609725</xdr:colOff>
                    <xdr:row>48</xdr:row>
                    <xdr:rowOff>266700</xdr:rowOff>
                  </from>
                  <to>
                    <xdr:col>0</xdr:col>
                    <xdr:colOff>2009775</xdr:colOff>
                    <xdr:row>48</xdr:row>
                    <xdr:rowOff>476250</xdr:rowOff>
                  </to>
                </anchor>
              </controlPr>
            </control>
          </mc:Choice>
        </mc:AlternateContent>
        <mc:AlternateContent xmlns:mc="http://schemas.openxmlformats.org/markup-compatibility/2006">
          <mc:Choice Requires="x14">
            <control shapeId="3088" r:id="rId11" name="Check Box 16">
              <controlPr defaultSize="0" autoPict="0">
                <anchor moveWithCells="1">
                  <from>
                    <xdr:col>0</xdr:col>
                    <xdr:colOff>1323975</xdr:colOff>
                    <xdr:row>48</xdr:row>
                    <xdr:rowOff>514350</xdr:rowOff>
                  </from>
                  <to>
                    <xdr:col>0</xdr:col>
                    <xdr:colOff>1724025</xdr:colOff>
                    <xdr:row>48</xdr:row>
                    <xdr:rowOff>714375</xdr:rowOff>
                  </to>
                </anchor>
              </controlPr>
            </control>
          </mc:Choice>
        </mc:AlternateContent>
        <mc:AlternateContent xmlns:mc="http://schemas.openxmlformats.org/markup-compatibility/2006">
          <mc:Choice Requires="x14">
            <control shapeId="3089" r:id="rId12" name="Check Box 17">
              <controlPr defaultSize="0" autoPict="0">
                <anchor moveWithCells="1">
                  <from>
                    <xdr:col>0</xdr:col>
                    <xdr:colOff>2352675</xdr:colOff>
                    <xdr:row>48</xdr:row>
                    <xdr:rowOff>28575</xdr:rowOff>
                  </from>
                  <to>
                    <xdr:col>0</xdr:col>
                    <xdr:colOff>2752725</xdr:colOff>
                    <xdr:row>48</xdr:row>
                    <xdr:rowOff>238125</xdr:rowOff>
                  </to>
                </anchor>
              </controlPr>
            </control>
          </mc:Choice>
        </mc:AlternateContent>
        <mc:AlternateContent xmlns:mc="http://schemas.openxmlformats.org/markup-compatibility/2006">
          <mc:Choice Requires="x14">
            <control shapeId="3090" r:id="rId13" name="Check Box 18">
              <controlPr defaultSize="0" autoPict="0">
                <anchor moveWithCells="1">
                  <from>
                    <xdr:col>0</xdr:col>
                    <xdr:colOff>2419350</xdr:colOff>
                    <xdr:row>48</xdr:row>
                    <xdr:rowOff>266700</xdr:rowOff>
                  </from>
                  <to>
                    <xdr:col>0</xdr:col>
                    <xdr:colOff>2819400</xdr:colOff>
                    <xdr:row>48</xdr:row>
                    <xdr:rowOff>476250</xdr:rowOff>
                  </to>
                </anchor>
              </controlPr>
            </control>
          </mc:Choice>
        </mc:AlternateContent>
        <mc:AlternateContent xmlns:mc="http://schemas.openxmlformats.org/markup-compatibility/2006">
          <mc:Choice Requires="x14">
            <control shapeId="3091" r:id="rId14" name="Check Box 19">
              <controlPr defaultSize="0" autoPict="0">
                <anchor moveWithCells="1">
                  <from>
                    <xdr:col>0</xdr:col>
                    <xdr:colOff>1428750</xdr:colOff>
                    <xdr:row>48</xdr:row>
                    <xdr:rowOff>752475</xdr:rowOff>
                  </from>
                  <to>
                    <xdr:col>0</xdr:col>
                    <xdr:colOff>1828800</xdr:colOff>
                    <xdr:row>48</xdr:row>
                    <xdr:rowOff>962025</xdr:rowOff>
                  </to>
                </anchor>
              </controlPr>
            </control>
          </mc:Choice>
        </mc:AlternateContent>
        <mc:AlternateContent xmlns:mc="http://schemas.openxmlformats.org/markup-compatibility/2006">
          <mc:Choice Requires="x14">
            <control shapeId="3096" r:id="rId15" name="Check Box 24">
              <controlPr defaultSize="0" autoPict="0">
                <anchor moveWithCells="1">
                  <from>
                    <xdr:col>0</xdr:col>
                    <xdr:colOff>161925</xdr:colOff>
                    <xdr:row>48</xdr:row>
                    <xdr:rowOff>990600</xdr:rowOff>
                  </from>
                  <to>
                    <xdr:col>0</xdr:col>
                    <xdr:colOff>561975</xdr:colOff>
                    <xdr:row>49</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41"/>
  <sheetViews>
    <sheetView topLeftCell="A28" workbookViewId="0">
      <selection activeCell="I39" sqref="I39:L39"/>
    </sheetView>
  </sheetViews>
  <sheetFormatPr defaultColWidth="9.140625" defaultRowHeight="15.75"/>
  <cols>
    <col min="1" max="1" width="50.7109375" style="112" customWidth="1"/>
  </cols>
  <sheetData>
    <row r="1" spans="1:13" s="110" customFormat="1" ht="150" customHeight="1">
      <c r="A1" s="113" t="s">
        <v>224</v>
      </c>
      <c r="B1" s="454" t="s">
        <v>225</v>
      </c>
      <c r="C1" s="455"/>
      <c r="D1" s="455"/>
      <c r="E1" s="455"/>
      <c r="F1" s="455"/>
      <c r="G1" s="456"/>
      <c r="H1" s="454" t="s">
        <v>226</v>
      </c>
      <c r="I1" s="455"/>
      <c r="J1" s="455"/>
      <c r="K1" s="455"/>
      <c r="L1" s="455"/>
      <c r="M1" s="456"/>
    </row>
    <row r="2" spans="1:13" ht="19.899999999999999" customHeight="1">
      <c r="A2" s="451" t="s">
        <v>227</v>
      </c>
      <c r="B2" s="452"/>
      <c r="C2" s="452"/>
      <c r="D2" s="452"/>
      <c r="E2" s="452"/>
      <c r="F2" s="452"/>
      <c r="G2" s="452"/>
      <c r="H2" s="452"/>
      <c r="I2" s="452"/>
      <c r="J2" s="452"/>
      <c r="K2" s="452"/>
      <c r="L2" s="452"/>
      <c r="M2" s="453"/>
    </row>
    <row r="3" spans="1:13" ht="19.899999999999999" customHeight="1">
      <c r="A3" s="451" t="s">
        <v>228</v>
      </c>
      <c r="B3" s="452"/>
      <c r="C3" s="452"/>
      <c r="D3" s="452"/>
      <c r="E3" s="452"/>
      <c r="F3" s="452"/>
      <c r="G3" s="452"/>
      <c r="H3" s="452"/>
      <c r="I3" s="452"/>
      <c r="J3" s="452"/>
      <c r="K3" s="452"/>
      <c r="L3" s="452"/>
      <c r="M3" s="453"/>
    </row>
    <row r="4" spans="1:13" ht="19.899999999999999" customHeight="1">
      <c r="A4" s="114" t="s">
        <v>229</v>
      </c>
      <c r="B4" s="115">
        <v>1</v>
      </c>
      <c r="C4" s="116">
        <v>2</v>
      </c>
      <c r="D4" s="116">
        <v>3</v>
      </c>
      <c r="E4" s="116">
        <v>4</v>
      </c>
      <c r="F4" s="116">
        <v>5</v>
      </c>
      <c r="G4" s="117">
        <v>6</v>
      </c>
      <c r="H4" s="115">
        <v>1</v>
      </c>
      <c r="I4" s="116">
        <v>2</v>
      </c>
      <c r="J4" s="116">
        <v>3</v>
      </c>
      <c r="K4" s="116">
        <v>4</v>
      </c>
      <c r="L4" s="116">
        <v>5</v>
      </c>
      <c r="M4" s="128">
        <v>6</v>
      </c>
    </row>
    <row r="5" spans="1:13" ht="19.899999999999999" customHeight="1">
      <c r="A5" s="118" t="s">
        <v>230</v>
      </c>
      <c r="B5" s="115">
        <v>1</v>
      </c>
      <c r="C5" s="116">
        <v>2</v>
      </c>
      <c r="D5" s="116">
        <v>3</v>
      </c>
      <c r="E5" s="116">
        <v>4</v>
      </c>
      <c r="F5" s="116">
        <v>5</v>
      </c>
      <c r="G5" s="117">
        <v>6</v>
      </c>
      <c r="H5" s="115">
        <v>1</v>
      </c>
      <c r="I5" s="116">
        <v>2</v>
      </c>
      <c r="J5" s="116">
        <v>3</v>
      </c>
      <c r="K5" s="116">
        <v>4</v>
      </c>
      <c r="L5" s="116">
        <v>5</v>
      </c>
      <c r="M5" s="128">
        <v>6</v>
      </c>
    </row>
    <row r="6" spans="1:13" ht="19.899999999999999" customHeight="1">
      <c r="A6" s="118" t="s">
        <v>231</v>
      </c>
      <c r="B6" s="115">
        <v>1</v>
      </c>
      <c r="C6" s="116">
        <v>2</v>
      </c>
      <c r="D6" s="116">
        <v>3</v>
      </c>
      <c r="E6" s="116">
        <v>4</v>
      </c>
      <c r="F6" s="116">
        <v>5</v>
      </c>
      <c r="G6" s="117">
        <v>6</v>
      </c>
      <c r="H6" s="115">
        <v>1</v>
      </c>
      <c r="I6" s="116">
        <v>2</v>
      </c>
      <c r="J6" s="116">
        <v>3</v>
      </c>
      <c r="K6" s="116">
        <v>4</v>
      </c>
      <c r="L6" s="116">
        <v>5</v>
      </c>
      <c r="M6" s="128">
        <v>6</v>
      </c>
    </row>
    <row r="7" spans="1:13" ht="19.899999999999999" customHeight="1">
      <c r="A7" s="119" t="s">
        <v>186</v>
      </c>
      <c r="B7" s="120">
        <v>1</v>
      </c>
      <c r="C7" s="121">
        <v>2</v>
      </c>
      <c r="D7" s="121">
        <v>3</v>
      </c>
      <c r="E7" s="121">
        <v>4</v>
      </c>
      <c r="F7" s="121">
        <v>5</v>
      </c>
      <c r="G7" s="122">
        <v>6</v>
      </c>
      <c r="H7" s="120">
        <v>1</v>
      </c>
      <c r="I7" s="121">
        <v>2</v>
      </c>
      <c r="J7" s="121">
        <v>3</v>
      </c>
      <c r="K7" s="121">
        <v>4</v>
      </c>
      <c r="L7" s="121">
        <v>5</v>
      </c>
      <c r="M7" s="129">
        <v>6</v>
      </c>
    </row>
    <row r="8" spans="1:13" ht="19.899999999999999" customHeight="1">
      <c r="A8" s="451" t="s">
        <v>232</v>
      </c>
      <c r="B8" s="452"/>
      <c r="C8" s="452"/>
      <c r="D8" s="452"/>
      <c r="E8" s="452"/>
      <c r="F8" s="452"/>
      <c r="G8" s="452"/>
      <c r="H8" s="452"/>
      <c r="I8" s="452"/>
      <c r="J8" s="452"/>
      <c r="K8" s="452"/>
      <c r="L8" s="452"/>
      <c r="M8" s="453"/>
    </row>
    <row r="9" spans="1:13" ht="19.899999999999999" customHeight="1">
      <c r="A9" s="114" t="s">
        <v>233</v>
      </c>
      <c r="B9" s="115">
        <v>1</v>
      </c>
      <c r="C9" s="116">
        <v>2</v>
      </c>
      <c r="D9" s="116">
        <v>3</v>
      </c>
      <c r="E9" s="116">
        <v>4</v>
      </c>
      <c r="F9" s="116">
        <v>5</v>
      </c>
      <c r="G9" s="117">
        <v>6</v>
      </c>
      <c r="H9" s="115">
        <v>1</v>
      </c>
      <c r="I9" s="116">
        <v>2</v>
      </c>
      <c r="J9" s="116">
        <v>3</v>
      </c>
      <c r="K9" s="116">
        <v>4</v>
      </c>
      <c r="L9" s="116">
        <v>5</v>
      </c>
      <c r="M9" s="128">
        <v>6</v>
      </c>
    </row>
    <row r="10" spans="1:13" ht="19.899999999999999" customHeight="1">
      <c r="A10" s="118" t="s">
        <v>234</v>
      </c>
      <c r="B10" s="115">
        <v>1</v>
      </c>
      <c r="C10" s="116">
        <v>2</v>
      </c>
      <c r="D10" s="116">
        <v>3</v>
      </c>
      <c r="E10" s="116">
        <v>4</v>
      </c>
      <c r="F10" s="116">
        <v>5</v>
      </c>
      <c r="G10" s="117">
        <v>6</v>
      </c>
      <c r="H10" s="115">
        <v>1</v>
      </c>
      <c r="I10" s="116">
        <v>2</v>
      </c>
      <c r="J10" s="116">
        <v>3</v>
      </c>
      <c r="K10" s="116">
        <v>4</v>
      </c>
      <c r="L10" s="116">
        <v>5</v>
      </c>
      <c r="M10" s="128">
        <v>6</v>
      </c>
    </row>
    <row r="11" spans="1:13" ht="19.899999999999999" customHeight="1">
      <c r="A11" s="119" t="s">
        <v>235</v>
      </c>
      <c r="B11" s="120">
        <v>1</v>
      </c>
      <c r="C11" s="121">
        <v>2</v>
      </c>
      <c r="D11" s="121">
        <v>3</v>
      </c>
      <c r="E11" s="121">
        <v>4</v>
      </c>
      <c r="F11" s="121">
        <v>5</v>
      </c>
      <c r="G11" s="122">
        <v>6</v>
      </c>
      <c r="H11" s="120">
        <v>1</v>
      </c>
      <c r="I11" s="121">
        <v>2</v>
      </c>
      <c r="J11" s="121">
        <v>3</v>
      </c>
      <c r="K11" s="121">
        <v>4</v>
      </c>
      <c r="L11" s="121">
        <v>5</v>
      </c>
      <c r="M11" s="129">
        <v>6</v>
      </c>
    </row>
    <row r="12" spans="1:13" ht="19.899999999999999" customHeight="1">
      <c r="A12" s="451" t="s">
        <v>236</v>
      </c>
      <c r="B12" s="452"/>
      <c r="C12" s="452"/>
      <c r="D12" s="452"/>
      <c r="E12" s="452"/>
      <c r="F12" s="452"/>
      <c r="G12" s="452"/>
      <c r="H12" s="452"/>
      <c r="I12" s="452"/>
      <c r="J12" s="452"/>
      <c r="K12" s="452"/>
      <c r="L12" s="452"/>
      <c r="M12" s="453"/>
    </row>
    <row r="13" spans="1:13" ht="40.15" customHeight="1">
      <c r="A13" s="114" t="s">
        <v>237</v>
      </c>
      <c r="B13" s="115">
        <v>1</v>
      </c>
      <c r="C13" s="116">
        <v>2</v>
      </c>
      <c r="D13" s="116">
        <v>3</v>
      </c>
      <c r="E13" s="116">
        <v>4</v>
      </c>
      <c r="F13" s="116">
        <v>5</v>
      </c>
      <c r="G13" s="117">
        <v>6</v>
      </c>
      <c r="H13" s="115">
        <v>1</v>
      </c>
      <c r="I13" s="116">
        <v>2</v>
      </c>
      <c r="J13" s="116">
        <v>3</v>
      </c>
      <c r="K13" s="116">
        <v>4</v>
      </c>
      <c r="L13" s="116">
        <v>5</v>
      </c>
      <c r="M13" s="128">
        <v>6</v>
      </c>
    </row>
    <row r="14" spans="1:13" ht="40.15" customHeight="1">
      <c r="A14" s="118" t="s">
        <v>238</v>
      </c>
      <c r="B14" s="115">
        <v>1</v>
      </c>
      <c r="C14" s="116">
        <v>2</v>
      </c>
      <c r="D14" s="116">
        <v>3</v>
      </c>
      <c r="E14" s="116">
        <v>4</v>
      </c>
      <c r="F14" s="116">
        <v>5</v>
      </c>
      <c r="G14" s="117">
        <v>6</v>
      </c>
      <c r="H14" s="115">
        <v>1</v>
      </c>
      <c r="I14" s="116">
        <v>2</v>
      </c>
      <c r="J14" s="116">
        <v>3</v>
      </c>
      <c r="K14" s="116">
        <v>4</v>
      </c>
      <c r="L14" s="116">
        <v>5</v>
      </c>
      <c r="M14" s="128">
        <v>6</v>
      </c>
    </row>
    <row r="15" spans="1:13" ht="40.15" customHeight="1">
      <c r="A15" s="118" t="s">
        <v>239</v>
      </c>
      <c r="B15" s="115">
        <v>1</v>
      </c>
      <c r="C15" s="116">
        <v>2</v>
      </c>
      <c r="D15" s="116">
        <v>3</v>
      </c>
      <c r="E15" s="116">
        <v>4</v>
      </c>
      <c r="F15" s="116">
        <v>5</v>
      </c>
      <c r="G15" s="117">
        <v>6</v>
      </c>
      <c r="H15" s="115">
        <v>1</v>
      </c>
      <c r="I15" s="116">
        <v>2</v>
      </c>
      <c r="J15" s="116">
        <v>3</v>
      </c>
      <c r="K15" s="116">
        <v>4</v>
      </c>
      <c r="L15" s="116">
        <v>5</v>
      </c>
      <c r="M15" s="128">
        <v>6</v>
      </c>
    </row>
    <row r="16" spans="1:13" ht="19.899999999999999" customHeight="1">
      <c r="A16" s="119" t="s">
        <v>240</v>
      </c>
      <c r="B16" s="120">
        <v>1</v>
      </c>
      <c r="C16" s="121">
        <v>2</v>
      </c>
      <c r="D16" s="121">
        <v>3</v>
      </c>
      <c r="E16" s="121">
        <v>4</v>
      </c>
      <c r="F16" s="121">
        <v>5</v>
      </c>
      <c r="G16" s="122">
        <v>6</v>
      </c>
      <c r="H16" s="120">
        <v>1</v>
      </c>
      <c r="I16" s="121">
        <v>2</v>
      </c>
      <c r="J16" s="121">
        <v>3</v>
      </c>
      <c r="K16" s="121">
        <v>4</v>
      </c>
      <c r="L16" s="121">
        <v>5</v>
      </c>
      <c r="M16" s="129">
        <v>6</v>
      </c>
    </row>
    <row r="17" spans="1:13" ht="19.899999999999999" customHeight="1">
      <c r="A17" s="451" t="s">
        <v>241</v>
      </c>
      <c r="B17" s="452"/>
      <c r="C17" s="452"/>
      <c r="D17" s="452"/>
      <c r="E17" s="452"/>
      <c r="F17" s="452"/>
      <c r="G17" s="452"/>
      <c r="H17" s="452"/>
      <c r="I17" s="452"/>
      <c r="J17" s="452"/>
      <c r="K17" s="452"/>
      <c r="L17" s="452"/>
      <c r="M17" s="453"/>
    </row>
    <row r="18" spans="1:13" ht="40.15" customHeight="1">
      <c r="A18" s="114" t="s">
        <v>242</v>
      </c>
      <c r="B18" s="115">
        <v>1</v>
      </c>
      <c r="C18" s="116">
        <v>2</v>
      </c>
      <c r="D18" s="116">
        <v>3</v>
      </c>
      <c r="E18" s="116">
        <v>4</v>
      </c>
      <c r="F18" s="116">
        <v>5</v>
      </c>
      <c r="G18" s="117">
        <v>6</v>
      </c>
      <c r="H18" s="115">
        <v>1</v>
      </c>
      <c r="I18" s="116">
        <v>2</v>
      </c>
      <c r="J18" s="116">
        <v>3</v>
      </c>
      <c r="K18" s="116">
        <v>4</v>
      </c>
      <c r="L18" s="116">
        <v>5</v>
      </c>
      <c r="M18" s="128">
        <v>6</v>
      </c>
    </row>
    <row r="19" spans="1:13" ht="40.15" customHeight="1">
      <c r="A19" s="118" t="s">
        <v>243</v>
      </c>
      <c r="B19" s="115">
        <v>1</v>
      </c>
      <c r="C19" s="116">
        <v>2</v>
      </c>
      <c r="D19" s="116">
        <v>3</v>
      </c>
      <c r="E19" s="116">
        <v>4</v>
      </c>
      <c r="F19" s="116">
        <v>5</v>
      </c>
      <c r="G19" s="117">
        <v>6</v>
      </c>
      <c r="H19" s="115">
        <v>1</v>
      </c>
      <c r="I19" s="116">
        <v>2</v>
      </c>
      <c r="J19" s="116">
        <v>3</v>
      </c>
      <c r="K19" s="116">
        <v>4</v>
      </c>
      <c r="L19" s="116">
        <v>5</v>
      </c>
      <c r="M19" s="128">
        <v>6</v>
      </c>
    </row>
    <row r="20" spans="1:13" ht="19.899999999999999" customHeight="1">
      <c r="A20" s="119" t="s">
        <v>240</v>
      </c>
      <c r="B20" s="120">
        <v>1</v>
      </c>
      <c r="C20" s="121">
        <v>2</v>
      </c>
      <c r="D20" s="121">
        <v>3</v>
      </c>
      <c r="E20" s="121">
        <v>4</v>
      </c>
      <c r="F20" s="121">
        <v>5</v>
      </c>
      <c r="G20" s="122">
        <v>6</v>
      </c>
      <c r="H20" s="120">
        <v>1</v>
      </c>
      <c r="I20" s="121">
        <v>2</v>
      </c>
      <c r="J20" s="121">
        <v>3</v>
      </c>
      <c r="K20" s="121">
        <v>4</v>
      </c>
      <c r="L20" s="121">
        <v>5</v>
      </c>
      <c r="M20" s="129">
        <v>6</v>
      </c>
    </row>
    <row r="21" spans="1:13" ht="19.899999999999999" customHeight="1">
      <c r="A21" s="451" t="s">
        <v>244</v>
      </c>
      <c r="B21" s="452"/>
      <c r="C21" s="452"/>
      <c r="D21" s="452"/>
      <c r="E21" s="452"/>
      <c r="F21" s="452"/>
      <c r="G21" s="452"/>
      <c r="H21" s="452"/>
      <c r="I21" s="452"/>
      <c r="J21" s="452"/>
      <c r="K21" s="452"/>
      <c r="L21" s="452"/>
      <c r="M21" s="453"/>
    </row>
    <row r="22" spans="1:13" ht="40.15" customHeight="1">
      <c r="A22" s="114" t="s">
        <v>245</v>
      </c>
      <c r="B22" s="115">
        <v>1</v>
      </c>
      <c r="C22" s="116">
        <v>2</v>
      </c>
      <c r="D22" s="116">
        <v>3</v>
      </c>
      <c r="E22" s="116">
        <v>4</v>
      </c>
      <c r="F22" s="116">
        <v>5</v>
      </c>
      <c r="G22" s="117">
        <v>6</v>
      </c>
      <c r="H22" s="115">
        <v>1</v>
      </c>
      <c r="I22" s="116">
        <v>2</v>
      </c>
      <c r="J22" s="116">
        <v>3</v>
      </c>
      <c r="K22" s="116">
        <v>4</v>
      </c>
      <c r="L22" s="116">
        <v>5</v>
      </c>
      <c r="M22" s="128">
        <v>6</v>
      </c>
    </row>
    <row r="23" spans="1:13" ht="19.899999999999999" customHeight="1">
      <c r="A23" s="119" t="s">
        <v>240</v>
      </c>
      <c r="B23" s="120">
        <v>1</v>
      </c>
      <c r="C23" s="121">
        <v>2</v>
      </c>
      <c r="D23" s="121">
        <v>3</v>
      </c>
      <c r="E23" s="121">
        <v>4</v>
      </c>
      <c r="F23" s="121">
        <v>5</v>
      </c>
      <c r="G23" s="122">
        <v>6</v>
      </c>
      <c r="H23" s="120">
        <v>1</v>
      </c>
      <c r="I23" s="121">
        <v>2</v>
      </c>
      <c r="J23" s="121">
        <v>3</v>
      </c>
      <c r="K23" s="121">
        <v>4</v>
      </c>
      <c r="L23" s="121">
        <v>5</v>
      </c>
      <c r="M23" s="129">
        <v>6</v>
      </c>
    </row>
    <row r="24" spans="1:13" ht="19.899999999999999" customHeight="1">
      <c r="A24" s="451" t="s">
        <v>246</v>
      </c>
      <c r="B24" s="452"/>
      <c r="C24" s="452"/>
      <c r="D24" s="452"/>
      <c r="E24" s="452"/>
      <c r="F24" s="452"/>
      <c r="G24" s="452"/>
      <c r="H24" s="452"/>
      <c r="I24" s="452"/>
      <c r="J24" s="452"/>
      <c r="K24" s="452"/>
      <c r="L24" s="452"/>
      <c r="M24" s="453"/>
    </row>
    <row r="25" spans="1:13" ht="19.899999999999999" customHeight="1">
      <c r="A25" s="451" t="s">
        <v>247</v>
      </c>
      <c r="B25" s="452"/>
      <c r="C25" s="452"/>
      <c r="D25" s="452"/>
      <c r="E25" s="452"/>
      <c r="F25" s="452"/>
      <c r="G25" s="452"/>
      <c r="H25" s="452"/>
      <c r="I25" s="452"/>
      <c r="J25" s="452"/>
      <c r="K25" s="452"/>
      <c r="L25" s="452"/>
      <c r="M25" s="453"/>
    </row>
    <row r="26" spans="1:13" ht="19.899999999999999" customHeight="1">
      <c r="A26" s="114" t="s">
        <v>248</v>
      </c>
      <c r="B26" s="115">
        <v>1</v>
      </c>
      <c r="C26" s="116">
        <v>2</v>
      </c>
      <c r="D26" s="116">
        <v>3</v>
      </c>
      <c r="E26" s="116">
        <v>4</v>
      </c>
      <c r="F26" s="116">
        <v>5</v>
      </c>
      <c r="G26" s="117">
        <v>6</v>
      </c>
      <c r="H26" s="115">
        <v>1</v>
      </c>
      <c r="I26" s="116">
        <v>2</v>
      </c>
      <c r="J26" s="116">
        <v>3</v>
      </c>
      <c r="K26" s="116">
        <v>4</v>
      </c>
      <c r="L26" s="116">
        <v>5</v>
      </c>
      <c r="M26" s="128">
        <v>6</v>
      </c>
    </row>
    <row r="27" spans="1:13" ht="40.15" customHeight="1">
      <c r="A27" s="118" t="s">
        <v>249</v>
      </c>
      <c r="B27" s="115">
        <v>1</v>
      </c>
      <c r="C27" s="116">
        <v>2</v>
      </c>
      <c r="D27" s="116">
        <v>3</v>
      </c>
      <c r="E27" s="116">
        <v>4</v>
      </c>
      <c r="F27" s="116">
        <v>5</v>
      </c>
      <c r="G27" s="117">
        <v>6</v>
      </c>
      <c r="H27" s="115">
        <v>1</v>
      </c>
      <c r="I27" s="116">
        <v>2</v>
      </c>
      <c r="J27" s="116">
        <v>3</v>
      </c>
      <c r="K27" s="116">
        <v>4</v>
      </c>
      <c r="L27" s="116">
        <v>5</v>
      </c>
      <c r="M27" s="128">
        <v>6</v>
      </c>
    </row>
    <row r="28" spans="1:13" ht="19.899999999999999" customHeight="1">
      <c r="A28" s="118" t="s">
        <v>250</v>
      </c>
      <c r="B28" s="115">
        <v>1</v>
      </c>
      <c r="C28" s="116">
        <v>2</v>
      </c>
      <c r="D28" s="116">
        <v>3</v>
      </c>
      <c r="E28" s="116">
        <v>4</v>
      </c>
      <c r="F28" s="116">
        <v>5</v>
      </c>
      <c r="G28" s="117">
        <v>6</v>
      </c>
      <c r="H28" s="115">
        <v>1</v>
      </c>
      <c r="I28" s="116">
        <v>2</v>
      </c>
      <c r="J28" s="116">
        <v>3</v>
      </c>
      <c r="K28" s="116">
        <v>4</v>
      </c>
      <c r="L28" s="116">
        <v>5</v>
      </c>
      <c r="M28" s="128">
        <v>6</v>
      </c>
    </row>
    <row r="29" spans="1:13" ht="19.899999999999999" customHeight="1">
      <c r="A29" s="119" t="s">
        <v>240</v>
      </c>
      <c r="B29" s="120">
        <v>1</v>
      </c>
      <c r="C29" s="121">
        <v>2</v>
      </c>
      <c r="D29" s="121">
        <v>3</v>
      </c>
      <c r="E29" s="121">
        <v>4</v>
      </c>
      <c r="F29" s="121">
        <v>5</v>
      </c>
      <c r="G29" s="122">
        <v>6</v>
      </c>
      <c r="H29" s="120">
        <v>1</v>
      </c>
      <c r="I29" s="121">
        <v>2</v>
      </c>
      <c r="J29" s="121">
        <v>3</v>
      </c>
      <c r="K29" s="121">
        <v>4</v>
      </c>
      <c r="L29" s="121">
        <v>5</v>
      </c>
      <c r="M29" s="129">
        <v>6</v>
      </c>
    </row>
    <row r="30" spans="1:13" s="111" customFormat="1" ht="19.899999999999999" customHeight="1">
      <c r="A30" s="436" t="s">
        <v>163</v>
      </c>
      <c r="B30" s="437"/>
      <c r="C30" s="437"/>
      <c r="D30" s="438"/>
      <c r="E30" s="439" t="s">
        <v>164</v>
      </c>
      <c r="F30" s="440"/>
      <c r="G30" s="440"/>
      <c r="H30" s="440"/>
      <c r="I30" s="440"/>
      <c r="J30" s="440"/>
      <c r="K30" s="440"/>
      <c r="L30" s="440"/>
      <c r="M30" s="441"/>
    </row>
    <row r="31" spans="1:13" ht="150" customHeight="1">
      <c r="A31" s="442" t="str">
        <f>Intake1!A78</f>
        <v xml:space="preserve"> PATIENT IS HEADING THE WAY HOME TO TAYSAN  AFTER HE TOOK HIS FRIEND TO BRGY TAYSAN . HE WAS ALLEGED UNDER THE INFLUENCE OF A LIQOUR SINCE THEY WERE CELEBRATING A BRGY FIESTA IS MASLOG LEGAZPI CITY ALBAY. AS HE WAS DRIVING , HE LOST THE GRIP ON THE HANDLEBAR OF THE MOTORCYCLE AND EVENTUALLY SLID OFF ON THE ROAD. HE SUSTAINED SEVERE INJURIES AND ABRASION HENCE WAS RUSHED TO BRHMC AFTER THE INCIDENT WAS REPORTED FROM THE AUTHORITIES. CASE WAS THEN ADMITTED AT SURGERY WARD, BEING WATCHED BY HIS CLS. HE WORKS AS A LABORER, WHILE HIS CLS IS A PLAIN HOUSEKEEPER. WITH STABLE INCOME. AS ASSESSED, THEY ARE FINANCIALLY CAPABLE TO PAY HOSPITAL BILL BASED FROM THEIR ECONOMIC RESOURCES. HOWEVER, SINCE SHE WAS ADMITTED AT SERVICE WARD, HE MAY STILL AVAIL ASISTANCE AT THE MALASAKIT CENTER PROVIDED THAT THEY WILL NOT TRANSFER AT PAY WARD. RECLASSIFIED AS C1.</v>
      </c>
      <c r="B31" s="443"/>
      <c r="C31" s="443"/>
      <c r="D31" s="444"/>
      <c r="E31" s="445" t="str">
        <f>Intake1!E78</f>
        <v>FOR VERIFICATION AND PROCESSING OF PHIC, MAY AVAIL ASSISTANCE IN MALASAKIT CENTER TO COVER HOSPITAL BILL EXCESS.</v>
      </c>
      <c r="F31" s="446"/>
      <c r="G31" s="446"/>
      <c r="H31" s="446"/>
      <c r="I31" s="446"/>
      <c r="J31" s="446"/>
      <c r="K31" s="446"/>
      <c r="L31" s="446"/>
      <c r="M31" s="447"/>
    </row>
    <row r="32" spans="1:13" ht="19.899999999999999" customHeight="1">
      <c r="A32" s="123"/>
      <c r="M32" s="130"/>
    </row>
    <row r="33" spans="1:13" ht="49.9" customHeight="1">
      <c r="A33" s="448" t="s">
        <v>251</v>
      </c>
      <c r="B33" s="449"/>
      <c r="C33" s="449"/>
      <c r="D33" s="449"/>
      <c r="E33" s="449"/>
      <c r="F33" s="449"/>
      <c r="G33" s="449"/>
      <c r="H33" s="449"/>
      <c r="I33" s="449"/>
      <c r="J33" s="449"/>
      <c r="K33" s="449"/>
      <c r="L33" s="449"/>
      <c r="M33" s="450"/>
    </row>
    <row r="34" spans="1:13" ht="19.899999999999999" customHeight="1">
      <c r="A34" s="123"/>
      <c r="M34" s="130"/>
    </row>
    <row r="35" spans="1:13" ht="19.899999999999999" customHeight="1">
      <c r="A35" s="123" t="s">
        <v>170</v>
      </c>
      <c r="E35" s="429" t="s">
        <v>252</v>
      </c>
      <c r="F35" s="429"/>
      <c r="G35" s="429"/>
      <c r="H35" s="429"/>
      <c r="I35" s="429"/>
      <c r="J35" s="429"/>
      <c r="K35" s="429"/>
      <c r="L35" s="429"/>
      <c r="M35" s="130"/>
    </row>
    <row r="36" spans="1:13" ht="19.899999999999999" customHeight="1">
      <c r="A36" s="123"/>
      <c r="M36" s="130"/>
    </row>
    <row r="37" spans="1:13" ht="19.899999999999999" customHeight="1">
      <c r="A37" s="430" t="str">
        <f>Intake1!B85</f>
        <v>SALVADOR, JOHN NIÑO S. SALVADOR</v>
      </c>
      <c r="B37" s="431"/>
      <c r="C37" s="431"/>
      <c r="F37" s="432" t="str">
        <f>Intake1!F85</f>
        <v>JOHN NIÑO S. SALVADOR, RSW</v>
      </c>
      <c r="G37" s="432"/>
      <c r="H37" s="432"/>
      <c r="I37" s="432"/>
      <c r="J37" s="432"/>
      <c r="K37" s="432"/>
      <c r="L37" s="432"/>
      <c r="M37" s="130"/>
    </row>
    <row r="38" spans="1:13" ht="19.899999999999999" customHeight="1">
      <c r="A38" s="433" t="s">
        <v>253</v>
      </c>
      <c r="B38" s="434"/>
      <c r="C38" s="434"/>
      <c r="F38" s="435" t="s">
        <v>254</v>
      </c>
      <c r="G38" s="435"/>
      <c r="H38" s="435"/>
      <c r="I38" s="435"/>
      <c r="J38" s="435"/>
      <c r="K38" s="435"/>
      <c r="L38" s="435"/>
      <c r="M38" s="130"/>
    </row>
    <row r="39" spans="1:13" ht="19.899999999999999" customHeight="1">
      <c r="A39" s="123"/>
      <c r="F39" s="426" t="s">
        <v>173</v>
      </c>
      <c r="G39" s="426"/>
      <c r="H39" s="426"/>
      <c r="I39" s="427" t="str">
        <f>Intake1!G87</f>
        <v>0024515</v>
      </c>
      <c r="J39" s="428"/>
      <c r="K39" s="428"/>
      <c r="L39" s="428"/>
      <c r="M39" s="130"/>
    </row>
    <row r="40" spans="1:13" ht="19.899999999999999" customHeight="1">
      <c r="A40" s="123"/>
      <c r="F40" s="125"/>
      <c r="G40" s="125"/>
      <c r="H40" s="125"/>
      <c r="I40" s="124"/>
      <c r="J40" s="124"/>
      <c r="K40" s="124"/>
      <c r="L40" s="124"/>
      <c r="M40" s="130"/>
    </row>
    <row r="41" spans="1:13">
      <c r="A41" s="126"/>
      <c r="B41" s="127"/>
      <c r="C41" s="127"/>
      <c r="D41" s="127"/>
      <c r="E41" s="127"/>
      <c r="F41" s="127"/>
      <c r="G41" s="127"/>
      <c r="H41" s="127"/>
      <c r="I41" s="127"/>
      <c r="J41" s="127"/>
      <c r="K41" s="127"/>
      <c r="L41" s="127"/>
      <c r="M41" s="131"/>
    </row>
  </sheetData>
  <mergeCells count="22">
    <mergeCell ref="B1:G1"/>
    <mergeCell ref="H1:M1"/>
    <mergeCell ref="A2:M2"/>
    <mergeCell ref="A3:M3"/>
    <mergeCell ref="A8:M8"/>
    <mergeCell ref="A12:M12"/>
    <mergeCell ref="A17:M17"/>
    <mergeCell ref="A21:M21"/>
    <mergeCell ref="A24:M24"/>
    <mergeCell ref="A25:M25"/>
    <mergeCell ref="A30:D30"/>
    <mergeCell ref="E30:M30"/>
    <mergeCell ref="A31:D31"/>
    <mergeCell ref="E31:M31"/>
    <mergeCell ref="A33:M33"/>
    <mergeCell ref="F39:H39"/>
    <mergeCell ref="I39:L39"/>
    <mergeCell ref="E35:L35"/>
    <mergeCell ref="A37:C37"/>
    <mergeCell ref="F37:L37"/>
    <mergeCell ref="A38:C38"/>
    <mergeCell ref="F38:L38"/>
  </mergeCells>
  <printOptions horizontalCentered="1" verticalCentered="1"/>
  <pageMargins left="9.9305555555555605E-2" right="9.9305555555555605E-2" top="9.9305555555555605E-2" bottom="9.9305555555555605E-2" header="0.50902777777777797" footer="0.50902777777777797"/>
  <pageSetup paperSize="9" scale="63"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9" tint="-0.499984740745262"/>
    <pageSetUpPr fitToPage="1"/>
  </sheetPr>
  <dimension ref="A1:W116"/>
  <sheetViews>
    <sheetView tabSelected="1" topLeftCell="A9" zoomScale="90" zoomScaleNormal="90" workbookViewId="0">
      <selection activeCell="G25" sqref="G25:I25"/>
    </sheetView>
  </sheetViews>
  <sheetFormatPr defaultColWidth="8.85546875" defaultRowHeight="14.25"/>
  <cols>
    <col min="1" max="1" width="3.7109375" style="72" customWidth="1"/>
    <col min="2" max="2" width="4" style="72" customWidth="1"/>
    <col min="3" max="3" width="3.85546875" style="73" customWidth="1"/>
    <col min="4" max="4" width="9.42578125" style="72" customWidth="1"/>
    <col min="5" max="6" width="8.85546875" style="72"/>
    <col min="7" max="7" width="9.28515625" style="72" customWidth="1"/>
    <col min="8" max="8" width="9.42578125" style="72" customWidth="1"/>
    <col min="9" max="15" width="8.85546875" style="72"/>
    <col min="16" max="16" width="10.5703125" style="72" customWidth="1"/>
    <col min="17" max="20" width="8.85546875" style="72"/>
    <col min="21" max="21" width="4.42578125" style="72" customWidth="1"/>
    <col min="22" max="22" width="5.28515625" style="72" customWidth="1"/>
    <col min="23" max="23" width="5.42578125" style="72" customWidth="1"/>
    <col min="24" max="16384" width="8.85546875" style="72"/>
  </cols>
  <sheetData>
    <row r="1" spans="2:22" ht="10.9" customHeight="1"/>
    <row r="2" spans="2:22" s="68" customFormat="1" ht="40.9" customHeight="1">
      <c r="B2" s="521" t="s">
        <v>255</v>
      </c>
      <c r="C2" s="522"/>
      <c r="D2" s="522"/>
      <c r="E2" s="522"/>
      <c r="F2" s="522"/>
      <c r="G2" s="522"/>
      <c r="H2" s="522"/>
      <c r="I2" s="522"/>
      <c r="J2" s="522"/>
      <c r="K2" s="522"/>
      <c r="L2" s="522"/>
      <c r="M2" s="522"/>
      <c r="N2" s="522"/>
      <c r="O2" s="522"/>
      <c r="P2" s="90"/>
      <c r="Q2" s="90"/>
      <c r="R2" s="90"/>
      <c r="S2" s="90"/>
      <c r="T2" s="90"/>
      <c r="U2" s="90"/>
      <c r="V2" s="93"/>
    </row>
    <row r="3" spans="2:22" s="68" customFormat="1" ht="33" customHeight="1">
      <c r="B3" s="523" t="s">
        <v>256</v>
      </c>
      <c r="C3" s="524"/>
      <c r="D3" s="524"/>
      <c r="E3" s="524"/>
      <c r="F3" s="524"/>
      <c r="G3" s="524"/>
      <c r="H3" s="524"/>
      <c r="I3" s="524"/>
      <c r="J3" s="524"/>
      <c r="K3" s="524"/>
      <c r="L3" s="524"/>
      <c r="M3" s="524"/>
      <c r="N3" s="524"/>
      <c r="O3" s="524"/>
      <c r="V3" s="94"/>
    </row>
    <row r="4" spans="2:22" s="69" customFormat="1" ht="43.5">
      <c r="B4" s="74"/>
      <c r="C4" s="75"/>
      <c r="V4" s="95"/>
    </row>
    <row r="5" spans="2:22" s="69" customFormat="1" ht="43.5">
      <c r="B5" s="74"/>
      <c r="C5" s="75"/>
      <c r="V5" s="95"/>
    </row>
    <row r="6" spans="2:22" hidden="1">
      <c r="B6" s="76"/>
      <c r="V6" s="96"/>
    </row>
    <row r="7" spans="2:22" ht="1.1499999999999999" customHeight="1">
      <c r="B7" s="76"/>
      <c r="C7" s="77"/>
      <c r="D7" s="78"/>
      <c r="E7" s="78"/>
      <c r="F7" s="78"/>
      <c r="G7" s="78"/>
      <c r="H7" s="78"/>
      <c r="I7" s="78"/>
      <c r="J7" s="78"/>
      <c r="K7" s="78"/>
      <c r="L7" s="78"/>
      <c r="M7" s="78"/>
      <c r="N7" s="78"/>
      <c r="O7" s="78"/>
      <c r="P7" s="78"/>
      <c r="Q7" s="78"/>
      <c r="R7" s="78"/>
      <c r="S7" s="78"/>
      <c r="T7" s="78"/>
      <c r="U7" s="97"/>
      <c r="V7" s="96"/>
    </row>
    <row r="8" spans="2:22" s="70" customFormat="1">
      <c r="B8" s="79"/>
      <c r="C8" s="79"/>
      <c r="D8" s="485" t="s">
        <v>257</v>
      </c>
      <c r="E8" s="485"/>
      <c r="F8" s="485"/>
      <c r="G8" s="485"/>
      <c r="H8" s="457">
        <f>Intake1!D11</f>
        <v>0.100255456339</v>
      </c>
      <c r="I8" s="457"/>
      <c r="J8" s="457"/>
      <c r="K8" s="457"/>
      <c r="L8" s="457"/>
      <c r="M8" s="457"/>
      <c r="N8" s="457"/>
      <c r="O8" s="515" t="s">
        <v>258</v>
      </c>
      <c r="P8" s="515"/>
      <c r="Q8" s="457">
        <f>Intake1!D9</f>
        <v>185310</v>
      </c>
      <c r="R8" s="457"/>
      <c r="S8" s="457"/>
      <c r="T8" s="457"/>
      <c r="U8" s="98"/>
      <c r="V8" s="98"/>
    </row>
    <row r="9" spans="2:22" ht="4.9000000000000004" customHeight="1">
      <c r="B9" s="76"/>
      <c r="C9" s="80"/>
      <c r="D9" s="81"/>
      <c r="O9" s="81"/>
      <c r="U9" s="96"/>
      <c r="V9" s="96"/>
    </row>
    <row r="10" spans="2:22" ht="7.9" customHeight="1">
      <c r="B10" s="76"/>
      <c r="C10" s="82"/>
      <c r="D10" s="83"/>
      <c r="E10" s="83"/>
      <c r="F10" s="83"/>
      <c r="G10" s="83"/>
      <c r="H10" s="83"/>
      <c r="I10" s="83"/>
      <c r="J10" s="83"/>
      <c r="K10" s="83"/>
      <c r="L10" s="83"/>
      <c r="M10" s="83"/>
      <c r="N10" s="83"/>
      <c r="O10" s="83"/>
      <c r="P10" s="83"/>
      <c r="Q10" s="83"/>
      <c r="R10" s="83"/>
      <c r="S10" s="83"/>
      <c r="T10" s="83"/>
      <c r="U10" s="99"/>
      <c r="V10" s="96"/>
    </row>
    <row r="11" spans="2:22" ht="1.1499999999999999" customHeight="1">
      <c r="B11" s="76"/>
      <c r="V11" s="96"/>
    </row>
    <row r="12" spans="2:22" ht="1.1499999999999999" customHeight="1">
      <c r="B12" s="76"/>
      <c r="C12" s="77"/>
      <c r="D12" s="78"/>
      <c r="E12" s="78"/>
      <c r="F12" s="78"/>
      <c r="G12" s="78"/>
      <c r="H12" s="78"/>
      <c r="I12" s="78"/>
      <c r="J12" s="78"/>
      <c r="K12" s="78"/>
      <c r="L12" s="78"/>
      <c r="M12" s="78"/>
      <c r="N12" s="78"/>
      <c r="O12" s="78"/>
      <c r="P12" s="78"/>
      <c r="Q12" s="78"/>
      <c r="R12" s="78"/>
      <c r="S12" s="78"/>
      <c r="T12" s="78"/>
      <c r="U12" s="97"/>
      <c r="V12" s="96"/>
    </row>
    <row r="13" spans="2:22" s="70" customFormat="1">
      <c r="B13" s="79"/>
      <c r="C13" s="79"/>
      <c r="D13" s="72" t="s">
        <v>259</v>
      </c>
      <c r="E13" s="72"/>
      <c r="F13" s="72"/>
      <c r="G13" s="525">
        <f>Intake1!B8</f>
        <v>45497</v>
      </c>
      <c r="H13" s="525"/>
      <c r="I13" s="525"/>
      <c r="J13" s="525"/>
      <c r="K13" s="525"/>
      <c r="L13" s="525"/>
      <c r="M13" s="525"/>
      <c r="N13" s="525"/>
      <c r="O13" s="515" t="s">
        <v>260</v>
      </c>
      <c r="P13" s="515"/>
      <c r="Q13" s="526">
        <f>Intake1!B9</f>
        <v>0.68055555555555547</v>
      </c>
      <c r="R13" s="526"/>
      <c r="S13" s="526"/>
      <c r="T13" s="526"/>
      <c r="U13" s="98"/>
      <c r="V13" s="98"/>
    </row>
    <row r="14" spans="2:22">
      <c r="B14" s="76"/>
      <c r="C14" s="80"/>
      <c r="D14" s="81" t="s">
        <v>261</v>
      </c>
      <c r="O14" s="81" t="s">
        <v>262</v>
      </c>
      <c r="U14" s="96"/>
      <c r="V14" s="96"/>
    </row>
    <row r="15" spans="2:22" ht="7.9" customHeight="1">
      <c r="B15" s="76"/>
      <c r="C15" s="82"/>
      <c r="D15" s="83"/>
      <c r="E15" s="83"/>
      <c r="F15" s="83"/>
      <c r="G15" s="83"/>
      <c r="H15" s="83"/>
      <c r="I15" s="83"/>
      <c r="J15" s="83"/>
      <c r="K15" s="83"/>
      <c r="L15" s="83"/>
      <c r="M15" s="83"/>
      <c r="N15" s="83"/>
      <c r="O15" s="83"/>
      <c r="P15" s="83"/>
      <c r="Q15" s="83"/>
      <c r="R15" s="83"/>
      <c r="S15" s="83"/>
      <c r="T15" s="83"/>
      <c r="U15" s="99"/>
      <c r="V15" s="96"/>
    </row>
    <row r="16" spans="2:22" ht="7.9" customHeight="1">
      <c r="B16" s="76"/>
      <c r="V16" s="96"/>
    </row>
    <row r="17" spans="2:22" ht="1.9" customHeight="1">
      <c r="B17" s="76"/>
      <c r="C17" s="77"/>
      <c r="D17" s="78"/>
      <c r="E17" s="78"/>
      <c r="F17" s="78"/>
      <c r="G17" s="78"/>
      <c r="H17" s="78"/>
      <c r="I17" s="78"/>
      <c r="J17" s="78"/>
      <c r="K17" s="78"/>
      <c r="L17" s="78"/>
      <c r="M17" s="78"/>
      <c r="N17" s="78"/>
      <c r="O17" s="78"/>
      <c r="P17" s="78"/>
      <c r="Q17" s="78"/>
      <c r="R17" s="78"/>
      <c r="S17" s="78"/>
      <c r="T17" s="78"/>
      <c r="U17" s="97"/>
      <c r="V17" s="96"/>
    </row>
    <row r="18" spans="2:22">
      <c r="B18" s="76"/>
      <c r="C18" s="80"/>
      <c r="D18" s="515" t="s">
        <v>263</v>
      </c>
      <c r="E18" s="515"/>
      <c r="F18" s="515"/>
      <c r="G18" s="499" t="str">
        <f>Intake1!A17</f>
        <v>SALVADOR, JOHN NIÑO S. SALVADOR</v>
      </c>
      <c r="H18" s="499"/>
      <c r="I18" s="499"/>
      <c r="J18" s="499"/>
      <c r="K18" s="499"/>
      <c r="L18" s="499"/>
      <c r="M18" s="499"/>
      <c r="N18" s="499"/>
      <c r="O18" s="72" t="s">
        <v>264</v>
      </c>
      <c r="R18" s="499" t="str">
        <f>Intake1!C17</f>
        <v>PATIENT</v>
      </c>
      <c r="S18" s="499"/>
      <c r="T18" s="499"/>
      <c r="U18" s="96"/>
      <c r="V18" s="96"/>
    </row>
    <row r="19" spans="2:22">
      <c r="B19" s="76"/>
      <c r="C19" s="80"/>
      <c r="D19" s="81" t="s">
        <v>265</v>
      </c>
      <c r="O19" s="81" t="s">
        <v>266</v>
      </c>
      <c r="U19" s="96"/>
      <c r="V19" s="96"/>
    </row>
    <row r="20" spans="2:22" ht="4.1500000000000004" customHeight="1">
      <c r="B20" s="76"/>
      <c r="C20" s="80"/>
      <c r="U20" s="96"/>
      <c r="V20" s="96"/>
    </row>
    <row r="21" spans="2:22">
      <c r="B21" s="76"/>
      <c r="C21" s="80"/>
      <c r="D21" s="72" t="s">
        <v>267</v>
      </c>
      <c r="E21" s="499" t="str">
        <f>Intake1!F17</f>
        <v>SAN RAFAEL, CARARAYAN, NAGA CITY</v>
      </c>
      <c r="F21" s="499"/>
      <c r="G21" s="499"/>
      <c r="H21" s="499"/>
      <c r="I21" s="499"/>
      <c r="J21" s="499"/>
      <c r="K21" s="499"/>
      <c r="L21" s="499"/>
      <c r="M21" s="499"/>
      <c r="N21" s="499"/>
      <c r="O21" s="515" t="s">
        <v>268</v>
      </c>
      <c r="P21" s="515"/>
      <c r="Q21" s="499">
        <f>Intake1!E17</f>
        <v>995393735</v>
      </c>
      <c r="R21" s="499"/>
      <c r="S21" s="499"/>
      <c r="T21" s="499"/>
      <c r="U21" s="96"/>
      <c r="V21" s="96"/>
    </row>
    <row r="22" spans="2:22" ht="9.6" hidden="1" customHeight="1">
      <c r="B22" s="76"/>
      <c r="C22" s="82"/>
      <c r="D22" s="83"/>
      <c r="E22" s="84"/>
      <c r="F22" s="84"/>
      <c r="G22" s="84"/>
      <c r="H22" s="84"/>
      <c r="I22" s="84"/>
      <c r="J22" s="84"/>
      <c r="K22" s="84"/>
      <c r="L22" s="84"/>
      <c r="M22" s="84"/>
      <c r="N22" s="84"/>
      <c r="O22" s="84"/>
      <c r="P22" s="84"/>
      <c r="Q22" s="84"/>
      <c r="R22" s="84"/>
      <c r="S22" s="84"/>
      <c r="T22" s="84"/>
      <c r="U22" s="99"/>
      <c r="V22" s="96"/>
    </row>
    <row r="23" spans="2:22" hidden="1">
      <c r="B23" s="76"/>
      <c r="V23" s="96"/>
    </row>
    <row r="24" spans="2:22" ht="15" customHeight="1">
      <c r="B24" s="76"/>
      <c r="C24" s="493" t="s">
        <v>269</v>
      </c>
      <c r="D24" s="494"/>
      <c r="E24" s="494"/>
      <c r="F24" s="494"/>
      <c r="G24" s="494"/>
      <c r="H24" s="494"/>
      <c r="I24" s="494"/>
      <c r="J24" s="494"/>
      <c r="K24" s="494"/>
      <c r="L24" s="494"/>
      <c r="M24" s="494"/>
      <c r="N24" s="494"/>
      <c r="O24" s="494"/>
      <c r="P24" s="494"/>
      <c r="Q24" s="494"/>
      <c r="R24" s="494"/>
      <c r="S24" s="494"/>
      <c r="T24" s="494"/>
      <c r="U24" s="495"/>
      <c r="V24" s="96"/>
    </row>
    <row r="25" spans="2:22" ht="19.149999999999999" customHeight="1">
      <c r="B25" s="76"/>
      <c r="C25" s="77"/>
      <c r="D25" s="512" t="s">
        <v>270</v>
      </c>
      <c r="E25" s="512"/>
      <c r="F25" s="512"/>
      <c r="G25" s="520" t="str">
        <f>Intake1!B20</f>
        <v>SALVADOR</v>
      </c>
      <c r="H25" s="520"/>
      <c r="I25" s="520"/>
      <c r="J25" s="520" t="str">
        <f>Intake1!E20</f>
        <v>JOHN NIÑO</v>
      </c>
      <c r="K25" s="520"/>
      <c r="L25" s="520"/>
      <c r="M25" s="520" t="str">
        <f>Intake1!G20</f>
        <v>SENSON</v>
      </c>
      <c r="N25" s="520"/>
      <c r="O25" s="520"/>
      <c r="P25" s="520"/>
      <c r="Q25" s="520" t="str">
        <f>Intake1!I20</f>
        <v>.</v>
      </c>
      <c r="R25" s="520"/>
      <c r="S25" s="100" t="s">
        <v>615</v>
      </c>
      <c r="T25" s="78"/>
      <c r="U25" s="97"/>
      <c r="V25" s="96"/>
    </row>
    <row r="26" spans="2:22" ht="20.45" customHeight="1">
      <c r="B26" s="76"/>
      <c r="C26" s="80"/>
      <c r="D26" s="81" t="s">
        <v>271</v>
      </c>
      <c r="G26" s="72" t="s">
        <v>272</v>
      </c>
      <c r="J26" s="72" t="s">
        <v>273</v>
      </c>
      <c r="M26" s="72" t="s">
        <v>274</v>
      </c>
      <c r="Q26" s="72" t="s">
        <v>275</v>
      </c>
      <c r="S26" s="72" t="s">
        <v>276</v>
      </c>
      <c r="U26" s="96"/>
      <c r="V26" s="96"/>
    </row>
    <row r="27" spans="2:22" ht="1.9" customHeight="1">
      <c r="B27" s="76"/>
      <c r="C27" s="80"/>
      <c r="D27" s="81"/>
      <c r="U27" s="96"/>
      <c r="V27" s="96"/>
    </row>
    <row r="28" spans="2:22" ht="14.45" customHeight="1">
      <c r="B28" s="76"/>
      <c r="C28" s="80"/>
      <c r="D28" s="518">
        <f>Intake1!B21</f>
        <v>36912</v>
      </c>
      <c r="E28" s="518"/>
      <c r="F28" s="518"/>
      <c r="G28" s="518"/>
      <c r="H28" s="518"/>
      <c r="I28" s="519" t="str">
        <f ca="1">Intake1!D21</f>
        <v>23 years, 6 months, 3 days</v>
      </c>
      <c r="J28" s="519"/>
      <c r="K28" s="519"/>
      <c r="L28" s="519"/>
      <c r="M28" s="519"/>
      <c r="N28" s="457" t="str">
        <f>Intake1!D22</f>
        <v>NAGA CITY</v>
      </c>
      <c r="O28" s="457"/>
      <c r="P28" s="457"/>
      <c r="Q28" s="457"/>
      <c r="R28" s="457"/>
      <c r="U28" s="96"/>
      <c r="V28" s="96"/>
    </row>
    <row r="29" spans="2:22" ht="14.45" customHeight="1">
      <c r="B29" s="76"/>
      <c r="C29" s="80"/>
      <c r="D29" s="515" t="s">
        <v>277</v>
      </c>
      <c r="E29" s="515"/>
      <c r="F29" s="515"/>
      <c r="G29" s="515"/>
      <c r="H29" s="515"/>
      <c r="I29" s="515" t="s">
        <v>278</v>
      </c>
      <c r="J29" s="515"/>
      <c r="K29" s="515"/>
      <c r="L29" s="515"/>
      <c r="M29" s="515"/>
      <c r="N29" s="515" t="s">
        <v>279</v>
      </c>
      <c r="O29" s="515"/>
      <c r="P29" s="515"/>
      <c r="Q29" s="515"/>
      <c r="R29" s="515"/>
      <c r="U29" s="96"/>
      <c r="V29" s="96"/>
    </row>
    <row r="30" spans="2:22" hidden="1">
      <c r="B30" s="76"/>
      <c r="C30" s="80"/>
      <c r="U30" s="96"/>
      <c r="V30" s="96"/>
    </row>
    <row r="31" spans="2:22">
      <c r="B31" s="76"/>
      <c r="C31" s="80"/>
      <c r="D31" s="515" t="s">
        <v>280</v>
      </c>
      <c r="E31" s="515"/>
      <c r="F31" s="515"/>
      <c r="G31" s="515"/>
      <c r="H31" s="515"/>
      <c r="I31" s="457" t="str">
        <f>Intake1!B24</f>
        <v>SAN RAFAEL, CARARAYAN, NAGA CITY</v>
      </c>
      <c r="J31" s="457"/>
      <c r="K31" s="457"/>
      <c r="L31" s="457"/>
      <c r="M31" s="457"/>
      <c r="N31" s="457"/>
      <c r="O31" s="457"/>
      <c r="P31" s="457"/>
      <c r="Q31" s="457"/>
      <c r="R31" s="457"/>
      <c r="S31" s="457"/>
      <c r="T31" s="457"/>
      <c r="U31" s="96"/>
      <c r="V31" s="96"/>
    </row>
    <row r="32" spans="2:22" s="33" customFormat="1" ht="14.45" customHeight="1">
      <c r="B32" s="36"/>
      <c r="C32" s="86"/>
      <c r="I32" s="514" t="s">
        <v>281</v>
      </c>
      <c r="J32" s="514"/>
      <c r="K32" s="514"/>
      <c r="L32" s="514"/>
      <c r="M32" s="514"/>
      <c r="N32" s="514"/>
      <c r="O32" s="514"/>
      <c r="P32" s="514"/>
      <c r="Q32" s="514"/>
      <c r="R32" s="514"/>
      <c r="S32" s="514"/>
      <c r="T32" s="514"/>
      <c r="U32" s="55"/>
      <c r="V32" s="55"/>
    </row>
    <row r="33" spans="2:22" ht="1.9" customHeight="1">
      <c r="B33" s="76"/>
      <c r="C33" s="80"/>
      <c r="U33" s="96"/>
      <c r="V33" s="96"/>
    </row>
    <row r="34" spans="2:22">
      <c r="B34" s="76"/>
      <c r="C34" s="80"/>
      <c r="D34" s="485" t="s">
        <v>282</v>
      </c>
      <c r="E34" s="485"/>
      <c r="F34" s="485"/>
      <c r="G34" s="485"/>
      <c r="H34" s="485"/>
      <c r="I34" s="457" t="str">
        <f>Intake1!G24</f>
        <v>SAN PEDRO, CABUSAO, CAMARINES SUR</v>
      </c>
      <c r="J34" s="457"/>
      <c r="K34" s="457"/>
      <c r="L34" s="457"/>
      <c r="M34" s="457"/>
      <c r="N34" s="457"/>
      <c r="O34" s="457"/>
      <c r="P34" s="457"/>
      <c r="Q34" s="457"/>
      <c r="R34" s="457"/>
      <c r="S34" s="457"/>
      <c r="T34" s="457"/>
      <c r="U34" s="96"/>
      <c r="V34" s="96"/>
    </row>
    <row r="35" spans="2:22" s="33" customFormat="1">
      <c r="B35" s="36"/>
      <c r="C35" s="86"/>
      <c r="I35" s="514" t="s">
        <v>281</v>
      </c>
      <c r="J35" s="514"/>
      <c r="K35" s="514"/>
      <c r="L35" s="514"/>
      <c r="M35" s="514"/>
      <c r="N35" s="514"/>
      <c r="O35" s="514"/>
      <c r="P35" s="514"/>
      <c r="Q35" s="514"/>
      <c r="R35" s="514"/>
      <c r="S35" s="514"/>
      <c r="T35" s="514"/>
      <c r="U35" s="55"/>
      <c r="V35" s="55"/>
    </row>
    <row r="36" spans="2:22">
      <c r="B36" s="76"/>
      <c r="C36" s="80"/>
      <c r="D36" s="485" t="s">
        <v>283</v>
      </c>
      <c r="E36" s="485"/>
      <c r="J36" s="91"/>
      <c r="U36" s="96"/>
      <c r="V36" s="96"/>
    </row>
    <row r="37" spans="2:22" ht="1.9" customHeight="1">
      <c r="B37" s="76"/>
      <c r="C37" s="80"/>
      <c r="U37" s="96"/>
      <c r="V37" s="96"/>
    </row>
    <row r="38" spans="2:22">
      <c r="B38" s="76"/>
      <c r="C38" s="80"/>
      <c r="D38" s="485" t="s">
        <v>284</v>
      </c>
      <c r="E38" s="485"/>
      <c r="F38" s="485"/>
      <c r="G38" s="457" t="str">
        <f>Intake1!B23</f>
        <v>ROMAN CATHOLIC</v>
      </c>
      <c r="H38" s="457"/>
      <c r="I38" s="457"/>
      <c r="J38" s="457"/>
      <c r="K38" s="457"/>
      <c r="L38" s="457"/>
      <c r="N38" s="515" t="s">
        <v>285</v>
      </c>
      <c r="O38" s="515"/>
      <c r="P38" s="515"/>
      <c r="Q38" s="457" t="str">
        <f>Intake1!G23</f>
        <v>FILIPINO</v>
      </c>
      <c r="R38" s="457"/>
      <c r="S38" s="457"/>
      <c r="T38" s="457"/>
      <c r="U38" s="96"/>
      <c r="V38" s="96"/>
    </row>
    <row r="39" spans="2:22" ht="1.9" customHeight="1">
      <c r="B39" s="76"/>
      <c r="C39" s="80"/>
      <c r="U39" s="96"/>
      <c r="V39" s="96"/>
    </row>
    <row r="40" spans="2:22">
      <c r="B40" s="76"/>
      <c r="C40" s="80"/>
      <c r="D40" s="72" t="s">
        <v>286</v>
      </c>
      <c r="K40" s="516"/>
      <c r="L40" s="516"/>
      <c r="M40" s="517"/>
      <c r="N40" s="485"/>
      <c r="U40" s="96"/>
      <c r="V40" s="96"/>
    </row>
    <row r="41" spans="2:22" ht="3" customHeight="1">
      <c r="B41" s="76"/>
      <c r="C41" s="80"/>
      <c r="U41" s="96"/>
      <c r="V41" s="96"/>
    </row>
    <row r="42" spans="2:22">
      <c r="B42" s="76"/>
      <c r="C42" s="80"/>
      <c r="D42" s="485" t="s">
        <v>287</v>
      </c>
      <c r="E42" s="485"/>
      <c r="F42" s="485"/>
      <c r="G42" s="457" t="str">
        <f>Intake1!G27</f>
        <v>SWO 1</v>
      </c>
      <c r="H42" s="457"/>
      <c r="I42" s="457"/>
      <c r="J42" s="457"/>
      <c r="K42" s="457"/>
      <c r="L42" s="485" t="s">
        <v>288</v>
      </c>
      <c r="M42" s="485"/>
      <c r="N42" s="485"/>
      <c r="O42" s="485"/>
      <c r="P42" s="485"/>
      <c r="Q42" s="510">
        <f>Intake1!G28</f>
        <v>23000</v>
      </c>
      <c r="R42" s="510"/>
      <c r="S42" s="510"/>
      <c r="T42" s="510"/>
      <c r="U42" s="96"/>
      <c r="V42" s="96"/>
    </row>
    <row r="43" spans="2:22" ht="4.1500000000000004" customHeight="1">
      <c r="B43" s="76"/>
      <c r="C43" s="82"/>
      <c r="D43" s="83"/>
      <c r="E43" s="83"/>
      <c r="F43" s="83"/>
      <c r="G43" s="83"/>
      <c r="H43" s="83"/>
      <c r="I43" s="83"/>
      <c r="J43" s="83"/>
      <c r="K43" s="83"/>
      <c r="L43" s="83"/>
      <c r="M43" s="83"/>
      <c r="N43" s="83"/>
      <c r="O43" s="83"/>
      <c r="P43" s="83"/>
      <c r="Q43" s="83"/>
      <c r="R43" s="83"/>
      <c r="S43" s="83"/>
      <c r="T43" s="83"/>
      <c r="U43" s="99"/>
      <c r="V43" s="96"/>
    </row>
    <row r="44" spans="2:22" ht="14.45" customHeight="1">
      <c r="B44" s="76"/>
      <c r="C44" s="511" t="s">
        <v>289</v>
      </c>
      <c r="D44" s="512"/>
      <c r="E44" s="512"/>
      <c r="F44" s="512"/>
      <c r="G44" s="512"/>
      <c r="H44" s="512"/>
      <c r="I44" s="512"/>
      <c r="J44" s="512"/>
      <c r="K44" s="512"/>
      <c r="L44" s="512"/>
      <c r="M44" s="512"/>
      <c r="N44" s="512"/>
      <c r="O44" s="512"/>
      <c r="P44" s="512"/>
      <c r="Q44" s="512"/>
      <c r="R44" s="512"/>
      <c r="S44" s="512"/>
      <c r="T44" s="512"/>
      <c r="U44" s="513"/>
      <c r="V44" s="96"/>
    </row>
    <row r="45" spans="2:22" ht="14.45" customHeight="1">
      <c r="B45" s="76"/>
      <c r="C45" s="469" t="s">
        <v>290</v>
      </c>
      <c r="D45" s="463"/>
      <c r="E45" s="463"/>
      <c r="F45" s="463"/>
      <c r="G45" s="463" t="s">
        <v>90</v>
      </c>
      <c r="H45" s="463" t="s">
        <v>85</v>
      </c>
      <c r="I45" s="463"/>
      <c r="J45" s="463" t="s">
        <v>291</v>
      </c>
      <c r="K45" s="463"/>
      <c r="L45" s="463"/>
      <c r="M45" s="463" t="s">
        <v>292</v>
      </c>
      <c r="N45" s="463"/>
      <c r="O45" s="463"/>
      <c r="P45" s="463"/>
      <c r="Q45" s="463" t="s">
        <v>88</v>
      </c>
      <c r="R45" s="463"/>
      <c r="S45" s="463"/>
      <c r="T45" s="465" t="s">
        <v>89</v>
      </c>
      <c r="U45" s="466"/>
      <c r="V45" s="96"/>
    </row>
    <row r="46" spans="2:22">
      <c r="B46" s="76"/>
      <c r="C46" s="470"/>
      <c r="D46" s="464"/>
      <c r="E46" s="464"/>
      <c r="F46" s="464"/>
      <c r="G46" s="464"/>
      <c r="H46" s="464"/>
      <c r="I46" s="464"/>
      <c r="J46" s="464"/>
      <c r="K46" s="464"/>
      <c r="L46" s="464"/>
      <c r="M46" s="464"/>
      <c r="N46" s="464"/>
      <c r="O46" s="464"/>
      <c r="P46" s="464"/>
      <c r="Q46" s="464"/>
      <c r="R46" s="464"/>
      <c r="S46" s="464"/>
      <c r="T46" s="467"/>
      <c r="U46" s="468"/>
      <c r="V46" s="96"/>
    </row>
    <row r="47" spans="2:22">
      <c r="B47" s="76"/>
      <c r="C47" s="233" t="s">
        <v>293</v>
      </c>
      <c r="D47" s="503" t="str">
        <f>Intake1!A33</f>
        <v>SALVADOR, JOSEPH MARIANO</v>
      </c>
      <c r="E47" s="503"/>
      <c r="F47" s="503"/>
      <c r="G47" s="88" t="str">
        <f>Intake1!J33</f>
        <v>MALE</v>
      </c>
      <c r="H47" s="503" t="str">
        <f>Intake1!D33</f>
        <v>MARRIED</v>
      </c>
      <c r="I47" s="503"/>
      <c r="J47" s="503" t="str">
        <f>Intake1!E33</f>
        <v>PARENT</v>
      </c>
      <c r="K47" s="503"/>
      <c r="L47" s="503"/>
      <c r="M47" s="503" t="str">
        <f>Intake1!F33</f>
        <v>HS GRAD</v>
      </c>
      <c r="N47" s="503"/>
      <c r="O47" s="503"/>
      <c r="P47" s="503"/>
      <c r="Q47" s="503" t="str">
        <f>Intake1!G33</f>
        <v>GOVERNEMENT EMPLOYEE</v>
      </c>
      <c r="R47" s="503"/>
      <c r="S47" s="503"/>
      <c r="T47" s="504">
        <f>Intake1!I33</f>
        <v>10000</v>
      </c>
      <c r="U47" s="505"/>
      <c r="V47" s="96"/>
    </row>
    <row r="48" spans="2:22">
      <c r="B48" s="76"/>
      <c r="C48" s="233" t="s">
        <v>294</v>
      </c>
      <c r="D48" s="503" t="str">
        <f>Intake1!A34</f>
        <v>SALVADOR, EVELYN SENSON</v>
      </c>
      <c r="E48" s="503"/>
      <c r="F48" s="503"/>
      <c r="G48" s="88" t="str">
        <f>Intake1!J34</f>
        <v>FEMALE</v>
      </c>
      <c r="H48" s="503" t="str">
        <f>Intake1!D34</f>
        <v>MARRIED</v>
      </c>
      <c r="I48" s="503"/>
      <c r="J48" s="503" t="str">
        <f>Intake1!E34</f>
        <v>PARENT</v>
      </c>
      <c r="K48" s="503"/>
      <c r="L48" s="503"/>
      <c r="M48" s="503" t="str">
        <f>Intake1!F34</f>
        <v>COLLEGE GRAD</v>
      </c>
      <c r="N48" s="503"/>
      <c r="O48" s="503"/>
      <c r="P48" s="503"/>
      <c r="Q48" s="503" t="str">
        <f>Intake1!G34</f>
        <v>SELF-EMPLOYED</v>
      </c>
      <c r="R48" s="503"/>
      <c r="S48" s="503"/>
      <c r="T48" s="504">
        <f>Intake1!I34</f>
        <v>8000</v>
      </c>
      <c r="U48" s="505"/>
      <c r="V48" s="96"/>
    </row>
    <row r="49" spans="2:22">
      <c r="B49" s="76"/>
      <c r="C49" s="233" t="s">
        <v>295</v>
      </c>
      <c r="D49" s="503" t="str">
        <f>Intake1!A35</f>
        <v>SALVADOR, JONEL SENSON</v>
      </c>
      <c r="E49" s="503"/>
      <c r="F49" s="503"/>
      <c r="G49" s="88" t="str">
        <f>Intake1!J35</f>
        <v>MALE</v>
      </c>
      <c r="H49" s="503" t="str">
        <f>Intake1!D35</f>
        <v>MARRIED</v>
      </c>
      <c r="I49" s="503"/>
      <c r="J49" s="503" t="str">
        <f>Intake1!E35</f>
        <v>SIBLING</v>
      </c>
      <c r="K49" s="503"/>
      <c r="L49" s="503"/>
      <c r="M49" s="503" t="str">
        <f>Intake1!F35</f>
        <v>COLLEGE LEVEL</v>
      </c>
      <c r="N49" s="503"/>
      <c r="O49" s="503"/>
      <c r="P49" s="503"/>
      <c r="Q49" s="503" t="str">
        <f>Intake1!G35</f>
        <v>NONE</v>
      </c>
      <c r="R49" s="503"/>
      <c r="S49" s="503"/>
      <c r="T49" s="504">
        <f>Intake1!I35</f>
        <v>0</v>
      </c>
      <c r="U49" s="505"/>
      <c r="V49" s="96"/>
    </row>
    <row r="50" spans="2:22">
      <c r="B50" s="76"/>
      <c r="C50" s="233" t="s">
        <v>296</v>
      </c>
      <c r="D50" s="503" t="str">
        <f>Intake1!A36</f>
        <v>SALVADOR, JANELLE SENSON</v>
      </c>
      <c r="E50" s="503"/>
      <c r="F50" s="503"/>
      <c r="G50" s="88" t="str">
        <f>Intake1!J36</f>
        <v>FEMALE</v>
      </c>
      <c r="H50" s="503" t="str">
        <f>Intake1!D36</f>
        <v>SINGLE</v>
      </c>
      <c r="I50" s="503"/>
      <c r="J50" s="503" t="str">
        <f>Intake1!E36</f>
        <v>SIBLING</v>
      </c>
      <c r="K50" s="503"/>
      <c r="L50" s="503"/>
      <c r="M50" s="503" t="str">
        <f>Intake1!F36</f>
        <v>GR12 INS</v>
      </c>
      <c r="N50" s="503"/>
      <c r="O50" s="503"/>
      <c r="P50" s="503"/>
      <c r="Q50" s="503" t="str">
        <f>Intake1!G36</f>
        <v>INS</v>
      </c>
      <c r="R50" s="503"/>
      <c r="S50" s="503"/>
      <c r="T50" s="504">
        <f>Intake1!I36</f>
        <v>0</v>
      </c>
      <c r="U50" s="505"/>
      <c r="V50" s="96"/>
    </row>
    <row r="51" spans="2:22">
      <c r="B51" s="76"/>
      <c r="C51" s="233" t="s">
        <v>297</v>
      </c>
      <c r="D51" s="503" t="str">
        <f>Intake1!A37</f>
        <v>SALVADOR, JUSTINE SENSON</v>
      </c>
      <c r="E51" s="503"/>
      <c r="F51" s="503"/>
      <c r="G51" s="88" t="str">
        <f>Intake1!J37</f>
        <v>MALE</v>
      </c>
      <c r="H51" s="503" t="str">
        <f>Intake1!D37</f>
        <v>SINGLE</v>
      </c>
      <c r="I51" s="503"/>
      <c r="J51" s="503" t="str">
        <f>Intake1!E37</f>
        <v>SIBLING</v>
      </c>
      <c r="K51" s="503"/>
      <c r="L51" s="503"/>
      <c r="M51" s="503" t="str">
        <f>Intake1!F37</f>
        <v>GR6 INS</v>
      </c>
      <c r="N51" s="503"/>
      <c r="O51" s="503"/>
      <c r="P51" s="503"/>
      <c r="Q51" s="503" t="str">
        <f>Intake1!G37</f>
        <v>INS</v>
      </c>
      <c r="R51" s="503"/>
      <c r="S51" s="503"/>
      <c r="T51" s="504">
        <f>Intake1!I37</f>
        <v>0</v>
      </c>
      <c r="U51" s="505"/>
      <c r="V51" s="96"/>
    </row>
    <row r="52" spans="2:22">
      <c r="B52" s="76"/>
      <c r="C52" s="233" t="s">
        <v>298</v>
      </c>
      <c r="D52" s="503" t="str">
        <f>Intake1!A38</f>
        <v>ZAMUDIO, JOBELLE SALVADOR</v>
      </c>
      <c r="E52" s="503"/>
      <c r="F52" s="503"/>
      <c r="G52" s="88" t="str">
        <f>Intake1!J38</f>
        <v>FEMALE</v>
      </c>
      <c r="H52" s="503" t="str">
        <f>Intake1!D38</f>
        <v>MARRIED</v>
      </c>
      <c r="I52" s="503"/>
      <c r="J52" s="503" t="str">
        <f>Intake1!E38</f>
        <v>SIBLING</v>
      </c>
      <c r="K52" s="503"/>
      <c r="L52" s="503"/>
      <c r="M52" s="503" t="str">
        <f>Intake1!F38</f>
        <v>COLLEGE GRAD</v>
      </c>
      <c r="N52" s="503"/>
      <c r="O52" s="503"/>
      <c r="P52" s="503"/>
      <c r="Q52" s="503" t="str">
        <f>Intake1!G38</f>
        <v xml:space="preserve">SWO 1 </v>
      </c>
      <c r="R52" s="503"/>
      <c r="S52" s="503"/>
      <c r="T52" s="504">
        <f>Intake1!I38</f>
        <v>10000</v>
      </c>
      <c r="U52" s="505"/>
      <c r="V52" s="96"/>
    </row>
    <row r="53" spans="2:22">
      <c r="B53" s="76"/>
      <c r="C53" s="233" t="s">
        <v>299</v>
      </c>
      <c r="D53" s="503" t="str">
        <f>Intake1!A39</f>
        <v>ZAMUDIO, MICHAEL</v>
      </c>
      <c r="E53" s="503"/>
      <c r="F53" s="503"/>
      <c r="G53" s="88" t="str">
        <f>Intake1!J39</f>
        <v>MALE</v>
      </c>
      <c r="H53" s="503" t="str">
        <f>Intake1!D39</f>
        <v>MARRIED</v>
      </c>
      <c r="I53" s="503"/>
      <c r="J53" s="503" t="str">
        <f>Intake1!E39</f>
        <v>SIBLING-IN-LAW</v>
      </c>
      <c r="K53" s="503"/>
      <c r="L53" s="503"/>
      <c r="M53" s="503" t="str">
        <f>Intake1!F39</f>
        <v>COLLEGE GRAD</v>
      </c>
      <c r="N53" s="503"/>
      <c r="O53" s="503"/>
      <c r="P53" s="503"/>
      <c r="Q53" s="503" t="str">
        <f>Intake1!G39</f>
        <v>STORE OWNER</v>
      </c>
      <c r="R53" s="503"/>
      <c r="S53" s="503"/>
      <c r="T53" s="504">
        <f>Intake1!I39</f>
        <v>5000</v>
      </c>
      <c r="U53" s="505"/>
      <c r="V53" s="96"/>
    </row>
    <row r="54" spans="2:22">
      <c r="B54" s="76"/>
      <c r="C54" s="233" t="s">
        <v>300</v>
      </c>
      <c r="D54" s="503" t="str">
        <f>Intake1!A40</f>
        <v>SENSON, JOCELYN SUAREZ</v>
      </c>
      <c r="E54" s="503"/>
      <c r="F54" s="503"/>
      <c r="G54" s="88" t="str">
        <f>Intake1!J40</f>
        <v>FEMALE</v>
      </c>
      <c r="H54" s="503" t="str">
        <f>Intake1!D40</f>
        <v>SINGLE</v>
      </c>
      <c r="I54" s="503"/>
      <c r="J54" s="503" t="str">
        <f>Intake1!E40</f>
        <v>AUNT</v>
      </c>
      <c r="K54" s="503"/>
      <c r="L54" s="503"/>
      <c r="M54" s="503" t="str">
        <f>Intake1!F40</f>
        <v>HS GRAD</v>
      </c>
      <c r="N54" s="503"/>
      <c r="O54" s="503"/>
      <c r="P54" s="503"/>
      <c r="Q54" s="503" t="str">
        <f>Intake1!G40</f>
        <v>NONE</v>
      </c>
      <c r="R54" s="503"/>
      <c r="S54" s="503"/>
      <c r="T54" s="504">
        <f>Intake1!I40</f>
        <v>0</v>
      </c>
      <c r="U54" s="505"/>
      <c r="V54" s="96"/>
    </row>
    <row r="55" spans="2:22">
      <c r="B55" s="76"/>
      <c r="C55" s="233" t="s">
        <v>301</v>
      </c>
      <c r="D55" s="503">
        <f>Intake1!A41</f>
        <v>0</v>
      </c>
      <c r="E55" s="503"/>
      <c r="F55" s="503"/>
      <c r="G55" s="88">
        <f>Intake1!J41</f>
        <v>0</v>
      </c>
      <c r="H55" s="503">
        <f>Intake1!D41</f>
        <v>0</v>
      </c>
      <c r="I55" s="503"/>
      <c r="J55" s="503">
        <f>Intake1!E41</f>
        <v>0</v>
      </c>
      <c r="K55" s="503"/>
      <c r="L55" s="503"/>
      <c r="M55" s="503">
        <f>Intake1!F41</f>
        <v>0</v>
      </c>
      <c r="N55" s="503"/>
      <c r="O55" s="503"/>
      <c r="P55" s="503"/>
      <c r="Q55" s="503">
        <f>Intake1!G41</f>
        <v>0</v>
      </c>
      <c r="R55" s="503"/>
      <c r="S55" s="503"/>
      <c r="T55" s="504">
        <f>Intake1!I41</f>
        <v>0</v>
      </c>
      <c r="U55" s="505"/>
      <c r="V55" s="96"/>
    </row>
    <row r="56" spans="2:22">
      <c r="B56" s="76"/>
      <c r="C56" s="233" t="s">
        <v>302</v>
      </c>
      <c r="D56" s="503">
        <f>Intake1!A42</f>
        <v>0</v>
      </c>
      <c r="E56" s="503"/>
      <c r="F56" s="503"/>
      <c r="G56" s="88">
        <f>Intake1!J42</f>
        <v>0</v>
      </c>
      <c r="H56" s="503">
        <f>Intake1!D42</f>
        <v>0</v>
      </c>
      <c r="I56" s="503"/>
      <c r="J56" s="503">
        <f>Intake1!E42</f>
        <v>0</v>
      </c>
      <c r="K56" s="503"/>
      <c r="L56" s="503"/>
      <c r="M56" s="503">
        <f>Intake1!F42</f>
        <v>0</v>
      </c>
      <c r="N56" s="503"/>
      <c r="O56" s="503"/>
      <c r="P56" s="503"/>
      <c r="Q56" s="503">
        <f>Intake1!G42</f>
        <v>0</v>
      </c>
      <c r="R56" s="503"/>
      <c r="S56" s="503"/>
      <c r="T56" s="504">
        <f>Intake1!I42</f>
        <v>0</v>
      </c>
      <c r="U56" s="505"/>
      <c r="V56" s="96"/>
    </row>
    <row r="57" spans="2:22">
      <c r="B57" s="76"/>
      <c r="C57" s="233" t="s">
        <v>303</v>
      </c>
      <c r="D57" s="503">
        <f>Intake1!A43</f>
        <v>0</v>
      </c>
      <c r="E57" s="503"/>
      <c r="F57" s="503"/>
      <c r="G57" s="88">
        <f>Intake1!J43</f>
        <v>0</v>
      </c>
      <c r="H57" s="503">
        <f>Intake1!D43</f>
        <v>0</v>
      </c>
      <c r="I57" s="503"/>
      <c r="J57" s="503">
        <f>Intake1!E43</f>
        <v>0</v>
      </c>
      <c r="K57" s="503"/>
      <c r="L57" s="503"/>
      <c r="M57" s="503">
        <f>Intake1!F43</f>
        <v>0</v>
      </c>
      <c r="N57" s="503"/>
      <c r="O57" s="503"/>
      <c r="P57" s="503"/>
      <c r="Q57" s="503">
        <f>Intake1!G43</f>
        <v>0</v>
      </c>
      <c r="R57" s="503"/>
      <c r="S57" s="503"/>
      <c r="T57" s="504">
        <f>Intake1!I43</f>
        <v>0</v>
      </c>
      <c r="U57" s="505"/>
      <c r="V57" s="96"/>
    </row>
    <row r="58" spans="2:22">
      <c r="B58" s="76"/>
      <c r="C58" s="233" t="s">
        <v>304</v>
      </c>
      <c r="D58" s="503">
        <f>Intake1!A44</f>
        <v>0</v>
      </c>
      <c r="E58" s="503"/>
      <c r="F58" s="503"/>
      <c r="G58" s="88">
        <f>Intake1!J44</f>
        <v>0</v>
      </c>
      <c r="H58" s="503">
        <f>Intake1!D44</f>
        <v>0</v>
      </c>
      <c r="I58" s="503"/>
      <c r="J58" s="503">
        <f>Intake1!E44</f>
        <v>0</v>
      </c>
      <c r="K58" s="503"/>
      <c r="L58" s="503"/>
      <c r="M58" s="503">
        <f>Intake1!F44</f>
        <v>0</v>
      </c>
      <c r="N58" s="503"/>
      <c r="O58" s="503"/>
      <c r="P58" s="503"/>
      <c r="Q58" s="503">
        <f>Intake1!G44</f>
        <v>0</v>
      </c>
      <c r="R58" s="503"/>
      <c r="S58" s="503"/>
      <c r="T58" s="504">
        <f>Intake1!I44</f>
        <v>0</v>
      </c>
      <c r="U58" s="505"/>
      <c r="V58" s="96"/>
    </row>
    <row r="59" spans="2:22" s="71" customFormat="1">
      <c r="B59" s="89"/>
      <c r="C59" s="506" t="s">
        <v>305</v>
      </c>
      <c r="D59" s="507"/>
      <c r="E59" s="507"/>
      <c r="F59" s="507"/>
      <c r="G59" s="507"/>
      <c r="H59" s="507"/>
      <c r="I59" s="507"/>
      <c r="J59" s="508">
        <f>Intake1!B48</f>
        <v>0</v>
      </c>
      <c r="K59" s="509"/>
      <c r="L59" s="509"/>
      <c r="M59" s="92"/>
      <c r="N59" s="507" t="s">
        <v>306</v>
      </c>
      <c r="O59" s="507"/>
      <c r="P59" s="507"/>
      <c r="Q59" s="507"/>
      <c r="R59" s="508">
        <f>Intake1!F48</f>
        <v>56000</v>
      </c>
      <c r="S59" s="509"/>
      <c r="T59" s="509"/>
      <c r="V59" s="101"/>
    </row>
    <row r="60" spans="2:22" ht="1.9" customHeight="1">
      <c r="B60" s="76"/>
      <c r="V60" s="96"/>
    </row>
    <row r="61" spans="2:22" ht="15" customHeight="1">
      <c r="B61" s="76"/>
      <c r="C61" s="493" t="s">
        <v>307</v>
      </c>
      <c r="D61" s="494"/>
      <c r="E61" s="494"/>
      <c r="F61" s="494"/>
      <c r="G61" s="494"/>
      <c r="H61" s="494"/>
      <c r="I61" s="494"/>
      <c r="J61" s="494"/>
      <c r="K61" s="494"/>
      <c r="L61" s="494"/>
      <c r="M61" s="494"/>
      <c r="N61" s="494"/>
      <c r="O61" s="494"/>
      <c r="P61" s="494"/>
      <c r="Q61" s="494"/>
      <c r="R61" s="494"/>
      <c r="S61" s="494"/>
      <c r="T61" s="494"/>
      <c r="U61" s="495"/>
      <c r="V61" s="96"/>
    </row>
    <row r="62" spans="2:22" ht="14.45" customHeight="1">
      <c r="B62" s="76"/>
      <c r="C62" s="80"/>
      <c r="D62" s="33" t="s">
        <v>308</v>
      </c>
      <c r="M62" s="81" t="s">
        <v>309</v>
      </c>
      <c r="N62" s="81"/>
      <c r="P62" s="500">
        <f>Intake1!B64</f>
        <v>15000</v>
      </c>
      <c r="Q62" s="500"/>
      <c r="R62" s="500"/>
      <c r="S62" s="500"/>
      <c r="U62" s="96"/>
      <c r="V62" s="96"/>
    </row>
    <row r="63" spans="2:22">
      <c r="B63" s="76"/>
      <c r="C63" s="80"/>
      <c r="D63" s="33" t="s">
        <v>310</v>
      </c>
      <c r="M63" s="81" t="s">
        <v>311</v>
      </c>
      <c r="N63" s="81"/>
      <c r="P63" s="497">
        <f>Intake1!B65</f>
        <v>20000</v>
      </c>
      <c r="Q63" s="497"/>
      <c r="R63" s="497"/>
      <c r="S63" s="497"/>
      <c r="U63" s="96"/>
      <c r="V63" s="96"/>
    </row>
    <row r="64" spans="2:22" ht="18" customHeight="1">
      <c r="B64" s="76"/>
      <c r="C64" s="80"/>
      <c r="D64" s="501" t="s">
        <v>312</v>
      </c>
      <c r="E64" s="501"/>
      <c r="F64" s="501"/>
      <c r="G64" s="501"/>
      <c r="H64" s="501"/>
      <c r="I64" s="457"/>
      <c r="J64" s="457"/>
      <c r="K64" s="457"/>
      <c r="M64" s="81" t="s">
        <v>313</v>
      </c>
      <c r="N64" s="81"/>
      <c r="P64" s="497">
        <f>Intake1!B66</f>
        <v>0</v>
      </c>
      <c r="Q64" s="497"/>
      <c r="R64" s="497"/>
      <c r="S64" s="497"/>
      <c r="U64" s="96"/>
      <c r="V64" s="96"/>
    </row>
    <row r="65" spans="2:22">
      <c r="B65" s="76"/>
      <c r="C65" s="80"/>
      <c r="D65" s="33" t="s">
        <v>314</v>
      </c>
      <c r="M65" s="81" t="s">
        <v>315</v>
      </c>
      <c r="N65" s="81"/>
      <c r="P65" s="497">
        <f>Intake1!B67</f>
        <v>2500</v>
      </c>
      <c r="Q65" s="497"/>
      <c r="R65" s="497"/>
      <c r="S65" s="497"/>
      <c r="U65" s="96"/>
      <c r="V65" s="96"/>
    </row>
    <row r="66" spans="2:22">
      <c r="B66" s="76"/>
      <c r="C66" s="80"/>
      <c r="D66" s="33" t="s">
        <v>316</v>
      </c>
      <c r="F66" s="502">
        <f>Intake1!G67</f>
        <v>1000</v>
      </c>
      <c r="G66" s="502"/>
      <c r="M66" s="81" t="s">
        <v>151</v>
      </c>
      <c r="N66" s="81"/>
      <c r="P66" s="497">
        <f>Intake1!B68</f>
        <v>0</v>
      </c>
      <c r="Q66" s="497"/>
      <c r="R66" s="497"/>
      <c r="S66" s="497"/>
      <c r="U66" s="96"/>
      <c r="V66" s="96"/>
    </row>
    <row r="67" spans="2:22">
      <c r="B67" s="76"/>
      <c r="C67" s="80"/>
      <c r="M67" s="81" t="s">
        <v>317</v>
      </c>
      <c r="N67" s="81"/>
      <c r="P67" s="497">
        <f>Intake1!D64</f>
        <v>10000</v>
      </c>
      <c r="Q67" s="497"/>
      <c r="R67" s="497"/>
      <c r="S67" s="497"/>
      <c r="U67" s="96"/>
      <c r="V67" s="96"/>
    </row>
    <row r="68" spans="2:22">
      <c r="B68" s="76"/>
      <c r="C68" s="80"/>
      <c r="M68" s="81" t="s">
        <v>141</v>
      </c>
      <c r="N68" s="81"/>
      <c r="P68" s="497">
        <f>Intake1!D65</f>
        <v>5000</v>
      </c>
      <c r="Q68" s="497"/>
      <c r="R68" s="497"/>
      <c r="S68" s="497"/>
      <c r="U68" s="96"/>
      <c r="V68" s="96"/>
    </row>
    <row r="69" spans="2:22" ht="15" customHeight="1">
      <c r="B69" s="76"/>
      <c r="C69" s="82"/>
      <c r="D69" s="83"/>
      <c r="E69" s="83"/>
      <c r="F69" s="83"/>
      <c r="G69" s="83"/>
      <c r="H69" s="83"/>
      <c r="I69" s="83"/>
      <c r="J69" s="83"/>
      <c r="K69" s="83"/>
      <c r="L69" s="83"/>
      <c r="M69" s="109" t="s">
        <v>318</v>
      </c>
      <c r="N69" s="109"/>
      <c r="O69" s="83"/>
      <c r="P69" s="498">
        <f>Intake1!D66</f>
        <v>0</v>
      </c>
      <c r="Q69" s="498"/>
      <c r="R69" s="498"/>
      <c r="S69" s="498"/>
      <c r="T69" s="83"/>
      <c r="U69" s="99"/>
      <c r="V69" s="96"/>
    </row>
    <row r="70" spans="2:22" ht="15" customHeight="1">
      <c r="B70" s="76"/>
      <c r="C70" s="493" t="s">
        <v>319</v>
      </c>
      <c r="D70" s="494"/>
      <c r="E70" s="494"/>
      <c r="F70" s="494"/>
      <c r="G70" s="494"/>
      <c r="H70" s="494"/>
      <c r="I70" s="494"/>
      <c r="J70" s="494"/>
      <c r="K70" s="494"/>
      <c r="L70" s="494"/>
      <c r="M70" s="494"/>
      <c r="N70" s="494"/>
      <c r="O70" s="494"/>
      <c r="P70" s="494"/>
      <c r="Q70" s="494"/>
      <c r="R70" s="494"/>
      <c r="S70" s="494"/>
      <c r="T70" s="494"/>
      <c r="U70" s="495"/>
      <c r="V70" s="96"/>
    </row>
    <row r="71" spans="2:22" ht="3" customHeight="1">
      <c r="B71" s="76"/>
      <c r="C71" s="79"/>
      <c r="D71" s="70"/>
      <c r="E71" s="70"/>
      <c r="F71" s="70"/>
      <c r="G71" s="70"/>
      <c r="H71" s="70"/>
      <c r="I71" s="70"/>
      <c r="J71" s="70"/>
      <c r="K71" s="70"/>
      <c r="L71" s="70"/>
      <c r="M71" s="70"/>
      <c r="N71" s="70"/>
      <c r="O71" s="70"/>
      <c r="P71" s="70"/>
      <c r="Q71" s="70"/>
      <c r="R71" s="70"/>
      <c r="S71" s="70"/>
      <c r="T71" s="85"/>
      <c r="U71" s="98"/>
      <c r="V71" s="96"/>
    </row>
    <row r="72" spans="2:22" s="33" customFormat="1" ht="14.45" customHeight="1">
      <c r="B72" s="36"/>
      <c r="C72" s="36"/>
      <c r="D72" s="102"/>
      <c r="E72" s="33" t="s">
        <v>320</v>
      </c>
      <c r="I72" s="499"/>
      <c r="J72" s="499"/>
      <c r="K72" s="499"/>
      <c r="M72" s="102"/>
      <c r="N72" s="33" t="s">
        <v>321</v>
      </c>
      <c r="Q72" s="499"/>
      <c r="R72" s="499"/>
      <c r="S72" s="499"/>
      <c r="U72" s="55"/>
      <c r="V72" s="55"/>
    </row>
    <row r="73" spans="2:22" s="33" customFormat="1" ht="3" customHeight="1">
      <c r="B73" s="36"/>
      <c r="C73" s="36"/>
      <c r="D73" s="102"/>
      <c r="E73" s="103"/>
      <c r="M73" s="102"/>
      <c r="N73" s="103"/>
      <c r="U73" s="55"/>
      <c r="V73" s="55"/>
    </row>
    <row r="74" spans="2:22" s="33" customFormat="1">
      <c r="B74" s="36"/>
      <c r="C74" s="36"/>
      <c r="D74" s="102"/>
      <c r="E74" s="33" t="s">
        <v>322</v>
      </c>
      <c r="I74" s="499"/>
      <c r="J74" s="499"/>
      <c r="K74" s="499"/>
      <c r="M74" s="102"/>
      <c r="N74" s="33" t="s">
        <v>323</v>
      </c>
      <c r="Q74" s="499"/>
      <c r="R74" s="499"/>
      <c r="S74" s="499"/>
      <c r="U74" s="55"/>
      <c r="V74" s="55"/>
    </row>
    <row r="75" spans="2:22" s="33" customFormat="1" ht="4.1500000000000004" customHeight="1">
      <c r="B75" s="36"/>
      <c r="C75" s="36"/>
      <c r="D75" s="102"/>
      <c r="M75" s="102"/>
      <c r="U75" s="55"/>
      <c r="V75" s="55"/>
    </row>
    <row r="76" spans="2:22" s="33" customFormat="1">
      <c r="B76" s="36"/>
      <c r="C76" s="36"/>
      <c r="D76" s="102"/>
      <c r="E76" s="33" t="s">
        <v>324</v>
      </c>
      <c r="I76" s="499"/>
      <c r="J76" s="499"/>
      <c r="K76" s="499"/>
      <c r="M76" s="102"/>
      <c r="N76" s="33" t="s">
        <v>325</v>
      </c>
      <c r="Q76" s="499"/>
      <c r="R76" s="499"/>
      <c r="S76" s="499"/>
      <c r="U76" s="55"/>
      <c r="V76" s="55"/>
    </row>
    <row r="77" spans="2:22" s="33" customFormat="1" ht="1.9" customHeight="1">
      <c r="B77" s="36"/>
      <c r="C77" s="60"/>
      <c r="D77" s="104"/>
      <c r="E77" s="61"/>
      <c r="F77" s="61"/>
      <c r="G77" s="61"/>
      <c r="H77" s="61"/>
      <c r="I77" s="61"/>
      <c r="J77" s="61"/>
      <c r="K77" s="61"/>
      <c r="L77" s="61"/>
      <c r="M77" s="61"/>
      <c r="N77" s="61"/>
      <c r="O77" s="61"/>
      <c r="P77" s="61"/>
      <c r="Q77" s="61"/>
      <c r="R77" s="61"/>
      <c r="S77" s="61"/>
      <c r="T77" s="61"/>
      <c r="U77" s="62"/>
      <c r="V77" s="55"/>
    </row>
    <row r="78" spans="2:22" ht="1.1499999999999999" customHeight="1">
      <c r="B78" s="76"/>
      <c r="C78" s="77"/>
      <c r="D78" s="78"/>
      <c r="E78" s="78"/>
      <c r="F78" s="78"/>
      <c r="G78" s="78"/>
      <c r="H78" s="78"/>
      <c r="I78" s="78"/>
      <c r="J78" s="78"/>
      <c r="K78" s="78"/>
      <c r="L78" s="78"/>
      <c r="M78" s="78"/>
      <c r="N78" s="78"/>
      <c r="O78" s="78"/>
      <c r="P78" s="78"/>
      <c r="Q78" s="78"/>
      <c r="R78" s="78"/>
      <c r="S78" s="78"/>
      <c r="T78" s="78"/>
      <c r="U78" s="97"/>
      <c r="V78" s="96"/>
    </row>
    <row r="79" spans="2:22" hidden="1">
      <c r="B79" s="76"/>
      <c r="C79" s="80"/>
      <c r="U79" s="96"/>
      <c r="V79" s="96"/>
    </row>
    <row r="80" spans="2:22" ht="14.45" customHeight="1">
      <c r="B80" s="76"/>
      <c r="C80" s="487" t="s">
        <v>326</v>
      </c>
      <c r="D80" s="488"/>
      <c r="E80" s="489" t="str">
        <f>F85</f>
        <v>SALVADOR, JOHN NIÑO S. SALVADOR</v>
      </c>
      <c r="F80" s="489"/>
      <c r="G80" s="489"/>
      <c r="H80" s="489"/>
      <c r="I80" s="489"/>
      <c r="J80" s="72" t="s">
        <v>327</v>
      </c>
      <c r="U80" s="96"/>
      <c r="V80" s="96"/>
    </row>
    <row r="81" spans="1:23" ht="14.45" customHeight="1">
      <c r="B81" s="76"/>
      <c r="C81" s="471" t="s">
        <v>328</v>
      </c>
      <c r="D81" s="472"/>
      <c r="E81" s="472"/>
      <c r="F81" s="472"/>
      <c r="G81" s="472"/>
      <c r="H81" s="472"/>
      <c r="I81" s="472"/>
      <c r="J81" s="472"/>
      <c r="K81" s="472"/>
      <c r="L81" s="472"/>
      <c r="M81" s="472"/>
      <c r="N81" s="472"/>
      <c r="O81" s="472"/>
      <c r="P81" s="472"/>
      <c r="Q81" s="472"/>
      <c r="R81" s="472"/>
      <c r="S81" s="472"/>
      <c r="T81" s="472"/>
      <c r="U81" s="473"/>
      <c r="V81" s="96"/>
    </row>
    <row r="82" spans="1:23">
      <c r="B82" s="76"/>
      <c r="C82" s="471"/>
      <c r="D82" s="472"/>
      <c r="E82" s="472"/>
      <c r="F82" s="472"/>
      <c r="G82" s="472"/>
      <c r="H82" s="472"/>
      <c r="I82" s="472"/>
      <c r="J82" s="472"/>
      <c r="K82" s="472"/>
      <c r="L82" s="472"/>
      <c r="M82" s="472"/>
      <c r="N82" s="472"/>
      <c r="O82" s="472"/>
      <c r="P82" s="472"/>
      <c r="Q82" s="472"/>
      <c r="R82" s="472"/>
      <c r="S82" s="472"/>
      <c r="T82" s="472"/>
      <c r="U82" s="473"/>
      <c r="V82" s="96"/>
    </row>
    <row r="83" spans="1:23">
      <c r="B83" s="76"/>
      <c r="C83" s="80"/>
      <c r="U83" s="96"/>
      <c r="V83" s="96"/>
    </row>
    <row r="84" spans="1:23">
      <c r="B84" s="76"/>
      <c r="C84" s="76"/>
      <c r="U84" s="96"/>
      <c r="V84" s="96"/>
    </row>
    <row r="85" spans="1:23" ht="14.45" customHeight="1">
      <c r="B85" s="76"/>
      <c r="C85" s="76"/>
      <c r="F85" s="490" t="str">
        <f>G18</f>
        <v>SALVADOR, JOHN NIÑO S. SALVADOR</v>
      </c>
      <c r="G85" s="490"/>
      <c r="H85" s="490"/>
      <c r="I85" s="490"/>
      <c r="J85" s="490"/>
      <c r="U85" s="96"/>
      <c r="V85" s="96"/>
    </row>
    <row r="86" spans="1:23" ht="14.45" customHeight="1">
      <c r="B86" s="76"/>
      <c r="C86" s="76"/>
      <c r="F86" s="491" t="s">
        <v>329</v>
      </c>
      <c r="G86" s="491"/>
      <c r="H86" s="491"/>
      <c r="I86" s="491"/>
      <c r="J86" s="491"/>
      <c r="U86" s="96"/>
      <c r="V86" s="96"/>
    </row>
    <row r="87" spans="1:23">
      <c r="B87" s="76"/>
      <c r="C87" s="80"/>
      <c r="F87" s="492" t="s">
        <v>330</v>
      </c>
      <c r="G87" s="492"/>
      <c r="H87" s="492"/>
      <c r="I87" s="492"/>
      <c r="J87" s="492"/>
      <c r="U87" s="96"/>
      <c r="V87" s="96"/>
    </row>
    <row r="88" spans="1:23">
      <c r="B88" s="76"/>
      <c r="C88" s="80"/>
      <c r="U88" s="96"/>
      <c r="V88" s="96"/>
    </row>
    <row r="89" spans="1:23" ht="1.1499999999999999" customHeight="1">
      <c r="B89" s="76"/>
      <c r="C89" s="82"/>
      <c r="D89" s="83"/>
      <c r="E89" s="83"/>
      <c r="F89" s="83"/>
      <c r="G89" s="83"/>
      <c r="H89" s="83"/>
      <c r="I89" s="83"/>
      <c r="J89" s="83"/>
      <c r="K89" s="83"/>
      <c r="L89" s="83"/>
      <c r="M89" s="83"/>
      <c r="N89" s="83"/>
      <c r="O89" s="83"/>
      <c r="P89" s="83"/>
      <c r="Q89" s="83"/>
      <c r="R89" s="83"/>
      <c r="S89" s="83"/>
      <c r="T89" s="83"/>
      <c r="U89" s="99"/>
      <c r="V89" s="96"/>
    </row>
    <row r="90" spans="1:23" ht="1.9" customHeight="1">
      <c r="A90" s="96"/>
      <c r="C90" s="84"/>
      <c r="D90" s="83"/>
      <c r="E90" s="83"/>
      <c r="F90" s="83"/>
      <c r="G90" s="83"/>
      <c r="H90" s="83"/>
      <c r="I90" s="83"/>
      <c r="J90" s="83"/>
      <c r="K90" s="83"/>
      <c r="L90" s="83"/>
      <c r="M90" s="83"/>
      <c r="N90" s="83"/>
      <c r="O90" s="83"/>
      <c r="P90" s="83"/>
      <c r="Q90" s="83"/>
      <c r="R90" s="83"/>
      <c r="S90" s="83"/>
      <c r="T90" s="83"/>
      <c r="U90" s="83"/>
      <c r="W90" s="76"/>
    </row>
    <row r="91" spans="1:23">
      <c r="B91" s="76"/>
      <c r="C91" s="493" t="s">
        <v>331</v>
      </c>
      <c r="D91" s="494"/>
      <c r="E91" s="494"/>
      <c r="F91" s="494"/>
      <c r="G91" s="494"/>
      <c r="H91" s="494"/>
      <c r="I91" s="494"/>
      <c r="J91" s="494"/>
      <c r="K91" s="494"/>
      <c r="L91" s="494"/>
      <c r="M91" s="494"/>
      <c r="N91" s="494"/>
      <c r="O91" s="494"/>
      <c r="P91" s="494"/>
      <c r="Q91" s="494"/>
      <c r="R91" s="494"/>
      <c r="S91" s="494"/>
      <c r="T91" s="494"/>
      <c r="U91" s="495"/>
      <c r="V91" s="96"/>
    </row>
    <row r="92" spans="1:23">
      <c r="B92" s="76"/>
      <c r="C92" s="474" t="str">
        <f>Intake1!A78</f>
        <v xml:space="preserve"> PATIENT IS HEADING THE WAY HOME TO TAYSAN  AFTER HE TOOK HIS FRIEND TO BRGY TAYSAN . HE WAS ALLEGED UNDER THE INFLUENCE OF A LIQOUR SINCE THEY WERE CELEBRATING A BRGY FIESTA IS MASLOG LEGAZPI CITY ALBAY. AS HE WAS DRIVING , HE LOST THE GRIP ON THE HANDLEBAR OF THE MOTORCYCLE AND EVENTUALLY SLID OFF ON THE ROAD. HE SUSTAINED SEVERE INJURIES AND ABRASION HENCE WAS RUSHED TO BRHMC AFTER THE INCIDENT WAS REPORTED FROM THE AUTHORITIES. CASE WAS THEN ADMITTED AT SURGERY WARD, BEING WATCHED BY HIS CLS. HE WORKS AS A LABORER, WHILE HIS CLS IS A PLAIN HOUSEKEEPER. WITH STABLE INCOME. AS ASSESSED, THEY ARE FINANCIALLY CAPABLE TO PAY HOSPITAL BILL BASED FROM THEIR ECONOMIC RESOURCES. HOWEVER, SINCE SHE WAS ADMITTED AT SERVICE WARD, HE MAY STILL AVAIL ASISTANCE AT THE MALASAKIT CENTER PROVIDED THAT THEY WILL NOT TRANSFER AT PAY WARD. RECLASSIFIED AS C1.</v>
      </c>
      <c r="D92" s="475"/>
      <c r="E92" s="475"/>
      <c r="F92" s="475"/>
      <c r="G92" s="475"/>
      <c r="H92" s="475"/>
      <c r="I92" s="475"/>
      <c r="J92" s="475"/>
      <c r="K92" s="475"/>
      <c r="L92" s="475"/>
      <c r="M92" s="475"/>
      <c r="N92" s="475"/>
      <c r="O92" s="475"/>
      <c r="P92" s="475"/>
      <c r="Q92" s="475"/>
      <c r="R92" s="475"/>
      <c r="S92" s="475"/>
      <c r="T92" s="475"/>
      <c r="U92" s="476"/>
      <c r="V92" s="96"/>
    </row>
    <row r="93" spans="1:23">
      <c r="B93" s="76"/>
      <c r="C93" s="477"/>
      <c r="D93" s="478"/>
      <c r="E93" s="478"/>
      <c r="F93" s="478"/>
      <c r="G93" s="478"/>
      <c r="H93" s="478"/>
      <c r="I93" s="478"/>
      <c r="J93" s="478"/>
      <c r="K93" s="478"/>
      <c r="L93" s="478"/>
      <c r="M93" s="478"/>
      <c r="N93" s="478"/>
      <c r="O93" s="478"/>
      <c r="P93" s="478"/>
      <c r="Q93" s="478"/>
      <c r="R93" s="478"/>
      <c r="S93" s="478"/>
      <c r="T93" s="478"/>
      <c r="U93" s="479"/>
      <c r="V93" s="96"/>
    </row>
    <row r="94" spans="1:23">
      <c r="B94" s="76"/>
      <c r="C94" s="477"/>
      <c r="D94" s="478"/>
      <c r="E94" s="478"/>
      <c r="F94" s="478"/>
      <c r="G94" s="478"/>
      <c r="H94" s="478"/>
      <c r="I94" s="478"/>
      <c r="J94" s="478"/>
      <c r="K94" s="478"/>
      <c r="L94" s="478"/>
      <c r="M94" s="478"/>
      <c r="N94" s="478"/>
      <c r="O94" s="478"/>
      <c r="P94" s="478"/>
      <c r="Q94" s="478"/>
      <c r="R94" s="478"/>
      <c r="S94" s="478"/>
      <c r="T94" s="478"/>
      <c r="U94" s="479"/>
      <c r="V94" s="96"/>
    </row>
    <row r="95" spans="1:23">
      <c r="B95" s="76"/>
      <c r="C95" s="477"/>
      <c r="D95" s="478"/>
      <c r="E95" s="478"/>
      <c r="F95" s="478"/>
      <c r="G95" s="478"/>
      <c r="H95" s="478"/>
      <c r="I95" s="478"/>
      <c r="J95" s="478"/>
      <c r="K95" s="478"/>
      <c r="L95" s="478"/>
      <c r="M95" s="478"/>
      <c r="N95" s="478"/>
      <c r="O95" s="478"/>
      <c r="P95" s="478"/>
      <c r="Q95" s="478"/>
      <c r="R95" s="478"/>
      <c r="S95" s="478"/>
      <c r="T95" s="478"/>
      <c r="U95" s="479"/>
      <c r="V95" s="96"/>
    </row>
    <row r="96" spans="1:23">
      <c r="B96" s="76"/>
      <c r="C96" s="477"/>
      <c r="D96" s="478"/>
      <c r="E96" s="478"/>
      <c r="F96" s="478"/>
      <c r="G96" s="478"/>
      <c r="H96" s="478"/>
      <c r="I96" s="478"/>
      <c r="J96" s="478"/>
      <c r="K96" s="478"/>
      <c r="L96" s="478"/>
      <c r="M96" s="478"/>
      <c r="N96" s="478"/>
      <c r="O96" s="478"/>
      <c r="P96" s="478"/>
      <c r="Q96" s="478"/>
      <c r="R96" s="478"/>
      <c r="S96" s="478"/>
      <c r="T96" s="478"/>
      <c r="U96" s="479"/>
      <c r="V96" s="96"/>
    </row>
    <row r="97" spans="2:22">
      <c r="B97" s="76"/>
      <c r="C97" s="477"/>
      <c r="D97" s="478"/>
      <c r="E97" s="478"/>
      <c r="F97" s="478"/>
      <c r="G97" s="478"/>
      <c r="H97" s="478"/>
      <c r="I97" s="478"/>
      <c r="J97" s="478"/>
      <c r="K97" s="478"/>
      <c r="L97" s="478"/>
      <c r="M97" s="478"/>
      <c r="N97" s="478"/>
      <c r="O97" s="478"/>
      <c r="P97" s="478"/>
      <c r="Q97" s="478"/>
      <c r="R97" s="478"/>
      <c r="S97" s="478"/>
      <c r="T97" s="478"/>
      <c r="U97" s="479"/>
      <c r="V97" s="96"/>
    </row>
    <row r="98" spans="2:22">
      <c r="B98" s="76"/>
      <c r="C98" s="477"/>
      <c r="D98" s="478"/>
      <c r="E98" s="478"/>
      <c r="F98" s="478"/>
      <c r="G98" s="478"/>
      <c r="H98" s="478"/>
      <c r="I98" s="478"/>
      <c r="J98" s="478"/>
      <c r="K98" s="478"/>
      <c r="L98" s="478"/>
      <c r="M98" s="478"/>
      <c r="N98" s="478"/>
      <c r="O98" s="478"/>
      <c r="P98" s="478"/>
      <c r="Q98" s="478"/>
      <c r="R98" s="478"/>
      <c r="S98" s="478"/>
      <c r="T98" s="478"/>
      <c r="U98" s="479"/>
      <c r="V98" s="96"/>
    </row>
    <row r="99" spans="2:22">
      <c r="B99" s="76"/>
      <c r="C99" s="477"/>
      <c r="D99" s="478"/>
      <c r="E99" s="478"/>
      <c r="F99" s="478"/>
      <c r="G99" s="478"/>
      <c r="H99" s="478"/>
      <c r="I99" s="478"/>
      <c r="J99" s="478"/>
      <c r="K99" s="478"/>
      <c r="L99" s="478"/>
      <c r="M99" s="478"/>
      <c r="N99" s="478"/>
      <c r="O99" s="478"/>
      <c r="P99" s="478"/>
      <c r="Q99" s="478"/>
      <c r="R99" s="478"/>
      <c r="S99" s="478"/>
      <c r="T99" s="478"/>
      <c r="U99" s="479"/>
      <c r="V99" s="96"/>
    </row>
    <row r="100" spans="2:22">
      <c r="B100" s="76"/>
      <c r="C100" s="477"/>
      <c r="D100" s="478"/>
      <c r="E100" s="478"/>
      <c r="F100" s="478"/>
      <c r="G100" s="478"/>
      <c r="H100" s="478"/>
      <c r="I100" s="478"/>
      <c r="J100" s="478"/>
      <c r="K100" s="478"/>
      <c r="L100" s="478"/>
      <c r="M100" s="478"/>
      <c r="N100" s="478"/>
      <c r="O100" s="478"/>
      <c r="P100" s="478"/>
      <c r="Q100" s="478"/>
      <c r="R100" s="478"/>
      <c r="S100" s="478"/>
      <c r="T100" s="478"/>
      <c r="U100" s="479"/>
      <c r="V100" s="96"/>
    </row>
    <row r="101" spans="2:22">
      <c r="B101" s="76"/>
      <c r="C101" s="480"/>
      <c r="D101" s="481"/>
      <c r="E101" s="481"/>
      <c r="F101" s="481"/>
      <c r="G101" s="481"/>
      <c r="H101" s="481"/>
      <c r="I101" s="481"/>
      <c r="J101" s="481"/>
      <c r="K101" s="481"/>
      <c r="L101" s="481"/>
      <c r="M101" s="481"/>
      <c r="N101" s="481"/>
      <c r="O101" s="481"/>
      <c r="P101" s="481"/>
      <c r="Q101" s="481"/>
      <c r="R101" s="481"/>
      <c r="S101" s="481"/>
      <c r="T101" s="481"/>
      <c r="U101" s="482"/>
      <c r="V101" s="96"/>
    </row>
    <row r="102" spans="2:22" ht="1.1499999999999999" customHeight="1">
      <c r="B102" s="76"/>
      <c r="C102" s="106"/>
      <c r="D102" s="107"/>
      <c r="E102" s="107"/>
      <c r="F102" s="107"/>
      <c r="G102" s="107"/>
      <c r="H102" s="107"/>
      <c r="I102" s="107"/>
      <c r="J102" s="107"/>
      <c r="K102" s="107"/>
      <c r="L102" s="107"/>
      <c r="M102" s="107"/>
      <c r="N102" s="107"/>
      <c r="O102" s="107"/>
      <c r="P102" s="107"/>
      <c r="Q102" s="107"/>
      <c r="R102" s="107"/>
      <c r="S102" s="107"/>
      <c r="T102" s="107"/>
      <c r="U102" s="107"/>
      <c r="V102" s="96"/>
    </row>
    <row r="103" spans="2:22" ht="14.45" customHeight="1">
      <c r="B103" s="76"/>
      <c r="C103" s="493" t="s">
        <v>332</v>
      </c>
      <c r="D103" s="494"/>
      <c r="E103" s="494"/>
      <c r="F103" s="494"/>
      <c r="G103" s="494"/>
      <c r="H103" s="494"/>
      <c r="I103" s="494"/>
      <c r="J103" s="494"/>
      <c r="K103" s="494"/>
      <c r="L103" s="494"/>
      <c r="M103" s="494"/>
      <c r="N103" s="494"/>
      <c r="O103" s="494"/>
      <c r="P103" s="494"/>
      <c r="Q103" s="494"/>
      <c r="R103" s="494"/>
      <c r="S103" s="494"/>
      <c r="T103" s="494"/>
      <c r="U103" s="495"/>
      <c r="V103" s="96"/>
    </row>
    <row r="104" spans="2:22">
      <c r="B104" s="76"/>
      <c r="C104" s="87"/>
      <c r="D104" s="463" t="s">
        <v>333</v>
      </c>
      <c r="E104" s="463"/>
      <c r="F104" s="463"/>
      <c r="G104" s="463"/>
      <c r="H104" s="463"/>
      <c r="I104" s="463" t="s">
        <v>334</v>
      </c>
      <c r="J104" s="463"/>
      <c r="K104" s="463"/>
      <c r="L104" s="463"/>
      <c r="M104" s="463"/>
      <c r="N104" s="463" t="s">
        <v>335</v>
      </c>
      <c r="O104" s="463"/>
      <c r="P104" s="463"/>
      <c r="Q104" s="463"/>
      <c r="R104" s="463" t="s">
        <v>336</v>
      </c>
      <c r="S104" s="463"/>
      <c r="T104" s="463"/>
      <c r="U104" s="496"/>
      <c r="V104" s="96"/>
    </row>
    <row r="105" spans="2:22">
      <c r="B105" s="76"/>
      <c r="C105" s="233" t="s">
        <v>293</v>
      </c>
      <c r="D105" s="464"/>
      <c r="E105" s="464"/>
      <c r="F105" s="464"/>
      <c r="G105" s="464"/>
      <c r="H105" s="464"/>
      <c r="I105" s="464"/>
      <c r="J105" s="464"/>
      <c r="K105" s="464"/>
      <c r="L105" s="464"/>
      <c r="M105" s="464"/>
      <c r="N105" s="464"/>
      <c r="O105" s="464"/>
      <c r="P105" s="464"/>
      <c r="Q105" s="464"/>
      <c r="R105" s="464"/>
      <c r="S105" s="464"/>
      <c r="T105" s="464"/>
      <c r="U105" s="483"/>
      <c r="V105" s="96"/>
    </row>
    <row r="106" spans="2:22">
      <c r="B106" s="76"/>
      <c r="C106" s="233" t="s">
        <v>294</v>
      </c>
      <c r="D106" s="464"/>
      <c r="E106" s="464"/>
      <c r="F106" s="464"/>
      <c r="G106" s="464"/>
      <c r="H106" s="464"/>
      <c r="I106" s="464"/>
      <c r="J106" s="464"/>
      <c r="K106" s="464"/>
      <c r="L106" s="464"/>
      <c r="M106" s="464"/>
      <c r="N106" s="464"/>
      <c r="O106" s="464"/>
      <c r="P106" s="464"/>
      <c r="Q106" s="464"/>
      <c r="R106" s="464"/>
      <c r="S106" s="464"/>
      <c r="T106" s="464"/>
      <c r="U106" s="483"/>
      <c r="V106" s="96"/>
    </row>
    <row r="107" spans="2:22">
      <c r="B107" s="76"/>
      <c r="C107" s="233" t="s">
        <v>295</v>
      </c>
      <c r="D107" s="464"/>
      <c r="E107" s="464"/>
      <c r="F107" s="464"/>
      <c r="G107" s="464"/>
      <c r="H107" s="464"/>
      <c r="I107" s="464"/>
      <c r="J107" s="464"/>
      <c r="K107" s="464"/>
      <c r="L107" s="464"/>
      <c r="M107" s="464"/>
      <c r="N107" s="464"/>
      <c r="O107" s="464"/>
      <c r="P107" s="464"/>
      <c r="Q107" s="464"/>
      <c r="R107" s="464"/>
      <c r="S107" s="464"/>
      <c r="T107" s="464"/>
      <c r="U107" s="483"/>
      <c r="V107" s="96"/>
    </row>
    <row r="108" spans="2:22">
      <c r="B108" s="76"/>
      <c r="C108" s="233" t="s">
        <v>296</v>
      </c>
      <c r="D108" s="464"/>
      <c r="E108" s="464"/>
      <c r="F108" s="464"/>
      <c r="G108" s="464"/>
      <c r="H108" s="464"/>
      <c r="I108" s="464"/>
      <c r="J108" s="464"/>
      <c r="K108" s="464"/>
      <c r="L108" s="464"/>
      <c r="M108" s="464"/>
      <c r="N108" s="464"/>
      <c r="O108" s="464"/>
      <c r="P108" s="464"/>
      <c r="Q108" s="464"/>
      <c r="R108" s="464"/>
      <c r="S108" s="464"/>
      <c r="T108" s="464"/>
      <c r="U108" s="483"/>
      <c r="V108" s="96"/>
    </row>
    <row r="109" spans="2:22">
      <c r="B109" s="76"/>
      <c r="C109" s="233" t="s">
        <v>297</v>
      </c>
      <c r="D109" s="464"/>
      <c r="E109" s="464"/>
      <c r="F109" s="464"/>
      <c r="G109" s="464"/>
      <c r="H109" s="464"/>
      <c r="I109" s="464"/>
      <c r="J109" s="464"/>
      <c r="K109" s="464"/>
      <c r="L109" s="464"/>
      <c r="M109" s="464"/>
      <c r="N109" s="464"/>
      <c r="O109" s="464"/>
      <c r="P109" s="464"/>
      <c r="Q109" s="464"/>
      <c r="R109" s="464"/>
      <c r="S109" s="464"/>
      <c r="T109" s="464"/>
      <c r="U109" s="483"/>
      <c r="V109" s="96"/>
    </row>
    <row r="110" spans="2:22" ht="3" customHeight="1">
      <c r="B110" s="76"/>
      <c r="C110" s="105"/>
      <c r="D110" s="73"/>
      <c r="E110" s="73"/>
      <c r="F110" s="73"/>
      <c r="G110" s="73"/>
      <c r="H110" s="73"/>
      <c r="I110" s="73"/>
      <c r="J110" s="73"/>
      <c r="K110" s="73"/>
      <c r="L110" s="73"/>
      <c r="M110" s="73"/>
      <c r="N110" s="73"/>
      <c r="O110" s="73"/>
      <c r="P110" s="73"/>
      <c r="Q110" s="73"/>
      <c r="R110" s="73"/>
      <c r="S110" s="73"/>
      <c r="T110" s="73"/>
      <c r="U110" s="73"/>
      <c r="V110" s="96"/>
    </row>
    <row r="111" spans="2:22" ht="1.1499999999999999" customHeight="1">
      <c r="B111" s="76"/>
      <c r="C111" s="77"/>
      <c r="D111" s="78"/>
      <c r="E111" s="78"/>
      <c r="F111" s="78"/>
      <c r="G111" s="78"/>
      <c r="H111" s="78"/>
      <c r="I111" s="78"/>
      <c r="J111" s="78"/>
      <c r="K111" s="78"/>
      <c r="L111" s="97"/>
      <c r="M111" s="78"/>
      <c r="N111" s="78"/>
      <c r="O111" s="78"/>
      <c r="P111" s="78"/>
      <c r="Q111" s="78"/>
      <c r="R111" s="78"/>
      <c r="S111" s="78"/>
      <c r="T111" s="78"/>
      <c r="U111" s="97"/>
      <c r="V111" s="96"/>
    </row>
    <row r="112" spans="2:22" ht="14.45" customHeight="1">
      <c r="B112" s="76"/>
      <c r="C112" s="484" t="s">
        <v>337</v>
      </c>
      <c r="D112" s="485"/>
      <c r="E112" s="485"/>
      <c r="F112" s="485"/>
      <c r="G112" s="485"/>
      <c r="H112" s="485"/>
      <c r="I112" s="485"/>
      <c r="J112" s="485"/>
      <c r="K112" s="485"/>
      <c r="L112" s="486"/>
      <c r="M112" s="485" t="s">
        <v>338</v>
      </c>
      <c r="N112" s="485"/>
      <c r="O112" s="485"/>
      <c r="P112" s="485"/>
      <c r="Q112" s="485"/>
      <c r="R112" s="485"/>
      <c r="S112" s="485"/>
      <c r="T112" s="485"/>
      <c r="U112" s="486"/>
      <c r="V112" s="96"/>
    </row>
    <row r="113" spans="2:22">
      <c r="B113" s="76"/>
      <c r="C113" s="80"/>
      <c r="E113" s="457" t="str">
        <f>Intake1!F85</f>
        <v>JOHN NIÑO S. SALVADOR, RSW</v>
      </c>
      <c r="F113" s="457"/>
      <c r="G113" s="457"/>
      <c r="H113" s="457"/>
      <c r="I113" s="457"/>
      <c r="J113" s="457"/>
      <c r="K113" s="457"/>
      <c r="L113" s="458"/>
      <c r="N113" s="457" t="s">
        <v>579</v>
      </c>
      <c r="O113" s="457"/>
      <c r="P113" s="457"/>
      <c r="Q113" s="457"/>
      <c r="R113" s="457"/>
      <c r="S113" s="457"/>
      <c r="T113" s="457"/>
      <c r="U113" s="458"/>
      <c r="V113" s="96"/>
    </row>
    <row r="114" spans="2:22" ht="13.15" customHeight="1">
      <c r="B114" s="76"/>
      <c r="C114" s="80"/>
      <c r="E114" s="459" t="s">
        <v>339</v>
      </c>
      <c r="F114" s="459"/>
      <c r="G114" s="459"/>
      <c r="H114" s="459"/>
      <c r="I114" s="459"/>
      <c r="J114" s="459"/>
      <c r="K114" s="459"/>
      <c r="L114" s="460"/>
      <c r="N114" s="461" t="s">
        <v>616</v>
      </c>
      <c r="O114" s="461"/>
      <c r="P114" s="461"/>
      <c r="Q114" s="461"/>
      <c r="R114" s="461"/>
      <c r="S114" s="461"/>
      <c r="T114" s="461"/>
      <c r="U114" s="462"/>
      <c r="V114" s="96"/>
    </row>
    <row r="115" spans="2:22" hidden="1">
      <c r="B115" s="76"/>
      <c r="C115" s="82"/>
      <c r="D115" s="83"/>
      <c r="E115" s="83"/>
      <c r="F115" s="83"/>
      <c r="G115" s="83"/>
      <c r="H115" s="83"/>
      <c r="I115" s="83"/>
      <c r="J115" s="83"/>
      <c r="K115" s="83"/>
      <c r="L115" s="99"/>
      <c r="M115" s="83"/>
      <c r="N115" s="83"/>
      <c r="O115" s="83"/>
      <c r="P115" s="83"/>
      <c r="Q115" s="83"/>
      <c r="R115" s="83"/>
      <c r="S115" s="83"/>
      <c r="T115" s="83"/>
      <c r="U115" s="99"/>
      <c r="V115" s="96"/>
    </row>
    <row r="116" spans="2:22" ht="1.9" customHeight="1">
      <c r="B116" s="108"/>
      <c r="C116" s="84"/>
      <c r="D116" s="83"/>
      <c r="E116" s="83"/>
      <c r="F116" s="83"/>
      <c r="G116" s="83"/>
      <c r="H116" s="83"/>
      <c r="I116" s="83"/>
      <c r="J116" s="83"/>
      <c r="K116" s="83"/>
      <c r="L116" s="83"/>
      <c r="M116" s="83"/>
      <c r="N116" s="83"/>
      <c r="O116" s="83"/>
      <c r="P116" s="83"/>
      <c r="Q116" s="83"/>
      <c r="R116" s="83"/>
      <c r="S116" s="83"/>
      <c r="T116" s="83"/>
      <c r="U116" s="83"/>
      <c r="V116" s="99"/>
    </row>
  </sheetData>
  <mergeCells count="186">
    <mergeCell ref="B2:O2"/>
    <mergeCell ref="B3:O3"/>
    <mergeCell ref="D8:G8"/>
    <mergeCell ref="H8:N8"/>
    <mergeCell ref="O8:P8"/>
    <mergeCell ref="Q8:T8"/>
    <mergeCell ref="G13:N13"/>
    <mergeCell ref="O13:P13"/>
    <mergeCell ref="Q13:T13"/>
    <mergeCell ref="D18:F18"/>
    <mergeCell ref="G18:N18"/>
    <mergeCell ref="R18:T18"/>
    <mergeCell ref="E21:N21"/>
    <mergeCell ref="O21:P21"/>
    <mergeCell ref="Q21:T21"/>
    <mergeCell ref="C24:U24"/>
    <mergeCell ref="D25:F25"/>
    <mergeCell ref="G25:I25"/>
    <mergeCell ref="J25:L25"/>
    <mergeCell ref="M25:P25"/>
    <mergeCell ref="Q25:R25"/>
    <mergeCell ref="D28:H28"/>
    <mergeCell ref="I28:M28"/>
    <mergeCell ref="N28:R28"/>
    <mergeCell ref="D29:H29"/>
    <mergeCell ref="I29:M29"/>
    <mergeCell ref="N29:R29"/>
    <mergeCell ref="D31:H31"/>
    <mergeCell ref="I31:T31"/>
    <mergeCell ref="I32:T32"/>
    <mergeCell ref="D34:H34"/>
    <mergeCell ref="I34:T34"/>
    <mergeCell ref="I35:T35"/>
    <mergeCell ref="D36:E36"/>
    <mergeCell ref="D38:F38"/>
    <mergeCell ref="G38:L38"/>
    <mergeCell ref="N38:P38"/>
    <mergeCell ref="Q38:T38"/>
    <mergeCell ref="K40:L40"/>
    <mergeCell ref="M40:N40"/>
    <mergeCell ref="D42:F42"/>
    <mergeCell ref="G42:K42"/>
    <mergeCell ref="L42:P42"/>
    <mergeCell ref="Q42:T42"/>
    <mergeCell ref="C44:U44"/>
    <mergeCell ref="D47:F47"/>
    <mergeCell ref="H47:I47"/>
    <mergeCell ref="J47:L47"/>
    <mergeCell ref="M47:P47"/>
    <mergeCell ref="Q47:S47"/>
    <mergeCell ref="T47:U47"/>
    <mergeCell ref="D48:F48"/>
    <mergeCell ref="H48:I48"/>
    <mergeCell ref="J48:L48"/>
    <mergeCell ref="M48:P48"/>
    <mergeCell ref="Q48:S48"/>
    <mergeCell ref="T48:U48"/>
    <mergeCell ref="D49:F49"/>
    <mergeCell ref="H49:I49"/>
    <mergeCell ref="J49:L49"/>
    <mergeCell ref="M49:P49"/>
    <mergeCell ref="Q49:S49"/>
    <mergeCell ref="T49:U49"/>
    <mergeCell ref="D50:F50"/>
    <mergeCell ref="H50:I50"/>
    <mergeCell ref="J50:L50"/>
    <mergeCell ref="M50:P50"/>
    <mergeCell ref="Q50:S50"/>
    <mergeCell ref="T50:U50"/>
    <mergeCell ref="D51:F51"/>
    <mergeCell ref="H51:I51"/>
    <mergeCell ref="J51:L51"/>
    <mergeCell ref="M51:P51"/>
    <mergeCell ref="Q51:S51"/>
    <mergeCell ref="T51:U51"/>
    <mergeCell ref="D52:F52"/>
    <mergeCell ref="H52:I52"/>
    <mergeCell ref="J52:L52"/>
    <mergeCell ref="M52:P52"/>
    <mergeCell ref="Q52:S52"/>
    <mergeCell ref="T52:U52"/>
    <mergeCell ref="D53:F53"/>
    <mergeCell ref="H53:I53"/>
    <mergeCell ref="J53:L53"/>
    <mergeCell ref="M53:P53"/>
    <mergeCell ref="Q53:S53"/>
    <mergeCell ref="T53:U53"/>
    <mergeCell ref="D54:F54"/>
    <mergeCell ref="H54:I54"/>
    <mergeCell ref="J54:L54"/>
    <mergeCell ref="M54:P54"/>
    <mergeCell ref="Q54:S54"/>
    <mergeCell ref="T54:U54"/>
    <mergeCell ref="D55:F55"/>
    <mergeCell ref="H55:I55"/>
    <mergeCell ref="J55:L55"/>
    <mergeCell ref="M55:P55"/>
    <mergeCell ref="Q55:S55"/>
    <mergeCell ref="T55:U55"/>
    <mergeCell ref="D56:F56"/>
    <mergeCell ref="H56:I56"/>
    <mergeCell ref="J56:L56"/>
    <mergeCell ref="M56:P56"/>
    <mergeCell ref="Q56:S56"/>
    <mergeCell ref="T56:U56"/>
    <mergeCell ref="D57:F57"/>
    <mergeCell ref="H57:I57"/>
    <mergeCell ref="J57:L57"/>
    <mergeCell ref="M57:P57"/>
    <mergeCell ref="Q57:S57"/>
    <mergeCell ref="T57:U57"/>
    <mergeCell ref="D58:F58"/>
    <mergeCell ref="H58:I58"/>
    <mergeCell ref="J58:L58"/>
    <mergeCell ref="M58:P58"/>
    <mergeCell ref="Q58:S58"/>
    <mergeCell ref="T58:U58"/>
    <mergeCell ref="C59:I59"/>
    <mergeCell ref="J59:L59"/>
    <mergeCell ref="N59:Q59"/>
    <mergeCell ref="R59:T59"/>
    <mergeCell ref="C61:U61"/>
    <mergeCell ref="P62:S62"/>
    <mergeCell ref="P63:S63"/>
    <mergeCell ref="D64:H64"/>
    <mergeCell ref="I64:K64"/>
    <mergeCell ref="P64:S64"/>
    <mergeCell ref="P65:S65"/>
    <mergeCell ref="F66:G66"/>
    <mergeCell ref="P66:S66"/>
    <mergeCell ref="P67:S67"/>
    <mergeCell ref="P68:S68"/>
    <mergeCell ref="P69:S69"/>
    <mergeCell ref="C70:U70"/>
    <mergeCell ref="I72:K72"/>
    <mergeCell ref="Q72:S72"/>
    <mergeCell ref="I74:K74"/>
    <mergeCell ref="Q74:S74"/>
    <mergeCell ref="I76:K76"/>
    <mergeCell ref="Q76:S76"/>
    <mergeCell ref="C80:D80"/>
    <mergeCell ref="E80:I80"/>
    <mergeCell ref="F85:J85"/>
    <mergeCell ref="F86:J86"/>
    <mergeCell ref="F87:J87"/>
    <mergeCell ref="C91:U91"/>
    <mergeCell ref="C103:U103"/>
    <mergeCell ref="D104:H104"/>
    <mergeCell ref="I104:M104"/>
    <mergeCell ref="N104:Q104"/>
    <mergeCell ref="R104:U104"/>
    <mergeCell ref="I105:M105"/>
    <mergeCell ref="N105:Q105"/>
    <mergeCell ref="R105:U105"/>
    <mergeCell ref="D106:H106"/>
    <mergeCell ref="I106:M106"/>
    <mergeCell ref="N106:Q106"/>
    <mergeCell ref="R106:U106"/>
    <mergeCell ref="D107:H107"/>
    <mergeCell ref="I107:M107"/>
    <mergeCell ref="N107:Q107"/>
    <mergeCell ref="R107:U107"/>
    <mergeCell ref="E113:L113"/>
    <mergeCell ref="N113:U113"/>
    <mergeCell ref="E114:L114"/>
    <mergeCell ref="N114:U114"/>
    <mergeCell ref="G45:G46"/>
    <mergeCell ref="Q45:S46"/>
    <mergeCell ref="H45:I46"/>
    <mergeCell ref="T45:U46"/>
    <mergeCell ref="C45:F46"/>
    <mergeCell ref="J45:L46"/>
    <mergeCell ref="M45:P46"/>
    <mergeCell ref="C81:U82"/>
    <mergeCell ref="C92:U101"/>
    <mergeCell ref="D108:H108"/>
    <mergeCell ref="I108:M108"/>
    <mergeCell ref="N108:Q108"/>
    <mergeCell ref="R108:U108"/>
    <mergeCell ref="D109:H109"/>
    <mergeCell ref="I109:M109"/>
    <mergeCell ref="N109:Q109"/>
    <mergeCell ref="R109:U109"/>
    <mergeCell ref="C112:L112"/>
    <mergeCell ref="M112:U112"/>
    <mergeCell ref="D105:H105"/>
  </mergeCells>
  <dataValidations count="1">
    <dataValidation type="list" allowBlank="1" showInputMessage="1" showErrorMessage="1" sqref="S25">
      <formula1>"Male,Female"</formula1>
    </dataValidation>
  </dataValidations>
  <printOptions horizontalCentered="1"/>
  <pageMargins left="0" right="0" top="0" bottom="0" header="0" footer="0"/>
  <pageSetup paperSize="9" scale="5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9" r:id="rId4" name="Check Box 3">
              <controlPr defaultSize="0" autoPict="0">
                <anchor moveWithCells="1">
                  <from>
                    <xdr:col>5</xdr:col>
                    <xdr:colOff>285750</xdr:colOff>
                    <xdr:row>34</xdr:row>
                    <xdr:rowOff>57150</xdr:rowOff>
                  </from>
                  <to>
                    <xdr:col>6</xdr:col>
                    <xdr:colOff>504825</xdr:colOff>
                    <xdr:row>36</xdr:row>
                    <xdr:rowOff>19050</xdr:rowOff>
                  </to>
                </anchor>
              </controlPr>
            </control>
          </mc:Choice>
        </mc:AlternateContent>
        <mc:AlternateContent xmlns:mc="http://schemas.openxmlformats.org/markup-compatibility/2006">
          <mc:Choice Requires="x14">
            <control shapeId="14344" r:id="rId5" name="Check Box 8">
              <controlPr defaultSize="0" autoPict="0">
                <anchor moveWithCells="1">
                  <from>
                    <xdr:col>6</xdr:col>
                    <xdr:colOff>600075</xdr:colOff>
                    <xdr:row>34</xdr:row>
                    <xdr:rowOff>57150</xdr:rowOff>
                  </from>
                  <to>
                    <xdr:col>8</xdr:col>
                    <xdr:colOff>161925</xdr:colOff>
                    <xdr:row>36</xdr:row>
                    <xdr:rowOff>19050</xdr:rowOff>
                  </to>
                </anchor>
              </controlPr>
            </control>
          </mc:Choice>
        </mc:AlternateContent>
        <mc:AlternateContent xmlns:mc="http://schemas.openxmlformats.org/markup-compatibility/2006">
          <mc:Choice Requires="x14">
            <control shapeId="14345" r:id="rId6" name="Check Box 9">
              <controlPr defaultSize="0" autoPict="0">
                <anchor moveWithCells="1">
                  <from>
                    <xdr:col>8</xdr:col>
                    <xdr:colOff>295275</xdr:colOff>
                    <xdr:row>34</xdr:row>
                    <xdr:rowOff>57150</xdr:rowOff>
                  </from>
                  <to>
                    <xdr:col>10</xdr:col>
                    <xdr:colOff>142875</xdr:colOff>
                    <xdr:row>36</xdr:row>
                    <xdr:rowOff>19050</xdr:rowOff>
                  </to>
                </anchor>
              </controlPr>
            </control>
          </mc:Choice>
        </mc:AlternateContent>
        <mc:AlternateContent xmlns:mc="http://schemas.openxmlformats.org/markup-compatibility/2006">
          <mc:Choice Requires="x14">
            <control shapeId="14346" r:id="rId7" name="Check Box 10">
              <controlPr defaultSize="0" autoPict="0">
                <anchor moveWithCells="1">
                  <from>
                    <xdr:col>10</xdr:col>
                    <xdr:colOff>419100</xdr:colOff>
                    <xdr:row>34</xdr:row>
                    <xdr:rowOff>57150</xdr:rowOff>
                  </from>
                  <to>
                    <xdr:col>12</xdr:col>
                    <xdr:colOff>238125</xdr:colOff>
                    <xdr:row>36</xdr:row>
                    <xdr:rowOff>19050</xdr:rowOff>
                  </to>
                </anchor>
              </controlPr>
            </control>
          </mc:Choice>
        </mc:AlternateContent>
        <mc:AlternateContent xmlns:mc="http://schemas.openxmlformats.org/markup-compatibility/2006">
          <mc:Choice Requires="x14">
            <control shapeId="14347" r:id="rId8" name="Check Box 11">
              <controlPr defaultSize="0" autoPict="0">
                <anchor moveWithCells="1">
                  <from>
                    <xdr:col>9</xdr:col>
                    <xdr:colOff>428625</xdr:colOff>
                    <xdr:row>37</xdr:row>
                    <xdr:rowOff>133350</xdr:rowOff>
                  </from>
                  <to>
                    <xdr:col>12</xdr:col>
                    <xdr:colOff>66675</xdr:colOff>
                    <xdr:row>41</xdr:row>
                    <xdr:rowOff>76200</xdr:rowOff>
                  </to>
                </anchor>
              </controlPr>
            </control>
          </mc:Choice>
        </mc:AlternateContent>
        <mc:AlternateContent xmlns:mc="http://schemas.openxmlformats.org/markup-compatibility/2006">
          <mc:Choice Requires="x14">
            <control shapeId="14348" r:id="rId9" name="Check Box 12">
              <controlPr defaultSize="0" autoPict="0">
                <anchor moveWithCells="1">
                  <from>
                    <xdr:col>11</xdr:col>
                    <xdr:colOff>523875</xdr:colOff>
                    <xdr:row>39</xdr:row>
                    <xdr:rowOff>0</xdr:rowOff>
                  </from>
                  <to>
                    <xdr:col>13</xdr:col>
                    <xdr:colOff>419100</xdr:colOff>
                    <xdr:row>41</xdr:row>
                    <xdr:rowOff>9525</xdr:rowOff>
                  </to>
                </anchor>
              </controlPr>
            </control>
          </mc:Choice>
        </mc:AlternateContent>
        <mc:AlternateContent xmlns:mc="http://schemas.openxmlformats.org/markup-compatibility/2006">
          <mc:Choice Requires="x14">
            <control shapeId="14349" r:id="rId10" name="Check Box 13">
              <controlPr defaultSize="0" autoPict="0">
                <anchor moveWithCells="1">
                  <from>
                    <xdr:col>13</xdr:col>
                    <xdr:colOff>409575</xdr:colOff>
                    <xdr:row>39</xdr:row>
                    <xdr:rowOff>0</xdr:rowOff>
                  </from>
                  <to>
                    <xdr:col>15</xdr:col>
                    <xdr:colOff>142875</xdr:colOff>
                    <xdr:row>40</xdr:row>
                    <xdr:rowOff>38100</xdr:rowOff>
                  </to>
                </anchor>
              </controlPr>
            </control>
          </mc:Choice>
        </mc:AlternateContent>
        <mc:AlternateContent xmlns:mc="http://schemas.openxmlformats.org/markup-compatibility/2006">
          <mc:Choice Requires="x14">
            <control shapeId="14350" r:id="rId11" name="Check Box 14">
              <controlPr defaultSize="0" autoPict="0">
                <anchor moveWithCells="1">
                  <from>
                    <xdr:col>15</xdr:col>
                    <xdr:colOff>123825</xdr:colOff>
                    <xdr:row>39</xdr:row>
                    <xdr:rowOff>0</xdr:rowOff>
                  </from>
                  <to>
                    <xdr:col>16</xdr:col>
                    <xdr:colOff>552450</xdr:colOff>
                    <xdr:row>40</xdr:row>
                    <xdr:rowOff>38100</xdr:rowOff>
                  </to>
                </anchor>
              </controlPr>
            </control>
          </mc:Choice>
        </mc:AlternateContent>
        <mc:AlternateContent xmlns:mc="http://schemas.openxmlformats.org/markup-compatibility/2006">
          <mc:Choice Requires="x14">
            <control shapeId="14351" r:id="rId12" name="Check Box 15">
              <controlPr defaultSize="0" autoPict="0">
                <anchor moveWithCells="1">
                  <from>
                    <xdr:col>16</xdr:col>
                    <xdr:colOff>295275</xdr:colOff>
                    <xdr:row>39</xdr:row>
                    <xdr:rowOff>0</xdr:rowOff>
                  </from>
                  <to>
                    <xdr:col>18</xdr:col>
                    <xdr:colOff>257175</xdr:colOff>
                    <xdr:row>40</xdr:row>
                    <xdr:rowOff>38100</xdr:rowOff>
                  </to>
                </anchor>
              </controlPr>
            </control>
          </mc:Choice>
        </mc:AlternateContent>
        <mc:AlternateContent xmlns:mc="http://schemas.openxmlformats.org/markup-compatibility/2006">
          <mc:Choice Requires="x14">
            <control shapeId="14352" r:id="rId13" name="Check Box 16">
              <controlPr defaultSize="0" autoPict="0">
                <anchor moveWithCells="1">
                  <from>
                    <xdr:col>18</xdr:col>
                    <xdr:colOff>47625</xdr:colOff>
                    <xdr:row>39</xdr:row>
                    <xdr:rowOff>0</xdr:rowOff>
                  </from>
                  <to>
                    <xdr:col>19</xdr:col>
                    <xdr:colOff>590550</xdr:colOff>
                    <xdr:row>40</xdr:row>
                    <xdr:rowOff>38100</xdr:rowOff>
                  </to>
                </anchor>
              </controlPr>
            </control>
          </mc:Choice>
        </mc:AlternateContent>
        <mc:AlternateContent xmlns:mc="http://schemas.openxmlformats.org/markup-compatibility/2006">
          <mc:Choice Requires="x14">
            <control shapeId="14353" r:id="rId14" name="Check Box 17">
              <controlPr defaultSize="0" autoPict="0">
                <anchor moveWithCells="1">
                  <from>
                    <xdr:col>5</xdr:col>
                    <xdr:colOff>152400</xdr:colOff>
                    <xdr:row>61</xdr:row>
                    <xdr:rowOff>0</xdr:rowOff>
                  </from>
                  <to>
                    <xdr:col>6</xdr:col>
                    <xdr:colOff>390525</xdr:colOff>
                    <xdr:row>62</xdr:row>
                    <xdr:rowOff>0</xdr:rowOff>
                  </to>
                </anchor>
              </controlPr>
            </control>
          </mc:Choice>
        </mc:AlternateContent>
        <mc:AlternateContent xmlns:mc="http://schemas.openxmlformats.org/markup-compatibility/2006">
          <mc:Choice Requires="x14">
            <control shapeId="14354" r:id="rId15" name="Check Box 18">
              <controlPr defaultSize="0" autoPict="0">
                <anchor moveWithCells="1">
                  <from>
                    <xdr:col>6</xdr:col>
                    <xdr:colOff>495300</xdr:colOff>
                    <xdr:row>61</xdr:row>
                    <xdr:rowOff>0</xdr:rowOff>
                  </from>
                  <to>
                    <xdr:col>8</xdr:col>
                    <xdr:colOff>66675</xdr:colOff>
                    <xdr:row>62</xdr:row>
                    <xdr:rowOff>0</xdr:rowOff>
                  </to>
                </anchor>
              </controlPr>
            </control>
          </mc:Choice>
        </mc:AlternateContent>
        <mc:AlternateContent xmlns:mc="http://schemas.openxmlformats.org/markup-compatibility/2006">
          <mc:Choice Requires="x14">
            <control shapeId="14361" r:id="rId16" name="Check Box 25">
              <controlPr defaultSize="0" autoPict="0">
                <anchor moveWithCells="1">
                  <from>
                    <xdr:col>7</xdr:col>
                    <xdr:colOff>161925</xdr:colOff>
                    <xdr:row>61</xdr:row>
                    <xdr:rowOff>161925</xdr:rowOff>
                  </from>
                  <to>
                    <xdr:col>8</xdr:col>
                    <xdr:colOff>447675</xdr:colOff>
                    <xdr:row>62</xdr:row>
                    <xdr:rowOff>142875</xdr:rowOff>
                  </to>
                </anchor>
              </controlPr>
            </control>
          </mc:Choice>
        </mc:AlternateContent>
        <mc:AlternateContent xmlns:mc="http://schemas.openxmlformats.org/markup-compatibility/2006">
          <mc:Choice Requires="x14">
            <control shapeId="14362" r:id="rId17" name="Check Box 26">
              <controlPr defaultSize="0" autoPict="0">
                <anchor moveWithCells="1">
                  <from>
                    <xdr:col>8</xdr:col>
                    <xdr:colOff>514350</xdr:colOff>
                    <xdr:row>61</xdr:row>
                    <xdr:rowOff>180975</xdr:rowOff>
                  </from>
                  <to>
                    <xdr:col>10</xdr:col>
                    <xdr:colOff>238125</xdr:colOff>
                    <xdr:row>62</xdr:row>
                    <xdr:rowOff>161925</xdr:rowOff>
                  </to>
                </anchor>
              </controlPr>
            </control>
          </mc:Choice>
        </mc:AlternateContent>
        <mc:AlternateContent xmlns:mc="http://schemas.openxmlformats.org/markup-compatibility/2006">
          <mc:Choice Requires="x14">
            <control shapeId="14363" r:id="rId18" name="Check Box 27">
              <controlPr defaultSize="0" autoPict="0">
                <anchor moveWithCells="1">
                  <from>
                    <xdr:col>10</xdr:col>
                    <xdr:colOff>228600</xdr:colOff>
                    <xdr:row>61</xdr:row>
                    <xdr:rowOff>171450</xdr:rowOff>
                  </from>
                  <to>
                    <xdr:col>11</xdr:col>
                    <xdr:colOff>542925</xdr:colOff>
                    <xdr:row>62</xdr:row>
                    <xdr:rowOff>161925</xdr:rowOff>
                  </to>
                </anchor>
              </controlPr>
            </control>
          </mc:Choice>
        </mc:AlternateContent>
        <mc:AlternateContent xmlns:mc="http://schemas.openxmlformats.org/markup-compatibility/2006">
          <mc:Choice Requires="x14">
            <control shapeId="14364" r:id="rId19" name="Check Box 28">
              <controlPr defaultSize="0" autoPict="0">
                <anchor moveWithCells="1">
                  <from>
                    <xdr:col>5</xdr:col>
                    <xdr:colOff>28575</xdr:colOff>
                    <xdr:row>64</xdr:row>
                    <xdr:rowOff>0</xdr:rowOff>
                  </from>
                  <to>
                    <xdr:col>6</xdr:col>
                    <xdr:colOff>371475</xdr:colOff>
                    <xdr:row>64</xdr:row>
                    <xdr:rowOff>161925</xdr:rowOff>
                  </to>
                </anchor>
              </controlPr>
            </control>
          </mc:Choice>
        </mc:AlternateContent>
        <mc:AlternateContent xmlns:mc="http://schemas.openxmlformats.org/markup-compatibility/2006">
          <mc:Choice Requires="x14">
            <control shapeId="14365" r:id="rId20" name="Check Box 29">
              <controlPr defaultSize="0" autoPict="0">
                <anchor moveWithCells="1">
                  <from>
                    <xdr:col>6</xdr:col>
                    <xdr:colOff>419100</xdr:colOff>
                    <xdr:row>64</xdr:row>
                    <xdr:rowOff>28575</xdr:rowOff>
                  </from>
                  <to>
                    <xdr:col>8</xdr:col>
                    <xdr:colOff>95250</xdr:colOff>
                    <xdr:row>65</xdr:row>
                    <xdr:rowOff>9525</xdr:rowOff>
                  </to>
                </anchor>
              </controlPr>
            </control>
          </mc:Choice>
        </mc:AlternateContent>
        <mc:AlternateContent xmlns:mc="http://schemas.openxmlformats.org/markup-compatibility/2006">
          <mc:Choice Requires="x14">
            <control shapeId="14367" r:id="rId21" name="Check Box 31">
              <controlPr defaultSize="0" autoPict="0">
                <anchor moveWithCells="1">
                  <from>
                    <xdr:col>3</xdr:col>
                    <xdr:colOff>0</xdr:colOff>
                    <xdr:row>71</xdr:row>
                    <xdr:rowOff>19050</xdr:rowOff>
                  </from>
                  <to>
                    <xdr:col>4</xdr:col>
                    <xdr:colOff>295275</xdr:colOff>
                    <xdr:row>71</xdr:row>
                    <xdr:rowOff>133350</xdr:rowOff>
                  </to>
                </anchor>
              </controlPr>
            </control>
          </mc:Choice>
        </mc:AlternateContent>
        <mc:AlternateContent xmlns:mc="http://schemas.openxmlformats.org/markup-compatibility/2006">
          <mc:Choice Requires="x14">
            <control shapeId="14368" r:id="rId22" name="Check Box 32">
              <controlPr defaultSize="0" autoPict="0">
                <anchor moveWithCells="1">
                  <from>
                    <xdr:col>3</xdr:col>
                    <xdr:colOff>0</xdr:colOff>
                    <xdr:row>73</xdr:row>
                    <xdr:rowOff>28575</xdr:rowOff>
                  </from>
                  <to>
                    <xdr:col>4</xdr:col>
                    <xdr:colOff>295275</xdr:colOff>
                    <xdr:row>73</xdr:row>
                    <xdr:rowOff>142875</xdr:rowOff>
                  </to>
                </anchor>
              </controlPr>
            </control>
          </mc:Choice>
        </mc:AlternateContent>
        <mc:AlternateContent xmlns:mc="http://schemas.openxmlformats.org/markup-compatibility/2006">
          <mc:Choice Requires="x14">
            <control shapeId="14369" r:id="rId23" name="Check Box 33">
              <controlPr defaultSize="0" autoPict="0">
                <anchor moveWithCells="1">
                  <from>
                    <xdr:col>3</xdr:col>
                    <xdr:colOff>0</xdr:colOff>
                    <xdr:row>75</xdr:row>
                    <xdr:rowOff>38100</xdr:rowOff>
                  </from>
                  <to>
                    <xdr:col>4</xdr:col>
                    <xdr:colOff>295275</xdr:colOff>
                    <xdr:row>75</xdr:row>
                    <xdr:rowOff>152400</xdr:rowOff>
                  </to>
                </anchor>
              </controlPr>
            </control>
          </mc:Choice>
        </mc:AlternateContent>
        <mc:AlternateContent xmlns:mc="http://schemas.openxmlformats.org/markup-compatibility/2006">
          <mc:Choice Requires="x14">
            <control shapeId="14370" r:id="rId24" name="Check Box 34">
              <controlPr defaultSize="0" autoPict="0">
                <anchor moveWithCells="1">
                  <from>
                    <xdr:col>12</xdr:col>
                    <xdr:colOff>0</xdr:colOff>
                    <xdr:row>71</xdr:row>
                    <xdr:rowOff>0</xdr:rowOff>
                  </from>
                  <to>
                    <xdr:col>13</xdr:col>
                    <xdr:colOff>295275</xdr:colOff>
                    <xdr:row>71</xdr:row>
                    <xdr:rowOff>114300</xdr:rowOff>
                  </to>
                </anchor>
              </controlPr>
            </control>
          </mc:Choice>
        </mc:AlternateContent>
        <mc:AlternateContent xmlns:mc="http://schemas.openxmlformats.org/markup-compatibility/2006">
          <mc:Choice Requires="x14">
            <control shapeId="14371" r:id="rId25" name="Check Box 35">
              <controlPr defaultSize="0" autoPict="0">
                <anchor moveWithCells="1">
                  <from>
                    <xdr:col>12</xdr:col>
                    <xdr:colOff>0</xdr:colOff>
                    <xdr:row>73</xdr:row>
                    <xdr:rowOff>57150</xdr:rowOff>
                  </from>
                  <to>
                    <xdr:col>13</xdr:col>
                    <xdr:colOff>295275</xdr:colOff>
                    <xdr:row>73</xdr:row>
                    <xdr:rowOff>171450</xdr:rowOff>
                  </to>
                </anchor>
              </controlPr>
            </control>
          </mc:Choice>
        </mc:AlternateContent>
        <mc:AlternateContent xmlns:mc="http://schemas.openxmlformats.org/markup-compatibility/2006">
          <mc:Choice Requires="x14">
            <control shapeId="14372" r:id="rId26" name="Check Box 36">
              <controlPr defaultSize="0" autoPict="0">
                <anchor moveWithCells="1">
                  <from>
                    <xdr:col>12</xdr:col>
                    <xdr:colOff>0</xdr:colOff>
                    <xdr:row>75</xdr:row>
                    <xdr:rowOff>66675</xdr:rowOff>
                  </from>
                  <to>
                    <xdr:col>13</xdr:col>
                    <xdr:colOff>295275</xdr:colOff>
                    <xdr:row>76</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pageSetUpPr fitToPage="1"/>
  </sheetPr>
  <dimension ref="B1:AH71"/>
  <sheetViews>
    <sheetView topLeftCell="A40" zoomScale="85" zoomScaleNormal="85" workbookViewId="0">
      <selection activeCell="L11" sqref="L11:M11"/>
    </sheetView>
  </sheetViews>
  <sheetFormatPr defaultColWidth="9.140625" defaultRowHeight="21"/>
  <cols>
    <col min="1" max="1" width="4.5703125" style="1" customWidth="1"/>
    <col min="2" max="2" width="7.28515625" style="1" customWidth="1"/>
    <col min="3" max="6" width="11.42578125" style="1" customWidth="1"/>
    <col min="7" max="7" width="9.28515625" style="1" customWidth="1"/>
    <col min="8" max="9" width="11.42578125" style="1" customWidth="1"/>
    <col min="10" max="10" width="9.140625" style="1" customWidth="1"/>
    <col min="11" max="11" width="11.42578125" style="1" customWidth="1"/>
    <col min="12" max="12" width="7.5703125" style="1" customWidth="1"/>
    <col min="13" max="13" width="11.42578125" style="1" customWidth="1"/>
    <col min="14" max="14" width="9.28515625" style="1" customWidth="1"/>
    <col min="15" max="16384" width="9.140625" style="1"/>
  </cols>
  <sheetData>
    <row r="1" spans="2:18" ht="10.9" customHeight="1"/>
    <row r="2" spans="2:18" ht="15" customHeight="1" thickBot="1">
      <c r="B2" s="12"/>
      <c r="C2" s="13"/>
      <c r="D2" s="13"/>
      <c r="E2" s="13"/>
      <c r="F2" s="13"/>
      <c r="G2" s="13"/>
      <c r="H2" s="13"/>
      <c r="I2" s="13"/>
      <c r="J2" s="13"/>
      <c r="K2" s="13"/>
      <c r="L2" s="13"/>
      <c r="M2" s="13"/>
      <c r="N2" s="24"/>
    </row>
    <row r="3" spans="2:18" ht="15" customHeight="1">
      <c r="B3" s="533" t="s">
        <v>340</v>
      </c>
      <c r="C3" s="534"/>
      <c r="D3" s="535"/>
      <c r="E3" s="535"/>
      <c r="F3" s="535"/>
      <c r="G3" s="535"/>
      <c r="H3" s="535"/>
      <c r="I3" s="535"/>
      <c r="J3" s="535"/>
      <c r="K3" s="535"/>
      <c r="L3" s="535"/>
      <c r="M3" s="535"/>
      <c r="N3" s="536"/>
    </row>
    <row r="4" spans="2:18" ht="34.9" customHeight="1">
      <c r="B4" s="537"/>
      <c r="C4" s="538"/>
      <c r="D4" s="538"/>
      <c r="E4" s="538"/>
      <c r="F4" s="538"/>
      <c r="G4" s="538"/>
      <c r="H4" s="538"/>
      <c r="I4" s="538"/>
      <c r="J4" s="538"/>
      <c r="K4" s="538"/>
      <c r="L4" s="538"/>
      <c r="M4" s="538"/>
      <c r="N4" s="539"/>
      <c r="O4" s="64"/>
      <c r="R4" s="66"/>
    </row>
    <row r="5" spans="2:18" ht="10.9" customHeight="1">
      <c r="B5" s="537"/>
      <c r="C5" s="538"/>
      <c r="D5" s="538"/>
      <c r="E5" s="538"/>
      <c r="F5" s="538"/>
      <c r="G5" s="538"/>
      <c r="H5" s="538"/>
      <c r="I5" s="538"/>
      <c r="J5" s="538"/>
      <c r="K5" s="538"/>
      <c r="L5" s="538"/>
      <c r="M5" s="538"/>
      <c r="N5" s="539"/>
    </row>
    <row r="6" spans="2:18" ht="10.15" customHeight="1">
      <c r="B6" s="537"/>
      <c r="C6" s="538"/>
      <c r="D6" s="538"/>
      <c r="E6" s="538"/>
      <c r="F6" s="538"/>
      <c r="G6" s="538"/>
      <c r="H6" s="538"/>
      <c r="I6" s="538"/>
      <c r="J6" s="538"/>
      <c r="K6" s="538"/>
      <c r="L6" s="538"/>
      <c r="M6" s="538"/>
      <c r="N6" s="539"/>
    </row>
    <row r="7" spans="2:18" ht="10.15" customHeight="1">
      <c r="B7" s="537"/>
      <c r="C7" s="538"/>
      <c r="D7" s="538"/>
      <c r="E7" s="538"/>
      <c r="F7" s="538"/>
      <c r="G7" s="538"/>
      <c r="H7" s="538"/>
      <c r="I7" s="538"/>
      <c r="J7" s="538"/>
      <c r="K7" s="538"/>
      <c r="L7" s="538"/>
      <c r="M7" s="538"/>
      <c r="N7" s="539"/>
    </row>
    <row r="8" spans="2:18" ht="15" customHeight="1">
      <c r="B8" s="16"/>
      <c r="C8" s="237"/>
      <c r="D8" s="237"/>
      <c r="E8" s="237"/>
      <c r="F8" s="237"/>
      <c r="G8" s="237"/>
      <c r="H8" s="237"/>
      <c r="I8" s="237"/>
      <c r="J8" s="237"/>
      <c r="K8" s="237"/>
      <c r="L8" s="237"/>
      <c r="M8" s="237"/>
      <c r="N8" s="25"/>
    </row>
    <row r="9" spans="2:18" ht="25.9" customHeight="1">
      <c r="B9" s="601" t="s">
        <v>341</v>
      </c>
      <c r="C9" s="602"/>
      <c r="D9" s="602"/>
      <c r="E9" s="602"/>
      <c r="F9" s="602"/>
      <c r="G9" s="602"/>
      <c r="H9" s="602"/>
      <c r="I9" s="602"/>
      <c r="J9" s="602"/>
      <c r="K9" s="602"/>
      <c r="L9" s="602"/>
      <c r="M9" s="602"/>
      <c r="N9" s="603"/>
      <c r="P9" s="64" t="s">
        <v>342</v>
      </c>
    </row>
    <row r="10" spans="2:18" ht="19.899999999999999" customHeight="1">
      <c r="B10" s="16"/>
      <c r="C10" s="237"/>
      <c r="D10" s="237"/>
      <c r="E10" s="237"/>
      <c r="F10" s="237"/>
      <c r="G10" s="237"/>
      <c r="H10" s="237"/>
      <c r="I10" s="237"/>
      <c r="J10" s="237"/>
      <c r="K10" s="237"/>
      <c r="L10" s="237"/>
      <c r="M10" s="237"/>
      <c r="N10" s="25"/>
    </row>
    <row r="11" spans="2:18" ht="19.899999999999999" customHeight="1">
      <c r="B11" s="2"/>
      <c r="C11" s="238"/>
      <c r="D11" s="238"/>
      <c r="E11" s="238"/>
      <c r="F11" s="238"/>
      <c r="G11" s="238"/>
      <c r="H11" s="238"/>
      <c r="I11" s="238"/>
      <c r="J11" s="238"/>
      <c r="K11" s="238"/>
      <c r="L11" s="604"/>
      <c r="M11" s="604"/>
      <c r="N11" s="26"/>
    </row>
    <row r="12" spans="2:18" ht="19.899999999999999" customHeight="1">
      <c r="B12" s="2"/>
      <c r="C12" s="238"/>
      <c r="D12" s="238"/>
      <c r="E12" s="238"/>
      <c r="F12" s="238"/>
      <c r="G12" s="238"/>
      <c r="H12" s="238"/>
      <c r="I12" s="238"/>
      <c r="J12" s="238"/>
      <c r="K12" s="238"/>
      <c r="L12" s="600" t="s">
        <v>343</v>
      </c>
      <c r="M12" s="600"/>
      <c r="N12" s="26"/>
    </row>
    <row r="13" spans="2:18" ht="7.9" customHeight="1">
      <c r="B13" s="2"/>
      <c r="C13" s="238"/>
      <c r="D13" s="238"/>
      <c r="E13" s="238"/>
      <c r="F13" s="238"/>
      <c r="G13" s="238"/>
      <c r="H13" s="238"/>
      <c r="I13" s="238"/>
      <c r="J13" s="238"/>
      <c r="K13" s="238"/>
      <c r="L13" s="238"/>
      <c r="M13" s="238"/>
      <c r="N13" s="26"/>
    </row>
    <row r="14" spans="2:18" ht="18" customHeight="1">
      <c r="B14" s="551" t="s">
        <v>344</v>
      </c>
      <c r="C14" s="552"/>
      <c r="D14" s="552"/>
      <c r="E14" s="548"/>
      <c r="F14" s="548"/>
      <c r="G14" s="548"/>
      <c r="H14" s="238"/>
      <c r="I14" s="238"/>
      <c r="J14" s="238"/>
      <c r="K14" s="238"/>
      <c r="L14" s="238"/>
      <c r="M14" s="238"/>
      <c r="N14" s="26"/>
    </row>
    <row r="15" spans="2:18" ht="18" customHeight="1">
      <c r="B15" s="551" t="s">
        <v>345</v>
      </c>
      <c r="C15" s="552"/>
      <c r="D15" s="552"/>
      <c r="E15" s="548"/>
      <c r="F15" s="548"/>
      <c r="G15" s="548"/>
      <c r="H15" s="238"/>
      <c r="I15" s="238"/>
      <c r="J15" s="238"/>
      <c r="K15" s="238"/>
      <c r="L15" s="238"/>
      <c r="M15" s="238"/>
      <c r="N15" s="26"/>
    </row>
    <row r="16" spans="2:18" ht="15" customHeight="1">
      <c r="B16" s="2"/>
      <c r="C16" s="238"/>
      <c r="D16" s="238"/>
      <c r="E16" s="238"/>
      <c r="F16" s="238"/>
      <c r="G16" s="238"/>
      <c r="H16" s="238"/>
      <c r="I16" s="238"/>
      <c r="J16" s="238"/>
      <c r="K16" s="238"/>
      <c r="L16" s="238"/>
      <c r="M16" s="238"/>
      <c r="N16" s="26"/>
    </row>
    <row r="17" spans="2:34" ht="15" customHeight="1">
      <c r="B17" s="2"/>
      <c r="C17" s="238"/>
      <c r="D17" s="238"/>
      <c r="E17" s="238"/>
      <c r="F17" s="238"/>
      <c r="G17" s="238"/>
      <c r="H17" s="238"/>
      <c r="I17" s="238"/>
      <c r="J17" s="238"/>
      <c r="K17" s="238"/>
      <c r="L17" s="238"/>
      <c r="M17" s="238"/>
      <c r="N17" s="26"/>
    </row>
    <row r="18" spans="2:34" ht="19.899999999999999" customHeight="1">
      <c r="B18" s="234" t="s">
        <v>346</v>
      </c>
      <c r="C18" s="552" t="s">
        <v>347</v>
      </c>
      <c r="D18" s="552"/>
      <c r="E18" s="548" t="str">
        <f>Intake1!B20</f>
        <v>SALVADOR</v>
      </c>
      <c r="F18" s="548"/>
      <c r="G18" s="548"/>
      <c r="H18" s="548"/>
      <c r="I18" s="548"/>
      <c r="J18" s="548"/>
      <c r="K18" s="548"/>
      <c r="L18" s="548"/>
      <c r="M18" s="548"/>
      <c r="N18" s="236" t="str">
        <f>Intake1!I20</f>
        <v>.</v>
      </c>
    </row>
    <row r="19" spans="2:34" ht="4.1500000000000004" customHeight="1">
      <c r="B19" s="234"/>
      <c r="C19" s="239"/>
      <c r="D19" s="239"/>
      <c r="E19" s="240"/>
      <c r="F19" s="240"/>
      <c r="G19" s="240"/>
      <c r="H19" s="240"/>
      <c r="I19" s="240"/>
      <c r="J19" s="240"/>
      <c r="K19" s="240"/>
      <c r="L19" s="240"/>
      <c r="M19" s="240"/>
      <c r="N19" s="235"/>
    </row>
    <row r="20" spans="2:34" ht="19.899999999999999" customHeight="1">
      <c r="B20" s="234" t="s">
        <v>348</v>
      </c>
      <c r="C20" s="552" t="s">
        <v>349</v>
      </c>
      <c r="D20" s="552"/>
      <c r="E20" s="600" t="s">
        <v>350</v>
      </c>
      <c r="F20" s="600"/>
      <c r="G20" s="600" t="s">
        <v>351</v>
      </c>
      <c r="H20" s="600"/>
      <c r="I20" s="600" t="s">
        <v>352</v>
      </c>
      <c r="J20" s="600"/>
      <c r="K20" s="238"/>
      <c r="L20" s="238"/>
      <c r="M20" s="238"/>
      <c r="N20" s="26"/>
    </row>
    <row r="21" spans="2:34" ht="4.1500000000000004" customHeight="1">
      <c r="B21" s="234"/>
      <c r="C21" s="239"/>
      <c r="D21" s="239"/>
      <c r="E21" s="240"/>
      <c r="F21" s="240"/>
      <c r="G21" s="240"/>
      <c r="H21" s="240"/>
      <c r="I21" s="240"/>
      <c r="J21" s="240"/>
      <c r="K21" s="238"/>
      <c r="L21" s="238"/>
      <c r="M21" s="238"/>
      <c r="N21" s="26"/>
    </row>
    <row r="22" spans="2:34" ht="19.899999999999999" customHeight="1">
      <c r="B22" s="234" t="s">
        <v>353</v>
      </c>
      <c r="C22" s="552" t="s">
        <v>354</v>
      </c>
      <c r="D22" s="552"/>
      <c r="E22" s="238"/>
      <c r="F22" s="238"/>
      <c r="G22" s="238"/>
      <c r="H22" s="238"/>
      <c r="I22" s="238"/>
      <c r="J22" s="238"/>
      <c r="K22" s="238"/>
      <c r="L22" s="238"/>
      <c r="M22" s="238"/>
      <c r="N22" s="26"/>
    </row>
    <row r="23" spans="2:34" ht="4.1500000000000004" customHeight="1">
      <c r="B23" s="234"/>
      <c r="C23" s="239"/>
      <c r="D23" s="239"/>
      <c r="E23" s="238"/>
      <c r="F23" s="238"/>
      <c r="G23" s="238"/>
      <c r="H23" s="238"/>
      <c r="I23" s="238"/>
      <c r="J23" s="238"/>
      <c r="K23" s="238"/>
      <c r="L23" s="238"/>
      <c r="M23" s="238"/>
      <c r="N23" s="26"/>
    </row>
    <row r="24" spans="2:34" ht="19.899999999999999" customHeight="1">
      <c r="B24" s="234"/>
      <c r="C24" s="238"/>
      <c r="D24" s="540" t="s">
        <v>355</v>
      </c>
      <c r="E24" s="540"/>
      <c r="F24" s="540"/>
      <c r="G24" s="540" t="s">
        <v>356</v>
      </c>
      <c r="H24" s="540"/>
      <c r="I24" s="540"/>
      <c r="J24" s="546" t="s">
        <v>114</v>
      </c>
      <c r="K24" s="546" t="s">
        <v>115</v>
      </c>
      <c r="L24" s="546" t="s">
        <v>116</v>
      </c>
      <c r="M24" s="238"/>
      <c r="N24" s="26"/>
    </row>
    <row r="25" spans="2:34" ht="19.899999999999999" customHeight="1">
      <c r="B25" s="234"/>
      <c r="C25" s="237"/>
      <c r="D25" s="540"/>
      <c r="E25" s="540"/>
      <c r="F25" s="540"/>
      <c r="G25" s="540"/>
      <c r="H25" s="540"/>
      <c r="I25" s="540"/>
      <c r="J25" s="546"/>
      <c r="K25" s="546"/>
      <c r="L25" s="546"/>
      <c r="M25" s="238"/>
      <c r="N25" s="26"/>
    </row>
    <row r="26" spans="2:34" ht="19.899999999999999" customHeight="1">
      <c r="B26" s="234"/>
      <c r="C26" s="237"/>
      <c r="D26" s="598" t="str">
        <f>IF(AND(Intake1!I48&gt;=2307,Intake1!I48&lt;=5073),"-",IF(AND(Intake1!I48&gt;=0,Intake1!I48&lt;=2306),"-",IF(AND(Intake1!I48&gt;=5074,Intake1!I48&lt;=1000000),"✔","")))</f>
        <v>✔</v>
      </c>
      <c r="E26" s="598"/>
      <c r="F26" s="598"/>
      <c r="G26" s="599" t="str">
        <f>IF(AND(Intake1!I48&gt;=2307,Intake1!I48&lt;=5073),"-",IF(AND(Intake1!I48&gt;=0,Intake1!I48&lt;=2306),"✔",IF(AND(Intake1!I48&gt;=5074,Intake1!I48&lt;=1000000),"-","")))</f>
        <v>-</v>
      </c>
      <c r="H26" s="598"/>
      <c r="I26" s="598"/>
      <c r="J26" s="65" t="str">
        <f>IF(AND(Intake1!I48&gt;=4152,Intake1!I48&lt;=5073),"✔",IF(AND(Intake1!I48&gt;=3230,Intake1!I48&lt;=4151),"-",IF(AND(Intake1!I48&gt;=2307,Intake1!I48&lt;=3229),"-",IF(AND(Intake1!I48&gt;=0,Intake1!I48&lt;=2306),"-",IF(AND(Intake1!I48&gt;=5074,Intake1!I48&lt;=1000000),"-","")))))</f>
        <v>-</v>
      </c>
      <c r="K26" s="65" t="str">
        <f>IF(AND(Intake1!I48&gt;=4152,Intake1!I48&lt;=5073),"-",IF(AND(Intake1!I48&gt;=3230,Intake1!I48&lt;=4151),"✔",IF(AND(Intake1!I48&gt;=2307,Intake1!I48&lt;=3229),"-",IF(AND(Intake1!I48&gt;=0,Intake1!I48&lt;=2306),"-",IF(AND(Intake1!I48&gt;=5074,Intake1!I48&lt;=1000000),"-","")))))</f>
        <v>-</v>
      </c>
      <c r="L26" s="65" t="str">
        <f>IF(AND(Intake1!I48&gt;=4152,Intake1!I48&lt;=5073),"-",IF(AND(Intake1!I48&gt;=3230,Intake1!I48&lt;=4151),"-",IF(AND(Intake1!I48&gt;=2307,Intake1!I48&lt;=3229),"✔",IF(AND(Intake1!I48&gt;=0,Intake1!I48&lt;=2306),"-",IF(AND(Intake1!I48&gt;=5074,Intake1!I48&lt;=1000000),"-","")))))</f>
        <v>-</v>
      </c>
      <c r="M26" s="238"/>
      <c r="N26" s="26"/>
    </row>
    <row r="27" spans="2:34" ht="12" customHeight="1">
      <c r="B27" s="234"/>
      <c r="C27" s="237"/>
      <c r="D27" s="237"/>
      <c r="E27" s="238"/>
      <c r="F27" s="238"/>
      <c r="G27" s="238"/>
      <c r="H27" s="238"/>
      <c r="I27" s="238"/>
      <c r="J27" s="238"/>
      <c r="K27" s="238"/>
      <c r="L27" s="238"/>
      <c r="M27" s="238"/>
      <c r="N27" s="26"/>
    </row>
    <row r="28" spans="2:34" ht="19.899999999999999" customHeight="1">
      <c r="B28" s="234" t="s">
        <v>357</v>
      </c>
      <c r="C28" s="552" t="s">
        <v>358</v>
      </c>
      <c r="D28" s="552"/>
      <c r="E28" s="552"/>
      <c r="F28" s="552"/>
      <c r="G28" s="238"/>
      <c r="H28" s="238"/>
      <c r="I28" s="238"/>
      <c r="J28" s="238"/>
      <c r="K28" s="238"/>
      <c r="L28" s="238"/>
      <c r="M28" s="238"/>
      <c r="N28" s="26"/>
    </row>
    <row r="29" spans="2:34" ht="4.9000000000000004" customHeight="1">
      <c r="B29" s="234"/>
      <c r="C29" s="239"/>
      <c r="D29" s="239"/>
      <c r="E29" s="239"/>
      <c r="F29" s="239"/>
      <c r="G29" s="238"/>
      <c r="H29" s="238"/>
      <c r="I29" s="238"/>
      <c r="J29" s="238"/>
      <c r="K29" s="238"/>
      <c r="L29" s="238"/>
      <c r="M29" s="238"/>
      <c r="N29" s="26"/>
    </row>
    <row r="30" spans="2:34" ht="19.899999999999999" customHeight="1">
      <c r="B30" s="543"/>
      <c r="C30" s="544"/>
      <c r="D30" s="544"/>
      <c r="E30" s="544"/>
      <c r="F30" s="544"/>
      <c r="G30" s="544"/>
      <c r="H30" s="544"/>
      <c r="I30" s="544"/>
      <c r="J30" s="544"/>
      <c r="K30" s="544"/>
      <c r="L30" s="544"/>
      <c r="M30" s="544"/>
      <c r="N30" s="545"/>
    </row>
    <row r="31" spans="2:34" ht="19.899999999999999" customHeight="1">
      <c r="B31" s="543"/>
      <c r="C31" s="544"/>
      <c r="D31" s="544"/>
      <c r="E31" s="544"/>
      <c r="F31" s="544"/>
      <c r="G31" s="544"/>
      <c r="H31" s="544"/>
      <c r="I31" s="544"/>
      <c r="J31" s="544"/>
      <c r="K31" s="544"/>
      <c r="L31" s="544"/>
      <c r="M31" s="544"/>
      <c r="N31" s="545"/>
      <c r="AH31" s="1">
        <f>+E42</f>
        <v>0</v>
      </c>
    </row>
    <row r="32" spans="2:34" ht="19.899999999999999" customHeight="1">
      <c r="B32" s="543"/>
      <c r="C32" s="544"/>
      <c r="D32" s="544"/>
      <c r="E32" s="544"/>
      <c r="F32" s="544"/>
      <c r="G32" s="544"/>
      <c r="H32" s="544"/>
      <c r="I32" s="544"/>
      <c r="J32" s="544"/>
      <c r="K32" s="544"/>
      <c r="L32" s="544"/>
      <c r="M32" s="544"/>
      <c r="N32" s="545"/>
    </row>
    <row r="33" spans="2:14" ht="19.899999999999999" customHeight="1">
      <c r="B33" s="543"/>
      <c r="C33" s="544"/>
      <c r="D33" s="544"/>
      <c r="E33" s="544"/>
      <c r="F33" s="544"/>
      <c r="G33" s="544"/>
      <c r="H33" s="544"/>
      <c r="I33" s="544"/>
      <c r="J33" s="544"/>
      <c r="K33" s="544"/>
      <c r="L33" s="544"/>
      <c r="M33" s="544"/>
      <c r="N33" s="545"/>
    </row>
    <row r="34" spans="2:14">
      <c r="B34" s="543"/>
      <c r="C34" s="544"/>
      <c r="D34" s="544"/>
      <c r="E34" s="544"/>
      <c r="F34" s="544"/>
      <c r="G34" s="544"/>
      <c r="H34" s="544"/>
      <c r="I34" s="544"/>
      <c r="J34" s="544"/>
      <c r="K34" s="544"/>
      <c r="L34" s="544"/>
      <c r="M34" s="544"/>
      <c r="N34" s="545"/>
    </row>
    <row r="35" spans="2:14" s="63" customFormat="1" ht="16.149999999999999" customHeight="1">
      <c r="B35" s="543"/>
      <c r="C35" s="544"/>
      <c r="D35" s="544"/>
      <c r="E35" s="544"/>
      <c r="F35" s="544"/>
      <c r="G35" s="544"/>
      <c r="H35" s="544"/>
      <c r="I35" s="544"/>
      <c r="J35" s="544"/>
      <c r="K35" s="544"/>
      <c r="L35" s="544"/>
      <c r="M35" s="544"/>
      <c r="N35" s="545"/>
    </row>
    <row r="36" spans="2:14" ht="9" customHeight="1">
      <c r="B36" s="2"/>
      <c r="C36" s="238"/>
      <c r="D36" s="238"/>
      <c r="E36" s="238"/>
      <c r="F36" s="238"/>
      <c r="G36" s="238"/>
      <c r="H36" s="238"/>
      <c r="I36" s="238"/>
      <c r="J36" s="238"/>
      <c r="K36" s="238"/>
      <c r="L36" s="238"/>
      <c r="M36" s="238"/>
      <c r="N36" s="26"/>
    </row>
    <row r="37" spans="2:14" ht="15" customHeight="1">
      <c r="B37" s="234" t="s">
        <v>357</v>
      </c>
      <c r="C37" s="552" t="s">
        <v>359</v>
      </c>
      <c r="D37" s="552"/>
      <c r="E37" s="552"/>
      <c r="F37" s="552"/>
      <c r="G37" s="238"/>
      <c r="H37" s="238"/>
      <c r="I37" s="238"/>
      <c r="J37" s="238"/>
      <c r="K37" s="238"/>
      <c r="L37" s="238"/>
      <c r="M37" s="238"/>
      <c r="N37" s="26"/>
    </row>
    <row r="38" spans="2:14" ht="6" customHeight="1">
      <c r="B38" s="234"/>
      <c r="C38" s="239"/>
      <c r="D38" s="239"/>
      <c r="E38" s="239"/>
      <c r="F38" s="239"/>
      <c r="G38" s="238"/>
      <c r="H38" s="238"/>
      <c r="I38" s="238"/>
      <c r="J38" s="238"/>
      <c r="K38" s="238"/>
      <c r="L38" s="238"/>
      <c r="M38" s="238"/>
      <c r="N38" s="26"/>
    </row>
    <row r="39" spans="2:14" ht="15" customHeight="1">
      <c r="B39" s="2"/>
      <c r="C39" s="547" t="s">
        <v>360</v>
      </c>
      <c r="D39" s="547"/>
      <c r="E39" s="547"/>
      <c r="F39" s="547"/>
      <c r="G39" s="547"/>
      <c r="H39" s="547"/>
      <c r="I39" s="547"/>
      <c r="J39" s="547"/>
      <c r="K39" s="547"/>
      <c r="L39" s="547"/>
      <c r="M39" s="547"/>
      <c r="N39" s="26"/>
    </row>
    <row r="40" spans="2:14" ht="15" customHeight="1">
      <c r="B40" s="576" t="s">
        <v>361</v>
      </c>
      <c r="C40" s="541" t="s">
        <v>362</v>
      </c>
      <c r="D40" s="541"/>
      <c r="E40" s="541" t="s">
        <v>363</v>
      </c>
      <c r="F40" s="541"/>
      <c r="G40" s="541" t="s">
        <v>364</v>
      </c>
      <c r="H40" s="541"/>
      <c r="I40" s="541" t="s">
        <v>365</v>
      </c>
      <c r="J40" s="541"/>
      <c r="K40" s="541" t="s">
        <v>366</v>
      </c>
      <c r="L40" s="541"/>
      <c r="M40" s="541" t="s">
        <v>367</v>
      </c>
      <c r="N40" s="542"/>
    </row>
    <row r="41" spans="2:14" ht="15" customHeight="1">
      <c r="B41" s="576"/>
      <c r="C41" s="541"/>
      <c r="D41" s="541"/>
      <c r="E41" s="541"/>
      <c r="F41" s="541"/>
      <c r="G41" s="541"/>
      <c r="H41" s="541"/>
      <c r="I41" s="541"/>
      <c r="J41" s="541"/>
      <c r="K41" s="541"/>
      <c r="L41" s="541"/>
      <c r="M41" s="541"/>
      <c r="N41" s="542"/>
    </row>
    <row r="42" spans="2:14" ht="21" customHeight="1">
      <c r="B42" s="577"/>
      <c r="C42" s="527"/>
      <c r="D42" s="555"/>
      <c r="E42" s="558"/>
      <c r="F42" s="559"/>
      <c r="G42" s="564"/>
      <c r="H42" s="565"/>
      <c r="I42" s="587"/>
      <c r="J42" s="588"/>
      <c r="K42" s="570"/>
      <c r="L42" s="571"/>
      <c r="M42" s="527"/>
      <c r="N42" s="528"/>
    </row>
    <row r="43" spans="2:14" ht="21" customHeight="1">
      <c r="B43" s="578"/>
      <c r="C43" s="529"/>
      <c r="D43" s="556"/>
      <c r="E43" s="560"/>
      <c r="F43" s="561"/>
      <c r="G43" s="566"/>
      <c r="H43" s="567"/>
      <c r="I43" s="589"/>
      <c r="J43" s="590"/>
      <c r="K43" s="572"/>
      <c r="L43" s="573"/>
      <c r="M43" s="529"/>
      <c r="N43" s="530"/>
    </row>
    <row r="44" spans="2:14" ht="21" customHeight="1">
      <c r="B44" s="579"/>
      <c r="C44" s="531"/>
      <c r="D44" s="557"/>
      <c r="E44" s="562"/>
      <c r="F44" s="563"/>
      <c r="G44" s="568"/>
      <c r="H44" s="569"/>
      <c r="I44" s="591"/>
      <c r="J44" s="592"/>
      <c r="K44" s="574"/>
      <c r="L44" s="575"/>
      <c r="M44" s="531"/>
      <c r="N44" s="532"/>
    </row>
    <row r="45" spans="2:14" ht="21" customHeight="1">
      <c r="B45" s="577"/>
      <c r="C45" s="570"/>
      <c r="D45" s="571"/>
      <c r="E45" s="570"/>
      <c r="F45" s="571"/>
      <c r="G45" s="527"/>
      <c r="H45" s="555"/>
      <c r="I45" s="581"/>
      <c r="J45" s="582"/>
      <c r="K45" s="570"/>
      <c r="L45" s="571"/>
      <c r="M45" s="527"/>
      <c r="N45" s="528"/>
    </row>
    <row r="46" spans="2:14" ht="21" customHeight="1">
      <c r="B46" s="578"/>
      <c r="C46" s="572"/>
      <c r="D46" s="573"/>
      <c r="E46" s="572"/>
      <c r="F46" s="573"/>
      <c r="G46" s="529"/>
      <c r="H46" s="556"/>
      <c r="I46" s="583"/>
      <c r="J46" s="584"/>
      <c r="K46" s="572"/>
      <c r="L46" s="573"/>
      <c r="M46" s="529"/>
      <c r="N46" s="530"/>
    </row>
    <row r="47" spans="2:14" ht="21" customHeight="1">
      <c r="B47" s="579"/>
      <c r="C47" s="574"/>
      <c r="D47" s="575"/>
      <c r="E47" s="574"/>
      <c r="F47" s="575"/>
      <c r="G47" s="531"/>
      <c r="H47" s="557"/>
      <c r="I47" s="585"/>
      <c r="J47" s="586"/>
      <c r="K47" s="574"/>
      <c r="L47" s="575"/>
      <c r="M47" s="531"/>
      <c r="N47" s="532"/>
    </row>
    <row r="48" spans="2:14" ht="21" customHeight="1">
      <c r="B48" s="577"/>
      <c r="C48" s="570"/>
      <c r="D48" s="571"/>
      <c r="E48" s="570"/>
      <c r="F48" s="571"/>
      <c r="G48" s="587"/>
      <c r="H48" s="588"/>
      <c r="I48" s="587"/>
      <c r="J48" s="588"/>
      <c r="K48" s="570"/>
      <c r="L48" s="571"/>
      <c r="M48" s="527"/>
      <c r="N48" s="528"/>
    </row>
    <row r="49" spans="2:14" ht="21" customHeight="1">
      <c r="B49" s="578"/>
      <c r="C49" s="572"/>
      <c r="D49" s="573"/>
      <c r="E49" s="572"/>
      <c r="F49" s="573"/>
      <c r="G49" s="589"/>
      <c r="H49" s="590"/>
      <c r="I49" s="589"/>
      <c r="J49" s="590"/>
      <c r="K49" s="572"/>
      <c r="L49" s="573"/>
      <c r="M49" s="529"/>
      <c r="N49" s="530"/>
    </row>
    <row r="50" spans="2:14" ht="21" customHeight="1">
      <c r="B50" s="579"/>
      <c r="C50" s="574"/>
      <c r="D50" s="575"/>
      <c r="E50" s="574"/>
      <c r="F50" s="575"/>
      <c r="G50" s="591"/>
      <c r="H50" s="592"/>
      <c r="I50" s="591"/>
      <c r="J50" s="592"/>
      <c r="K50" s="574"/>
      <c r="L50" s="575"/>
      <c r="M50" s="531"/>
      <c r="N50" s="532"/>
    </row>
    <row r="51" spans="2:14" ht="21" customHeight="1">
      <c r="B51" s="577"/>
      <c r="C51" s="570"/>
      <c r="D51" s="571"/>
      <c r="E51" s="570"/>
      <c r="F51" s="571"/>
      <c r="G51" s="570"/>
      <c r="H51" s="571"/>
      <c r="I51" s="570"/>
      <c r="J51" s="571"/>
      <c r="K51" s="570"/>
      <c r="L51" s="571"/>
      <c r="M51" s="570"/>
      <c r="N51" s="595"/>
    </row>
    <row r="52" spans="2:14" ht="21" customHeight="1">
      <c r="B52" s="578"/>
      <c r="C52" s="572"/>
      <c r="D52" s="573"/>
      <c r="E52" s="572"/>
      <c r="F52" s="573"/>
      <c r="G52" s="572"/>
      <c r="H52" s="573"/>
      <c r="I52" s="572"/>
      <c r="J52" s="573"/>
      <c r="K52" s="572"/>
      <c r="L52" s="573"/>
      <c r="M52" s="572"/>
      <c r="N52" s="596"/>
    </row>
    <row r="53" spans="2:14" ht="21" customHeight="1">
      <c r="B53" s="579"/>
      <c r="C53" s="574"/>
      <c r="D53" s="575"/>
      <c r="E53" s="574"/>
      <c r="F53" s="575"/>
      <c r="G53" s="574"/>
      <c r="H53" s="575"/>
      <c r="I53" s="574"/>
      <c r="J53" s="575"/>
      <c r="K53" s="574"/>
      <c r="L53" s="575"/>
      <c r="M53" s="574"/>
      <c r="N53" s="597"/>
    </row>
    <row r="54" spans="2:14" ht="21" customHeight="1">
      <c r="B54" s="2"/>
      <c r="C54" s="238"/>
      <c r="D54" s="238"/>
      <c r="E54" s="238"/>
      <c r="F54" s="238"/>
      <c r="G54" s="238"/>
      <c r="H54" s="238"/>
      <c r="I54" s="238"/>
      <c r="J54" s="238"/>
      <c r="K54" s="238"/>
      <c r="L54" s="238"/>
      <c r="M54" s="238"/>
      <c r="N54" s="26"/>
    </row>
    <row r="55" spans="2:14" ht="15" customHeight="1">
      <c r="B55" s="234" t="s">
        <v>368</v>
      </c>
      <c r="C55" s="552" t="s">
        <v>369</v>
      </c>
      <c r="D55" s="552"/>
      <c r="E55" s="552"/>
      <c r="F55" s="552"/>
      <c r="G55" s="552"/>
      <c r="H55" s="552"/>
      <c r="I55" s="238"/>
      <c r="J55" s="238"/>
      <c r="K55" s="238"/>
      <c r="L55" s="238"/>
      <c r="M55" s="238"/>
      <c r="N55" s="26"/>
    </row>
    <row r="56" spans="2:14" ht="6" customHeight="1">
      <c r="B56" s="234"/>
      <c r="C56" s="239"/>
      <c r="D56" s="239"/>
      <c r="E56" s="239"/>
      <c r="F56" s="239"/>
      <c r="G56" s="239"/>
      <c r="H56" s="239"/>
      <c r="I56" s="238"/>
      <c r="J56" s="238"/>
      <c r="K56" s="238"/>
      <c r="L56" s="238"/>
      <c r="M56" s="238"/>
      <c r="N56" s="26"/>
    </row>
    <row r="57" spans="2:14" ht="15.95" customHeight="1">
      <c r="B57" s="4"/>
      <c r="C57" s="593" t="s">
        <v>370</v>
      </c>
      <c r="D57" s="593"/>
      <c r="E57" s="593"/>
      <c r="F57" s="593"/>
      <c r="G57" s="593"/>
      <c r="H57" s="593"/>
      <c r="I57" s="593"/>
      <c r="J57" s="593"/>
      <c r="K57" s="593"/>
      <c r="L57" s="593"/>
      <c r="M57" s="593"/>
      <c r="N57" s="594"/>
    </row>
    <row r="58" spans="2:14" ht="17.100000000000001" customHeight="1">
      <c r="B58" s="4"/>
      <c r="C58" s="241" t="s">
        <v>371</v>
      </c>
      <c r="D58" s="241"/>
      <c r="E58" s="241"/>
      <c r="F58" s="241"/>
      <c r="G58" s="241"/>
      <c r="H58" s="241"/>
      <c r="I58" s="241"/>
      <c r="J58" s="241"/>
      <c r="K58" s="241"/>
      <c r="L58" s="241"/>
      <c r="M58" s="241"/>
      <c r="N58" s="9"/>
    </row>
    <row r="59" spans="2:14" ht="15" customHeight="1">
      <c r="B59" s="549"/>
      <c r="C59" s="550"/>
      <c r="D59" s="550"/>
      <c r="E59" s="550"/>
      <c r="F59" s="550"/>
      <c r="G59" s="550"/>
      <c r="H59" s="550"/>
      <c r="I59" s="550"/>
      <c r="J59" s="550"/>
      <c r="K59" s="550"/>
      <c r="L59" s="550"/>
      <c r="M59" s="550"/>
      <c r="N59" s="580"/>
    </row>
    <row r="60" spans="2:14" ht="15" customHeight="1">
      <c r="B60" s="549"/>
      <c r="C60" s="550"/>
      <c r="D60" s="550"/>
      <c r="E60" s="550"/>
      <c r="F60" s="550"/>
      <c r="G60" s="550"/>
      <c r="H60" s="550"/>
      <c r="I60" s="550"/>
      <c r="J60" s="550"/>
      <c r="K60" s="550"/>
      <c r="L60" s="550"/>
      <c r="M60" s="550"/>
      <c r="N60" s="580"/>
    </row>
    <row r="61" spans="2:14" ht="15" customHeight="1">
      <c r="B61" s="549"/>
      <c r="C61" s="550"/>
      <c r="D61" s="550"/>
      <c r="E61" s="550"/>
      <c r="F61" s="550"/>
      <c r="G61" s="550"/>
      <c r="H61" s="550"/>
      <c r="I61" s="550"/>
      <c r="J61" s="550"/>
      <c r="K61" s="550"/>
      <c r="L61" s="550"/>
      <c r="M61" s="550"/>
      <c r="N61" s="580"/>
    </row>
    <row r="62" spans="2:14" ht="21" customHeight="1">
      <c r="B62" s="551" t="s">
        <v>372</v>
      </c>
      <c r="C62" s="552"/>
      <c r="D62" s="238"/>
      <c r="E62" s="238"/>
      <c r="F62" s="238"/>
      <c r="G62" s="238"/>
      <c r="H62" s="238"/>
      <c r="I62" s="238"/>
      <c r="J62" s="238"/>
      <c r="K62" s="238"/>
      <c r="L62" s="238"/>
      <c r="M62" s="238"/>
      <c r="N62" s="26"/>
    </row>
    <row r="63" spans="2:14" ht="15" customHeight="1">
      <c r="B63" s="2"/>
      <c r="C63" s="238"/>
      <c r="D63" s="238"/>
      <c r="E63" s="238"/>
      <c r="F63" s="238"/>
      <c r="G63" s="238"/>
      <c r="H63" s="238"/>
      <c r="I63" s="238"/>
      <c r="J63" s="238"/>
      <c r="K63" s="238"/>
      <c r="L63" s="238"/>
      <c r="M63" s="238"/>
      <c r="N63" s="26"/>
    </row>
    <row r="64" spans="2:14" ht="22.9" customHeight="1">
      <c r="B64" s="553"/>
      <c r="C64" s="554"/>
      <c r="D64" s="554"/>
      <c r="E64" s="554"/>
      <c r="F64" s="554"/>
      <c r="G64" s="554"/>
      <c r="H64" s="238"/>
      <c r="I64" s="238"/>
      <c r="J64" s="238"/>
      <c r="K64" s="238"/>
      <c r="L64" s="238"/>
      <c r="M64" s="238"/>
      <c r="N64" s="26"/>
    </row>
    <row r="65" spans="2:14" ht="15" customHeight="1">
      <c r="B65" s="549" t="s">
        <v>254</v>
      </c>
      <c r="C65" s="550"/>
      <c r="D65" s="550"/>
      <c r="E65" s="550"/>
      <c r="F65" s="550"/>
      <c r="G65" s="550"/>
      <c r="H65" s="238"/>
      <c r="I65" s="238"/>
      <c r="J65" s="238"/>
      <c r="K65" s="238"/>
      <c r="L65" s="238"/>
      <c r="M65" s="238"/>
      <c r="N65" s="26"/>
    </row>
    <row r="66" spans="2:14" ht="15" customHeight="1">
      <c r="B66" s="2"/>
      <c r="C66" s="238"/>
      <c r="D66" s="238"/>
      <c r="E66" s="238"/>
      <c r="F66" s="238"/>
      <c r="G66" s="238"/>
      <c r="H66" s="238"/>
      <c r="I66" s="238"/>
      <c r="J66" s="238"/>
      <c r="K66" s="238"/>
      <c r="L66" s="238"/>
      <c r="M66" s="238"/>
      <c r="N66" s="26"/>
    </row>
    <row r="67" spans="2:14" ht="16.899999999999999" customHeight="1">
      <c r="B67" s="551" t="s">
        <v>373</v>
      </c>
      <c r="C67" s="552"/>
      <c r="D67" s="238"/>
      <c r="E67" s="238"/>
      <c r="F67" s="238"/>
      <c r="G67" s="238"/>
      <c r="H67" s="238"/>
      <c r="I67" s="238"/>
      <c r="J67" s="238"/>
      <c r="K67" s="238"/>
      <c r="L67" s="238"/>
      <c r="M67" s="238"/>
      <c r="N67" s="26"/>
    </row>
    <row r="68" spans="2:14" ht="15" customHeight="1">
      <c r="B68" s="2"/>
      <c r="C68" s="238"/>
      <c r="D68" s="238"/>
      <c r="E68" s="238"/>
      <c r="F68" s="238"/>
      <c r="G68" s="238"/>
      <c r="H68" s="238"/>
      <c r="I68" s="238"/>
      <c r="J68" s="238"/>
      <c r="K68" s="238"/>
      <c r="L68" s="238"/>
      <c r="M68" s="238"/>
      <c r="N68" s="26"/>
    </row>
    <row r="69" spans="2:14" ht="22.9" customHeight="1">
      <c r="B69" s="553"/>
      <c r="C69" s="554"/>
      <c r="D69" s="554"/>
      <c r="E69" s="554"/>
      <c r="F69" s="554"/>
      <c r="G69" s="554"/>
      <c r="H69" s="238"/>
      <c r="I69" s="238"/>
      <c r="J69" s="238"/>
      <c r="K69" s="238"/>
      <c r="L69" s="238"/>
      <c r="M69" s="238"/>
      <c r="N69" s="26"/>
    </row>
    <row r="70" spans="2:14" ht="19.899999999999999" customHeight="1">
      <c r="B70" s="549" t="s">
        <v>374</v>
      </c>
      <c r="C70" s="550"/>
      <c r="D70" s="550"/>
      <c r="E70" s="550"/>
      <c r="F70" s="550"/>
      <c r="G70" s="550"/>
      <c r="H70" s="238"/>
      <c r="I70" s="238"/>
      <c r="J70" s="238"/>
      <c r="K70" s="238"/>
      <c r="L70" s="238"/>
      <c r="M70" s="238"/>
      <c r="N70" s="26"/>
    </row>
    <row r="71" spans="2:14" ht="21.75" thickBot="1">
      <c r="B71" s="6"/>
      <c r="C71" s="7"/>
      <c r="D71" s="7"/>
      <c r="E71" s="7"/>
      <c r="F71" s="67"/>
      <c r="G71" s="7"/>
      <c r="H71" s="7"/>
      <c r="I71" s="7"/>
      <c r="J71" s="7"/>
      <c r="K71" s="7"/>
      <c r="L71" s="7"/>
      <c r="M71" s="7"/>
      <c r="N71" s="11"/>
    </row>
  </sheetData>
  <mergeCells count="72">
    <mergeCell ref="B9:N9"/>
    <mergeCell ref="L11:M11"/>
    <mergeCell ref="L12:M12"/>
    <mergeCell ref="B14:D14"/>
    <mergeCell ref="E14:G14"/>
    <mergeCell ref="I20:J20"/>
    <mergeCell ref="B15:D15"/>
    <mergeCell ref="E15:G15"/>
    <mergeCell ref="C18:D18"/>
    <mergeCell ref="E18:G18"/>
    <mergeCell ref="H18:J18"/>
    <mergeCell ref="C20:D20"/>
    <mergeCell ref="E20:F20"/>
    <mergeCell ref="G20:H20"/>
    <mergeCell ref="M51:N53"/>
    <mergeCell ref="K48:L50"/>
    <mergeCell ref="C22:D22"/>
    <mergeCell ref="D26:F26"/>
    <mergeCell ref="G26:I26"/>
    <mergeCell ref="C28:F28"/>
    <mergeCell ref="C37:F37"/>
    <mergeCell ref="C45:D47"/>
    <mergeCell ref="E45:F47"/>
    <mergeCell ref="G45:H47"/>
    <mergeCell ref="I42:J44"/>
    <mergeCell ref="K42:L44"/>
    <mergeCell ref="I51:J53"/>
    <mergeCell ref="K51:L53"/>
    <mergeCell ref="M42:N44"/>
    <mergeCell ref="M45:N47"/>
    <mergeCell ref="B69:G69"/>
    <mergeCell ref="B70:G70"/>
    <mergeCell ref="B40:B41"/>
    <mergeCell ref="B42:B44"/>
    <mergeCell ref="B45:B47"/>
    <mergeCell ref="B48:B50"/>
    <mergeCell ref="B51:B53"/>
    <mergeCell ref="B59:N61"/>
    <mergeCell ref="I45:J47"/>
    <mergeCell ref="K45:L47"/>
    <mergeCell ref="C48:D50"/>
    <mergeCell ref="E48:F50"/>
    <mergeCell ref="G48:H50"/>
    <mergeCell ref="I48:J50"/>
    <mergeCell ref="C55:H55"/>
    <mergeCell ref="C57:N57"/>
    <mergeCell ref="B65:G65"/>
    <mergeCell ref="B67:C67"/>
    <mergeCell ref="B62:C62"/>
    <mergeCell ref="B64:G64"/>
    <mergeCell ref="C42:D44"/>
    <mergeCell ref="E42:F44"/>
    <mergeCell ref="G42:H44"/>
    <mergeCell ref="C51:D53"/>
    <mergeCell ref="E51:F53"/>
    <mergeCell ref="G51:H53"/>
    <mergeCell ref="M48:N50"/>
    <mergeCell ref="B3:N7"/>
    <mergeCell ref="D24:F25"/>
    <mergeCell ref="G24:I25"/>
    <mergeCell ref="C40:D41"/>
    <mergeCell ref="E40:F41"/>
    <mergeCell ref="G40:H41"/>
    <mergeCell ref="I40:J41"/>
    <mergeCell ref="K40:L41"/>
    <mergeCell ref="M40:N41"/>
    <mergeCell ref="B30:N35"/>
    <mergeCell ref="J24:J25"/>
    <mergeCell ref="K24:K25"/>
    <mergeCell ref="L24:L25"/>
    <mergeCell ref="C39:M39"/>
    <mergeCell ref="K18:M18"/>
  </mergeCells>
  <dataValidations count="1">
    <dataValidation type="list" allowBlank="1" showInputMessage="1" showErrorMessage="1" sqref="D10">
      <formula1>"Social Service Office,ERD,Malasakit Center,OPD,Ward,Other,-"</formula1>
    </dataValidation>
  </dataValidations>
  <printOptions horizontalCentered="1" verticalCentered="1"/>
  <pageMargins left="0.1" right="0.1" top="0.1" bottom="0.1" header="0.50902777777777797" footer="0.50902777777777797"/>
  <pageSetup paperSize="9" scale="71" fitToWidth="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483" r:id="rId4" name="Check Box 75">
              <controlPr defaultSize="0" autoPict="0">
                <anchor moveWithCells="1" sizeWithCells="1">
                  <from>
                    <xdr:col>5</xdr:col>
                    <xdr:colOff>733425</xdr:colOff>
                    <xdr:row>19</xdr:row>
                    <xdr:rowOff>38100</xdr:rowOff>
                  </from>
                  <to>
                    <xdr:col>6</xdr:col>
                    <xdr:colOff>247650</xdr:colOff>
                    <xdr:row>19</xdr:row>
                    <xdr:rowOff>238125</xdr:rowOff>
                  </to>
                </anchor>
              </controlPr>
            </control>
          </mc:Choice>
        </mc:AlternateContent>
        <mc:AlternateContent xmlns:mc="http://schemas.openxmlformats.org/markup-compatibility/2006">
          <mc:Choice Requires="x14">
            <control shapeId="17484" r:id="rId5" name="Check Box 76">
              <controlPr defaultSize="0" autoPict="0">
                <anchor moveWithCells="1" sizeWithCells="1">
                  <from>
                    <xdr:col>4</xdr:col>
                    <xdr:colOff>57150</xdr:colOff>
                    <xdr:row>19</xdr:row>
                    <xdr:rowOff>28575</xdr:rowOff>
                  </from>
                  <to>
                    <xdr:col>4</xdr:col>
                    <xdr:colOff>323850</xdr:colOff>
                    <xdr:row>19</xdr:row>
                    <xdr:rowOff>228600</xdr:rowOff>
                  </to>
                </anchor>
              </controlPr>
            </control>
          </mc:Choice>
        </mc:AlternateContent>
        <mc:AlternateContent xmlns:mc="http://schemas.openxmlformats.org/markup-compatibility/2006">
          <mc:Choice Requires="x14">
            <control shapeId="17485" r:id="rId6" name="Check Box 77">
              <controlPr defaultSize="0" autoPict="0">
                <anchor moveWithCells="1" sizeWithCells="1">
                  <from>
                    <xdr:col>8</xdr:col>
                    <xdr:colOff>76200</xdr:colOff>
                    <xdr:row>19</xdr:row>
                    <xdr:rowOff>28575</xdr:rowOff>
                  </from>
                  <to>
                    <xdr:col>8</xdr:col>
                    <xdr:colOff>342900</xdr:colOff>
                    <xdr:row>19</xdr:row>
                    <xdr:rowOff>228600</xdr:rowOff>
                  </to>
                </anchor>
              </controlPr>
            </control>
          </mc:Choice>
        </mc:AlternateContent>
        <mc:AlternateContent xmlns:mc="http://schemas.openxmlformats.org/markup-compatibility/2006">
          <mc:Choice Requires="x14">
            <control shapeId="17487" r:id="rId7" name="Check Box 79">
              <controlPr defaultSize="0" autoPict="0">
                <anchor moveWithCells="1">
                  <from>
                    <xdr:col>1</xdr:col>
                    <xdr:colOff>171450</xdr:colOff>
                    <xdr:row>55</xdr:row>
                    <xdr:rowOff>38100</xdr:rowOff>
                  </from>
                  <to>
                    <xdr:col>2</xdr:col>
                    <xdr:colOff>85725</xdr:colOff>
                    <xdr:row>57</xdr:row>
                    <xdr:rowOff>28575</xdr:rowOff>
                  </to>
                </anchor>
              </controlPr>
            </control>
          </mc:Choice>
        </mc:AlternateContent>
        <mc:AlternateContent xmlns:mc="http://schemas.openxmlformats.org/markup-compatibility/2006">
          <mc:Choice Requires="x14">
            <control shapeId="17488" r:id="rId8" name="Check Box 80">
              <controlPr defaultSize="0" autoPict="0">
                <anchor moveWithCells="1">
                  <from>
                    <xdr:col>1</xdr:col>
                    <xdr:colOff>180975</xdr:colOff>
                    <xdr:row>57</xdr:row>
                    <xdr:rowOff>0</xdr:rowOff>
                  </from>
                  <to>
                    <xdr:col>2</xdr:col>
                    <xdr:colOff>609600</xdr:colOff>
                    <xdr:row>57</xdr:row>
                    <xdr:rowOff>200025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5:AU68"/>
  <sheetViews>
    <sheetView topLeftCell="A25" zoomScale="70" zoomScaleNormal="70" zoomScaleSheetLayoutView="70" workbookViewId="0">
      <selection activeCell="D58" sqref="D58:K59"/>
    </sheetView>
  </sheetViews>
  <sheetFormatPr defaultColWidth="9.140625" defaultRowHeight="14.25"/>
  <cols>
    <col min="1" max="1" width="5.140625" style="33"/>
    <col min="2" max="2" width="5.140625" style="33" customWidth="1"/>
    <col min="3" max="17" width="9.140625" style="33"/>
    <col min="18" max="18" width="6" style="33" customWidth="1"/>
    <col min="19" max="20" width="9.140625" style="33"/>
    <col min="21" max="21" width="13" style="33" customWidth="1"/>
    <col min="22" max="22" width="7.140625" style="33" customWidth="1"/>
    <col min="23" max="16384" width="9.140625" style="33"/>
  </cols>
  <sheetData>
    <row r="5" spans="1:22" ht="15" customHeight="1">
      <c r="B5" s="606" t="s">
        <v>375</v>
      </c>
      <c r="C5" s="607"/>
      <c r="D5" s="607"/>
      <c r="E5" s="607"/>
      <c r="F5" s="607"/>
      <c r="G5" s="607"/>
      <c r="H5" s="607"/>
      <c r="I5" s="607"/>
      <c r="J5" s="607"/>
      <c r="K5" s="607"/>
      <c r="L5" s="607"/>
      <c r="M5" s="607"/>
      <c r="N5" s="607"/>
      <c r="O5" s="607"/>
      <c r="P5" s="607"/>
      <c r="Q5" s="607"/>
      <c r="R5" s="607"/>
      <c r="S5" s="607"/>
      <c r="T5" s="607"/>
      <c r="U5" s="607"/>
      <c r="V5" s="608"/>
    </row>
    <row r="6" spans="1:22">
      <c r="B6" s="609"/>
      <c r="C6" s="610"/>
      <c r="D6" s="610"/>
      <c r="E6" s="610"/>
      <c r="F6" s="610"/>
      <c r="G6" s="610"/>
      <c r="H6" s="610"/>
      <c r="I6" s="610"/>
      <c r="J6" s="610"/>
      <c r="K6" s="610"/>
      <c r="L6" s="610"/>
      <c r="M6" s="610"/>
      <c r="N6" s="610"/>
      <c r="O6" s="610"/>
      <c r="P6" s="610"/>
      <c r="Q6" s="610"/>
      <c r="R6" s="610"/>
      <c r="S6" s="610"/>
      <c r="T6" s="610"/>
      <c r="U6" s="610"/>
      <c r="V6" s="611"/>
    </row>
    <row r="7" spans="1:22">
      <c r="B7" s="609"/>
      <c r="C7" s="610"/>
      <c r="D7" s="610"/>
      <c r="E7" s="610"/>
      <c r="F7" s="610"/>
      <c r="G7" s="610"/>
      <c r="H7" s="610"/>
      <c r="I7" s="610"/>
      <c r="J7" s="610"/>
      <c r="K7" s="610"/>
      <c r="L7" s="610"/>
      <c r="M7" s="610"/>
      <c r="N7" s="610"/>
      <c r="O7" s="610"/>
      <c r="P7" s="610"/>
      <c r="Q7" s="610"/>
      <c r="R7" s="610"/>
      <c r="S7" s="610"/>
      <c r="T7" s="610"/>
      <c r="U7" s="610"/>
      <c r="V7" s="611"/>
    </row>
    <row r="8" spans="1:22" ht="42" customHeight="1">
      <c r="B8" s="609"/>
      <c r="C8" s="610"/>
      <c r="D8" s="610"/>
      <c r="E8" s="610"/>
      <c r="F8" s="610"/>
      <c r="G8" s="610"/>
      <c r="H8" s="610"/>
      <c r="I8" s="610"/>
      <c r="J8" s="610"/>
      <c r="K8" s="610"/>
      <c r="L8" s="610"/>
      <c r="M8" s="610"/>
      <c r="N8" s="610"/>
      <c r="O8" s="610"/>
      <c r="P8" s="610"/>
      <c r="Q8" s="610"/>
      <c r="R8" s="610"/>
      <c r="S8" s="610"/>
      <c r="T8" s="610"/>
      <c r="U8" s="610"/>
      <c r="V8" s="611"/>
    </row>
    <row r="9" spans="1:22" ht="18">
      <c r="B9" s="612" t="s">
        <v>376</v>
      </c>
      <c r="C9" s="613"/>
      <c r="D9" s="613"/>
      <c r="E9" s="613"/>
      <c r="F9" s="613"/>
      <c r="G9" s="613"/>
      <c r="H9" s="613"/>
      <c r="I9" s="613"/>
      <c r="J9" s="613"/>
      <c r="K9" s="613"/>
      <c r="L9" s="613"/>
      <c r="M9" s="613"/>
      <c r="N9" s="613"/>
      <c r="O9" s="613"/>
      <c r="P9" s="613"/>
      <c r="Q9" s="633" t="s">
        <v>1</v>
      </c>
      <c r="R9" s="633"/>
      <c r="S9" s="633"/>
      <c r="T9" s="634"/>
      <c r="U9" s="634"/>
      <c r="V9" s="635"/>
    </row>
    <row r="10" spans="1:22" ht="18">
      <c r="B10" s="614"/>
      <c r="C10" s="613"/>
      <c r="D10" s="613"/>
      <c r="E10" s="613"/>
      <c r="F10" s="613"/>
      <c r="G10" s="613"/>
      <c r="H10" s="613"/>
      <c r="I10" s="613"/>
      <c r="J10" s="613"/>
      <c r="K10" s="613"/>
      <c r="L10" s="613"/>
      <c r="M10" s="613"/>
      <c r="N10" s="613"/>
      <c r="O10" s="613"/>
      <c r="P10" s="613"/>
      <c r="Q10" s="633" t="s">
        <v>377</v>
      </c>
      <c r="R10" s="633"/>
      <c r="S10" s="633"/>
      <c r="T10" s="634"/>
      <c r="U10" s="634"/>
      <c r="V10" s="635"/>
    </row>
    <row r="11" spans="1:22" ht="18">
      <c r="B11" s="615"/>
      <c r="C11" s="616"/>
      <c r="D11" s="616"/>
      <c r="E11" s="616"/>
      <c r="F11" s="616"/>
      <c r="G11" s="616"/>
      <c r="H11" s="616"/>
      <c r="I11" s="616"/>
      <c r="J11" s="616"/>
      <c r="K11" s="616"/>
      <c r="L11" s="616"/>
      <c r="M11" s="616"/>
      <c r="N11" s="616"/>
      <c r="O11" s="616"/>
      <c r="P11" s="616"/>
      <c r="Q11" s="636" t="s">
        <v>3</v>
      </c>
      <c r="R11" s="636"/>
      <c r="S11" s="636"/>
      <c r="T11" s="637">
        <v>0</v>
      </c>
      <c r="U11" s="637"/>
      <c r="V11" s="638"/>
    </row>
    <row r="12" spans="1:22" ht="34.5">
      <c r="B12" s="34"/>
      <c r="C12" s="35"/>
      <c r="D12" s="35"/>
      <c r="E12" s="35"/>
      <c r="F12" s="35"/>
      <c r="G12" s="35"/>
      <c r="H12" s="35"/>
      <c r="I12" s="35"/>
      <c r="J12" s="35"/>
      <c r="K12" s="35"/>
      <c r="L12" s="35"/>
      <c r="M12" s="35"/>
      <c r="N12" s="35"/>
      <c r="O12" s="35"/>
      <c r="P12" s="35"/>
      <c r="Q12" s="52"/>
      <c r="R12" s="52"/>
      <c r="S12" s="52"/>
      <c r="T12" s="53"/>
      <c r="U12" s="53"/>
      <c r="V12" s="54"/>
    </row>
    <row r="13" spans="1:22" ht="13.15" customHeight="1">
      <c r="B13" s="36"/>
      <c r="V13" s="55"/>
    </row>
    <row r="14" spans="1:22" ht="13.15" customHeight="1">
      <c r="B14" s="36"/>
      <c r="V14" s="55"/>
    </row>
    <row r="15" spans="1:22" s="29" customFormat="1" ht="13.15" customHeight="1">
      <c r="A15" s="33"/>
      <c r="B15" s="36"/>
      <c r="C15" s="33"/>
      <c r="D15" s="33"/>
      <c r="E15" s="33"/>
      <c r="F15" s="33"/>
      <c r="G15" s="33"/>
      <c r="H15" s="33"/>
      <c r="I15" s="33"/>
      <c r="J15" s="33"/>
      <c r="K15" s="33"/>
      <c r="L15" s="33"/>
      <c r="M15" s="33"/>
      <c r="N15" s="33"/>
      <c r="O15" s="33"/>
      <c r="P15" s="33"/>
      <c r="Q15" s="33"/>
      <c r="R15" s="33"/>
      <c r="S15" s="33"/>
      <c r="T15" s="33"/>
      <c r="U15" s="33"/>
      <c r="V15" s="55"/>
    </row>
    <row r="16" spans="1:22" s="29" customFormat="1" ht="13.15" customHeight="1">
      <c r="A16" s="33"/>
      <c r="B16" s="36"/>
      <c r="C16" s="33"/>
      <c r="D16" s="33"/>
      <c r="E16" s="33"/>
      <c r="F16" s="33"/>
      <c r="G16" s="33"/>
      <c r="H16" s="33"/>
      <c r="I16" s="33"/>
      <c r="J16" s="33"/>
      <c r="K16" s="33"/>
      <c r="L16" s="33"/>
      <c r="M16" s="33"/>
      <c r="N16" s="33"/>
      <c r="O16" s="33"/>
      <c r="P16" s="33"/>
      <c r="Q16" s="33"/>
      <c r="R16" s="33"/>
      <c r="S16" s="33"/>
      <c r="T16" s="33"/>
      <c r="U16" s="33"/>
      <c r="V16" s="55"/>
    </row>
    <row r="17" spans="1:22" s="29" customFormat="1" ht="13.15" customHeight="1">
      <c r="A17" s="33"/>
      <c r="B17" s="36"/>
      <c r="C17" s="33"/>
      <c r="D17" s="33"/>
      <c r="E17" s="33"/>
      <c r="F17" s="33"/>
      <c r="G17" s="33"/>
      <c r="H17" s="33"/>
      <c r="I17" s="33"/>
      <c r="J17" s="33"/>
      <c r="K17" s="33"/>
      <c r="L17" s="33"/>
      <c r="M17" s="33"/>
      <c r="N17" s="33"/>
      <c r="O17" s="33"/>
      <c r="P17" s="33"/>
      <c r="Q17" s="33"/>
      <c r="R17" s="33"/>
      <c r="S17" s="33"/>
      <c r="T17" s="33"/>
      <c r="U17" s="33"/>
      <c r="V17" s="55"/>
    </row>
    <row r="18" spans="1:22" s="29" customFormat="1" ht="13.15" customHeight="1">
      <c r="A18" s="33"/>
      <c r="B18" s="36"/>
      <c r="C18" s="33"/>
      <c r="D18" s="33"/>
      <c r="E18" s="33"/>
      <c r="F18" s="33"/>
      <c r="G18" s="33"/>
      <c r="H18" s="33"/>
      <c r="I18" s="33"/>
      <c r="J18" s="33"/>
      <c r="K18" s="33"/>
      <c r="L18" s="33"/>
      <c r="M18" s="33"/>
      <c r="N18" s="33"/>
      <c r="O18" s="33"/>
      <c r="P18" s="33"/>
      <c r="Q18" s="33"/>
      <c r="R18" s="33"/>
      <c r="S18" s="33"/>
      <c r="T18" s="33"/>
      <c r="U18" s="33"/>
      <c r="V18" s="55"/>
    </row>
    <row r="19" spans="1:22" s="30" customFormat="1" ht="20.100000000000001" customHeight="1">
      <c r="B19" s="37"/>
      <c r="C19" s="631" t="s">
        <v>378</v>
      </c>
      <c r="D19" s="631"/>
      <c r="E19" s="631"/>
      <c r="F19" s="631"/>
      <c r="G19" s="632" t="str">
        <f>'UIS- NEW FORMAT'!G25</f>
        <v>SALVADOR</v>
      </c>
      <c r="H19" s="632"/>
      <c r="I19" s="632"/>
      <c r="J19" s="632"/>
      <c r="K19" s="632" t="str">
        <f>'UIS- NEW FORMAT'!J25</f>
        <v>JOHN NIÑO</v>
      </c>
      <c r="L19" s="632"/>
      <c r="M19" s="632"/>
      <c r="N19" s="632" t="str">
        <f>'UIS- NEW FORMAT'!M25</f>
        <v>SENSON</v>
      </c>
      <c r="O19" s="632"/>
      <c r="P19" s="632"/>
      <c r="Q19" s="632"/>
      <c r="R19" s="632"/>
      <c r="S19" s="632"/>
      <c r="T19" s="632"/>
      <c r="U19" s="56" t="s">
        <v>379</v>
      </c>
      <c r="V19" s="57"/>
    </row>
    <row r="20" spans="1:22" s="31" customFormat="1" ht="20.100000000000001" customHeight="1">
      <c r="B20" s="38"/>
      <c r="G20" s="627" t="s">
        <v>380</v>
      </c>
      <c r="H20" s="627"/>
      <c r="I20" s="627"/>
      <c r="J20" s="627"/>
      <c r="K20" s="627"/>
      <c r="L20" s="627"/>
      <c r="M20" s="627"/>
      <c r="N20" s="627"/>
      <c r="O20" s="627"/>
      <c r="P20" s="627"/>
      <c r="Q20" s="627"/>
      <c r="R20" s="627"/>
      <c r="S20" s="627" t="s">
        <v>275</v>
      </c>
      <c r="T20" s="627"/>
      <c r="V20" s="58"/>
    </row>
    <row r="21" spans="1:22" s="31" customFormat="1" ht="20.100000000000001" customHeight="1">
      <c r="B21" s="38"/>
      <c r="G21" s="39"/>
      <c r="H21" s="39"/>
      <c r="I21" s="39"/>
      <c r="J21" s="39"/>
      <c r="K21" s="39"/>
      <c r="L21" s="39"/>
      <c r="M21" s="39"/>
      <c r="N21" s="39"/>
      <c r="O21" s="39"/>
      <c r="P21" s="39"/>
      <c r="Q21" s="39"/>
      <c r="R21" s="39"/>
      <c r="S21" s="39"/>
      <c r="T21" s="39"/>
      <c r="V21" s="58"/>
    </row>
    <row r="22" spans="1:22" s="31" customFormat="1" ht="20.100000000000001" customHeight="1">
      <c r="B22" s="38"/>
      <c r="G22" s="39"/>
      <c r="H22" s="39"/>
      <c r="I22" s="39"/>
      <c r="J22" s="39"/>
      <c r="K22" s="39"/>
      <c r="L22" s="39"/>
      <c r="M22" s="39"/>
      <c r="N22" s="39"/>
      <c r="O22" s="39"/>
      <c r="P22" s="39"/>
      <c r="Q22" s="39"/>
      <c r="R22" s="39"/>
      <c r="S22" s="39"/>
      <c r="T22" s="39"/>
      <c r="V22" s="58"/>
    </row>
    <row r="23" spans="1:22" s="30" customFormat="1" ht="27" customHeight="1">
      <c r="B23" s="37"/>
      <c r="C23" s="628" t="str">
        <f>'UIS- NEW FORMAT'!I31</f>
        <v>SAN RAFAEL, CARARAYAN, NAGA CITY</v>
      </c>
      <c r="D23" s="628"/>
      <c r="E23" s="628"/>
      <c r="F23" s="628"/>
      <c r="G23" s="628"/>
      <c r="H23" s="628"/>
      <c r="I23" s="628"/>
      <c r="J23" s="628"/>
      <c r="K23" s="628"/>
      <c r="L23" s="628"/>
      <c r="M23" s="628"/>
      <c r="N23" s="628"/>
      <c r="O23" s="629" t="s">
        <v>381</v>
      </c>
      <c r="P23" s="629"/>
      <c r="Q23" s="629"/>
      <c r="R23" s="629"/>
      <c r="S23" s="629"/>
      <c r="T23" s="629"/>
      <c r="U23" s="629"/>
      <c r="V23" s="57"/>
    </row>
    <row r="24" spans="1:22" s="30" customFormat="1" ht="20.100000000000001" customHeight="1">
      <c r="B24" s="37"/>
      <c r="C24" s="630" t="s">
        <v>382</v>
      </c>
      <c r="D24" s="630"/>
      <c r="E24" s="630"/>
      <c r="F24" s="630"/>
      <c r="G24" s="630"/>
      <c r="H24" s="630"/>
      <c r="I24" s="630"/>
      <c r="J24" s="630"/>
      <c r="K24" s="630"/>
      <c r="L24" s="630"/>
      <c r="M24" s="630"/>
      <c r="N24" s="630"/>
      <c r="V24" s="57"/>
    </row>
    <row r="25" spans="1:22" s="30" customFormat="1" ht="20.100000000000001" customHeight="1">
      <c r="B25" s="37"/>
      <c r="C25" s="40"/>
      <c r="D25" s="40"/>
      <c r="E25" s="40"/>
      <c r="F25" s="40"/>
      <c r="G25" s="40"/>
      <c r="H25" s="40"/>
      <c r="I25" s="40"/>
      <c r="J25" s="40"/>
      <c r="K25" s="40"/>
      <c r="L25" s="40"/>
      <c r="M25" s="40"/>
      <c r="N25" s="40"/>
      <c r="V25" s="57"/>
    </row>
    <row r="26" spans="1:22" s="30" customFormat="1" ht="20.100000000000001" customHeight="1">
      <c r="B26" s="37"/>
      <c r="C26" s="41"/>
      <c r="D26" s="41"/>
      <c r="E26" s="41"/>
      <c r="F26" s="41"/>
      <c r="G26" s="41"/>
      <c r="H26" s="41"/>
      <c r="I26" s="41"/>
      <c r="J26" s="41"/>
      <c r="K26" s="41"/>
      <c r="L26" s="41"/>
      <c r="M26" s="41"/>
      <c r="N26" s="41"/>
      <c r="V26" s="57"/>
    </row>
    <row r="27" spans="1:22" s="30" customFormat="1" ht="26.25">
      <c r="B27" s="37"/>
      <c r="C27" s="621" t="s">
        <v>383</v>
      </c>
      <c r="D27" s="621"/>
      <c r="E27" s="621"/>
      <c r="F27" s="621"/>
      <c r="G27" s="621"/>
      <c r="H27" s="621"/>
      <c r="I27" s="621"/>
      <c r="J27" s="621"/>
      <c r="K27" s="621"/>
      <c r="L27" s="622" t="str">
        <f>Intake1!J54</f>
        <v>B</v>
      </c>
      <c r="M27" s="622"/>
      <c r="N27" s="622"/>
      <c r="O27" s="622"/>
      <c r="V27" s="57"/>
    </row>
    <row r="28" spans="1:22" s="30" customFormat="1" ht="26.25">
      <c r="B28" s="37"/>
      <c r="C28" s="42"/>
      <c r="D28" s="42"/>
      <c r="E28" s="42"/>
      <c r="F28" s="42"/>
      <c r="G28" s="42"/>
      <c r="H28" s="42"/>
      <c r="I28" s="42"/>
      <c r="J28" s="42"/>
      <c r="K28" s="42"/>
      <c r="L28" s="49"/>
      <c r="M28" s="49"/>
      <c r="N28" s="49"/>
      <c r="O28" s="49"/>
      <c r="V28" s="57"/>
    </row>
    <row r="29" spans="1:22" s="30" customFormat="1" ht="20.100000000000001" customHeight="1">
      <c r="B29" s="37"/>
      <c r="V29" s="57"/>
    </row>
    <row r="30" spans="1:22" s="30" customFormat="1" ht="30.95" customHeight="1">
      <c r="B30" s="37"/>
      <c r="C30" s="623" t="s">
        <v>384</v>
      </c>
      <c r="D30" s="623"/>
      <c r="E30" s="623"/>
      <c r="F30" s="623"/>
      <c r="G30" s="623"/>
      <c r="H30" s="623"/>
      <c r="I30" s="623"/>
      <c r="J30" s="623"/>
      <c r="K30" s="623"/>
      <c r="L30" s="623"/>
      <c r="M30" s="623"/>
      <c r="N30" s="623"/>
      <c r="O30" s="623"/>
      <c r="P30" s="623"/>
      <c r="Q30" s="623"/>
      <c r="R30" s="623"/>
      <c r="S30" s="623"/>
      <c r="T30" s="623"/>
      <c r="U30" s="623"/>
      <c r="V30" s="57"/>
    </row>
    <row r="31" spans="1:22" s="30" customFormat="1" ht="30.95" customHeight="1">
      <c r="B31" s="37"/>
      <c r="C31" s="43"/>
      <c r="D31" s="43"/>
      <c r="E31" s="43"/>
      <c r="F31" s="43"/>
      <c r="G31" s="43"/>
      <c r="H31" s="43"/>
      <c r="I31" s="43"/>
      <c r="J31" s="43"/>
      <c r="K31" s="43"/>
      <c r="L31" s="43"/>
      <c r="M31" s="43"/>
      <c r="N31" s="43"/>
      <c r="O31" s="43"/>
      <c r="P31" s="43"/>
      <c r="Q31" s="43"/>
      <c r="R31" s="43"/>
      <c r="S31" s="43"/>
      <c r="T31" s="43"/>
      <c r="U31" s="43"/>
      <c r="V31" s="57"/>
    </row>
    <row r="32" spans="1:22" s="30" customFormat="1" ht="12.95" customHeight="1">
      <c r="B32" s="37"/>
      <c r="C32" s="43"/>
      <c r="D32" s="43"/>
      <c r="E32" s="43"/>
      <c r="F32" s="43"/>
      <c r="G32" s="43"/>
      <c r="H32" s="43"/>
      <c r="I32" s="43"/>
      <c r="J32" s="43"/>
      <c r="K32" s="43"/>
      <c r="L32" s="43"/>
      <c r="M32" s="43"/>
      <c r="N32" s="43"/>
      <c r="O32" s="43"/>
      <c r="P32" s="43"/>
      <c r="Q32" s="43"/>
      <c r="R32" s="43"/>
      <c r="S32" s="43"/>
      <c r="T32" s="43"/>
      <c r="U32" s="43"/>
      <c r="V32" s="57"/>
    </row>
    <row r="33" spans="2:22" s="30" customFormat="1" ht="33" customHeight="1">
      <c r="B33" s="37"/>
      <c r="C33" s="624" t="s">
        <v>385</v>
      </c>
      <c r="D33" s="624"/>
      <c r="E33" s="624"/>
      <c r="F33" s="624"/>
      <c r="G33" s="624"/>
      <c r="H33" s="624"/>
      <c r="I33" s="624"/>
      <c r="J33" s="624"/>
      <c r="K33" s="624"/>
      <c r="L33" s="624"/>
      <c r="M33" s="624"/>
      <c r="N33" s="624"/>
      <c r="O33" s="624"/>
      <c r="P33" s="624"/>
      <c r="Q33" s="624"/>
      <c r="R33" s="624"/>
      <c r="S33" s="624"/>
      <c r="T33" s="624"/>
      <c r="U33" s="624"/>
      <c r="V33" s="57"/>
    </row>
    <row r="34" spans="2:22" s="30" customFormat="1" ht="33" customHeight="1">
      <c r="B34" s="37"/>
      <c r="C34" s="44"/>
      <c r="D34" s="44"/>
      <c r="E34" s="44"/>
      <c r="F34" s="44"/>
      <c r="G34" s="44"/>
      <c r="H34" s="44"/>
      <c r="I34" s="44"/>
      <c r="J34" s="44"/>
      <c r="K34" s="44"/>
      <c r="L34" s="44"/>
      <c r="M34" s="44"/>
      <c r="N34" s="44"/>
      <c r="O34" s="44"/>
      <c r="P34" s="44"/>
      <c r="Q34" s="44"/>
      <c r="R34" s="44"/>
      <c r="S34" s="44"/>
      <c r="T34" s="44"/>
      <c r="U34" s="44"/>
      <c r="V34" s="57"/>
    </row>
    <row r="35" spans="2:22" s="30" customFormat="1" ht="17.100000000000001" customHeight="1">
      <c r="B35" s="37"/>
      <c r="C35" s="44"/>
      <c r="D35" s="44"/>
      <c r="E35" s="44"/>
      <c r="F35" s="44"/>
      <c r="G35" s="44"/>
      <c r="H35" s="44"/>
      <c r="I35" s="44"/>
      <c r="J35" s="44"/>
      <c r="K35" s="44"/>
      <c r="L35" s="44"/>
      <c r="M35" s="44"/>
      <c r="N35" s="44"/>
      <c r="O35" s="44"/>
      <c r="P35" s="44"/>
      <c r="Q35" s="44"/>
      <c r="R35" s="44"/>
      <c r="S35" s="44"/>
      <c r="T35" s="44"/>
      <c r="U35" s="44"/>
      <c r="V35" s="57"/>
    </row>
    <row r="36" spans="2:22" s="30" customFormat="1" ht="27.95" customHeight="1">
      <c r="B36" s="37"/>
      <c r="C36" s="45" t="s">
        <v>386</v>
      </c>
      <c r="D36" s="45"/>
      <c r="E36" s="45"/>
      <c r="F36" s="45"/>
      <c r="G36" s="45"/>
      <c r="H36" s="45"/>
      <c r="I36" s="45"/>
      <c r="J36" s="45"/>
      <c r="K36" s="625">
        <f>'UIS- NEW FORMAT'!G13</f>
        <v>45497</v>
      </c>
      <c r="L36" s="626"/>
      <c r="M36" s="626"/>
      <c r="N36" s="626"/>
      <c r="O36" s="45"/>
      <c r="P36" s="45"/>
      <c r="Q36" s="45"/>
      <c r="U36" s="45"/>
      <c r="V36" s="57"/>
    </row>
    <row r="37" spans="2:22" s="30" customFormat="1" ht="27.95" customHeight="1">
      <c r="B37" s="37"/>
      <c r="C37" s="45"/>
      <c r="D37" s="45"/>
      <c r="E37" s="45"/>
      <c r="F37" s="45"/>
      <c r="G37" s="45"/>
      <c r="H37" s="45"/>
      <c r="I37" s="45"/>
      <c r="J37" s="45"/>
      <c r="K37" s="50"/>
      <c r="L37" s="50"/>
      <c r="M37" s="50"/>
      <c r="N37" s="50"/>
      <c r="O37" s="45"/>
      <c r="P37" s="45"/>
      <c r="Q37" s="45"/>
      <c r="U37" s="45"/>
      <c r="V37" s="57"/>
    </row>
    <row r="38" spans="2:22" s="30" customFormat="1" ht="27.95" customHeight="1">
      <c r="B38" s="37"/>
      <c r="C38" s="45"/>
      <c r="D38" s="45"/>
      <c r="E38" s="45"/>
      <c r="F38" s="45"/>
      <c r="G38" s="45"/>
      <c r="H38" s="45"/>
      <c r="I38" s="45"/>
      <c r="J38" s="45"/>
      <c r="K38" s="50"/>
      <c r="L38" s="50"/>
      <c r="M38" s="50"/>
      <c r="N38" s="50"/>
      <c r="O38" s="45"/>
      <c r="P38" s="45"/>
      <c r="Q38" s="45"/>
      <c r="U38" s="45"/>
      <c r="V38" s="57"/>
    </row>
    <row r="39" spans="2:22" s="32" customFormat="1" ht="20.100000000000001" customHeight="1">
      <c r="B39" s="46"/>
      <c r="V39" s="59"/>
    </row>
    <row r="40" spans="2:22" s="32" customFormat="1" ht="20.100000000000001" customHeight="1">
      <c r="B40" s="46"/>
      <c r="V40" s="59"/>
    </row>
    <row r="41" spans="2:22" s="32" customFormat="1" ht="20.100000000000001" customHeight="1">
      <c r="B41" s="46"/>
      <c r="M41" s="29" t="s">
        <v>387</v>
      </c>
      <c r="N41" s="29"/>
      <c r="O41" s="29"/>
      <c r="P41" s="29"/>
      <c r="Q41" s="29"/>
      <c r="R41" s="29"/>
      <c r="S41" s="29"/>
      <c r="V41" s="59"/>
    </row>
    <row r="42" spans="2:22" s="32" customFormat="1" ht="20.100000000000001" customHeight="1">
      <c r="B42" s="46"/>
      <c r="M42" s="29"/>
      <c r="N42" s="29"/>
      <c r="O42" s="29"/>
      <c r="P42" s="29"/>
      <c r="Q42" s="29"/>
      <c r="R42" s="29"/>
      <c r="S42" s="29"/>
      <c r="V42" s="59"/>
    </row>
    <row r="43" spans="2:22" s="32" customFormat="1" ht="20.100000000000001" customHeight="1">
      <c r="B43" s="46"/>
      <c r="M43" s="29"/>
      <c r="N43" s="29"/>
      <c r="O43" s="29"/>
      <c r="P43" s="29"/>
      <c r="Q43" s="29"/>
      <c r="R43" s="29"/>
      <c r="S43" s="29"/>
      <c r="V43" s="59"/>
    </row>
    <row r="44" spans="2:22" s="32" customFormat="1" ht="20.100000000000001" customHeight="1">
      <c r="B44" s="46"/>
      <c r="M44" s="29"/>
      <c r="N44" s="29"/>
      <c r="O44" s="29"/>
      <c r="P44" s="29"/>
      <c r="Q44" s="29"/>
      <c r="R44" s="29"/>
      <c r="S44" s="29"/>
      <c r="V44" s="59"/>
    </row>
    <row r="45" spans="2:22" s="32" customFormat="1" ht="20.100000000000001" customHeight="1">
      <c r="B45" s="46"/>
      <c r="M45" s="605" t="str">
        <f>Intake1!F85</f>
        <v>JOHN NIÑO S. SALVADOR, RSW</v>
      </c>
      <c r="N45" s="605"/>
      <c r="O45" s="605"/>
      <c r="P45" s="605"/>
      <c r="Q45" s="605"/>
      <c r="R45" s="605"/>
      <c r="S45" s="605"/>
      <c r="T45" s="605"/>
      <c r="U45" s="605"/>
      <c r="V45" s="59"/>
    </row>
    <row r="46" spans="2:22" s="32" customFormat="1" ht="25.5">
      <c r="B46" s="46"/>
      <c r="M46" s="51" t="s">
        <v>339</v>
      </c>
      <c r="N46" s="51"/>
      <c r="O46" s="51"/>
      <c r="P46" s="51"/>
      <c r="Q46" s="51"/>
      <c r="R46" s="51"/>
      <c r="S46" s="51"/>
      <c r="V46" s="59"/>
    </row>
    <row r="47" spans="2:22" s="32" customFormat="1" ht="20.100000000000001" customHeight="1">
      <c r="B47" s="46"/>
      <c r="V47" s="59"/>
    </row>
    <row r="48" spans="2:22" s="32" customFormat="1" ht="20.100000000000001" customHeight="1">
      <c r="B48" s="46"/>
      <c r="V48" s="59"/>
    </row>
    <row r="49" spans="2:47" s="32" customFormat="1" ht="20.100000000000001" customHeight="1">
      <c r="B49" s="46"/>
      <c r="V49" s="59"/>
    </row>
    <row r="50" spans="2:47" s="32" customFormat="1" ht="20.100000000000001" customHeight="1">
      <c r="B50" s="46"/>
      <c r="V50" s="59"/>
    </row>
    <row r="51" spans="2:47" s="32" customFormat="1" ht="20.100000000000001" customHeight="1">
      <c r="B51" s="46"/>
      <c r="V51" s="59"/>
    </row>
    <row r="52" spans="2:47" s="32" customFormat="1" ht="20.100000000000001" customHeight="1">
      <c r="B52" s="46"/>
      <c r="V52" s="59"/>
    </row>
    <row r="53" spans="2:47" s="32" customFormat="1" ht="20.100000000000001" customHeight="1">
      <c r="B53" s="46"/>
      <c r="V53" s="59"/>
      <c r="AU53" s="32" t="s">
        <v>388</v>
      </c>
    </row>
    <row r="54" spans="2:47" s="32" customFormat="1" ht="18">
      <c r="B54" s="46"/>
      <c r="V54" s="59"/>
    </row>
    <row r="55" spans="2:47" ht="25.5">
      <c r="B55" s="36"/>
      <c r="C55" s="29" t="s">
        <v>389</v>
      </c>
      <c r="D55" s="29"/>
      <c r="E55" s="29"/>
      <c r="F55" s="29"/>
      <c r="G55" s="29"/>
      <c r="H55" s="32"/>
      <c r="I55" s="32"/>
      <c r="J55" s="32"/>
      <c r="V55" s="55"/>
    </row>
    <row r="56" spans="2:47" ht="25.5">
      <c r="B56" s="36"/>
      <c r="C56" s="29"/>
      <c r="D56" s="29"/>
      <c r="E56" s="29"/>
      <c r="F56" s="29"/>
      <c r="G56" s="29"/>
      <c r="H56" s="32"/>
      <c r="I56" s="32"/>
      <c r="J56" s="32"/>
      <c r="V56" s="55"/>
    </row>
    <row r="57" spans="2:47" ht="25.5">
      <c r="B57" s="36"/>
      <c r="C57" s="29"/>
      <c r="D57" s="29"/>
      <c r="E57" s="29"/>
      <c r="F57" s="29"/>
      <c r="G57" s="29"/>
      <c r="H57" s="32"/>
      <c r="I57" s="32"/>
      <c r="J57" s="32"/>
      <c r="V57" s="55"/>
    </row>
    <row r="58" spans="2:47" ht="22.5">
      <c r="B58" s="47"/>
      <c r="C58" s="48"/>
      <c r="D58" s="619" t="s">
        <v>579</v>
      </c>
      <c r="E58" s="619"/>
      <c r="F58" s="619"/>
      <c r="G58" s="619"/>
      <c r="H58" s="619"/>
      <c r="I58" s="619"/>
      <c r="J58" s="619"/>
      <c r="K58" s="619"/>
      <c r="L58" s="48"/>
      <c r="M58" s="48"/>
      <c r="V58" s="55"/>
    </row>
    <row r="59" spans="2:47" ht="22.5">
      <c r="B59" s="47"/>
      <c r="C59" s="48"/>
      <c r="D59" s="620"/>
      <c r="E59" s="620"/>
      <c r="F59" s="620"/>
      <c r="G59" s="620"/>
      <c r="H59" s="620"/>
      <c r="I59" s="620"/>
      <c r="J59" s="620"/>
      <c r="K59" s="620"/>
      <c r="L59" s="48"/>
      <c r="M59" s="48"/>
      <c r="V59" s="55"/>
    </row>
    <row r="60" spans="2:47">
      <c r="B60" s="617" t="s">
        <v>390</v>
      </c>
      <c r="C60" s="618"/>
      <c r="D60" s="618"/>
      <c r="E60" s="618"/>
      <c r="F60" s="618"/>
      <c r="G60" s="618"/>
      <c r="H60" s="618"/>
      <c r="I60" s="618"/>
      <c r="J60" s="618"/>
      <c r="K60" s="618"/>
      <c r="L60" s="618"/>
      <c r="M60" s="618"/>
      <c r="V60" s="55"/>
    </row>
    <row r="61" spans="2:47">
      <c r="B61" s="617"/>
      <c r="C61" s="618"/>
      <c r="D61" s="618"/>
      <c r="E61" s="618"/>
      <c r="F61" s="618"/>
      <c r="G61" s="618"/>
      <c r="H61" s="618"/>
      <c r="I61" s="618"/>
      <c r="J61" s="618"/>
      <c r="K61" s="618"/>
      <c r="L61" s="618"/>
      <c r="M61" s="618"/>
      <c r="V61" s="55"/>
    </row>
    <row r="62" spans="2:47">
      <c r="B62" s="36"/>
      <c r="V62" s="55"/>
    </row>
    <row r="63" spans="2:47">
      <c r="B63" s="36"/>
      <c r="V63" s="55"/>
    </row>
    <row r="64" spans="2:47">
      <c r="B64" s="36"/>
      <c r="V64" s="55"/>
    </row>
    <row r="65" spans="2:22">
      <c r="B65" s="36"/>
      <c r="V65" s="55"/>
    </row>
    <row r="66" spans="2:22">
      <c r="B66" s="36"/>
      <c r="V66" s="55"/>
    </row>
    <row r="67" spans="2:22">
      <c r="B67" s="36"/>
      <c r="V67" s="55"/>
    </row>
    <row r="68" spans="2:22">
      <c r="B68" s="60"/>
      <c r="C68" s="61"/>
      <c r="D68" s="61"/>
      <c r="E68" s="61"/>
      <c r="F68" s="61"/>
      <c r="G68" s="61"/>
      <c r="H68" s="61"/>
      <c r="I68" s="61"/>
      <c r="J68" s="61"/>
      <c r="K68" s="61"/>
      <c r="L68" s="61"/>
      <c r="M68" s="61"/>
      <c r="N68" s="61"/>
      <c r="O68" s="61"/>
      <c r="P68" s="61"/>
      <c r="Q68" s="61"/>
      <c r="R68" s="61"/>
      <c r="S68" s="61"/>
      <c r="T68" s="61"/>
      <c r="U68" s="61"/>
      <c r="V68" s="62"/>
    </row>
  </sheetData>
  <mergeCells count="26">
    <mergeCell ref="G19:J19"/>
    <mergeCell ref="K19:M19"/>
    <mergeCell ref="N19:R19"/>
    <mergeCell ref="S19:T19"/>
    <mergeCell ref="Q9:S9"/>
    <mergeCell ref="T9:V9"/>
    <mergeCell ref="Q10:S10"/>
    <mergeCell ref="T10:V10"/>
    <mergeCell ref="Q11:S11"/>
    <mergeCell ref="T11:V11"/>
    <mergeCell ref="M45:U45"/>
    <mergeCell ref="B5:V8"/>
    <mergeCell ref="B9:P11"/>
    <mergeCell ref="B60:M61"/>
    <mergeCell ref="D58:K59"/>
    <mergeCell ref="C27:K27"/>
    <mergeCell ref="L27:O27"/>
    <mergeCell ref="C30:U30"/>
    <mergeCell ref="C33:U33"/>
    <mergeCell ref="K36:N36"/>
    <mergeCell ref="G20:R20"/>
    <mergeCell ref="S20:T20"/>
    <mergeCell ref="C23:N23"/>
    <mergeCell ref="O23:U23"/>
    <mergeCell ref="C24:N24"/>
    <mergeCell ref="C19:F19"/>
  </mergeCells>
  <pageMargins left="0.5" right="0" top="0.5" bottom="0.5" header="0.5" footer="0"/>
  <pageSetup paperSize="9" scale="50" orientation="portrait"/>
  <headerFooter>
    <oddHeader>&amp;C
&amp;G</oddHeader>
  </headerFooter>
  <drawing r:id="rId1"/>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E153"/>
  <sheetViews>
    <sheetView zoomScale="110" zoomScaleNormal="110" workbookViewId="0">
      <selection activeCell="AL54" sqref="AL54:AS68"/>
    </sheetView>
  </sheetViews>
  <sheetFormatPr defaultColWidth="9.140625" defaultRowHeight="15"/>
  <sheetData>
    <row r="1" spans="1:57">
      <c r="A1" s="660" t="s">
        <v>391</v>
      </c>
      <c r="B1" s="661"/>
      <c r="C1" s="661"/>
      <c r="D1" s="661"/>
      <c r="E1" s="661"/>
      <c r="F1" s="661"/>
      <c r="G1" s="661"/>
      <c r="H1" s="662"/>
      <c r="I1" s="660" t="s">
        <v>392</v>
      </c>
      <c r="J1" s="661"/>
      <c r="K1" s="661"/>
      <c r="L1" s="662"/>
      <c r="M1" s="660" t="s">
        <v>393</v>
      </c>
      <c r="N1" s="661"/>
      <c r="O1" s="661"/>
      <c r="P1" s="662"/>
      <c r="Q1" s="673" t="s">
        <v>394</v>
      </c>
      <c r="R1" s="674"/>
      <c r="S1" s="674"/>
      <c r="T1" s="675"/>
      <c r="U1" s="660" t="s">
        <v>395</v>
      </c>
      <c r="V1" s="661"/>
      <c r="W1" s="661"/>
      <c r="X1" s="661"/>
      <c r="Y1" s="661"/>
      <c r="Z1" s="661"/>
      <c r="AA1" s="661"/>
      <c r="AB1" s="662"/>
      <c r="AD1" s="654" t="s">
        <v>396</v>
      </c>
      <c r="AE1" s="655"/>
      <c r="AF1" s="655"/>
      <c r="AG1" s="655"/>
      <c r="AH1" s="655"/>
      <c r="AI1" s="655"/>
      <c r="AJ1" s="655"/>
      <c r="AK1" s="655"/>
      <c r="AL1" s="655"/>
      <c r="AM1" s="655"/>
      <c r="AN1" s="655"/>
      <c r="AO1" s="655"/>
      <c r="AP1" s="655"/>
      <c r="AQ1" s="655"/>
      <c r="AR1" s="655"/>
      <c r="AS1" s="656"/>
      <c r="AT1" s="654" t="s">
        <v>397</v>
      </c>
      <c r="AU1" s="655"/>
      <c r="AV1" s="655"/>
      <c r="AW1" s="656"/>
      <c r="AX1" s="654" t="s">
        <v>398</v>
      </c>
      <c r="AY1" s="655"/>
      <c r="AZ1" s="655"/>
      <c r="BA1" s="656"/>
      <c r="BB1" s="679" t="s">
        <v>399</v>
      </c>
      <c r="BC1" s="655"/>
      <c r="BD1" s="655"/>
      <c r="BE1" s="656"/>
    </row>
    <row r="2" spans="1:57">
      <c r="A2" s="663"/>
      <c r="B2" s="664"/>
      <c r="C2" s="664"/>
      <c r="D2" s="664"/>
      <c r="E2" s="664"/>
      <c r="F2" s="664"/>
      <c r="G2" s="664"/>
      <c r="H2" s="665"/>
      <c r="I2" s="663"/>
      <c r="J2" s="664"/>
      <c r="K2" s="664"/>
      <c r="L2" s="665"/>
      <c r="M2" s="663"/>
      <c r="N2" s="664"/>
      <c r="O2" s="664"/>
      <c r="P2" s="665"/>
      <c r="Q2" s="676"/>
      <c r="R2" s="677"/>
      <c r="S2" s="677"/>
      <c r="T2" s="678"/>
      <c r="U2" s="663"/>
      <c r="V2" s="664"/>
      <c r="W2" s="664"/>
      <c r="X2" s="664"/>
      <c r="Y2" s="664"/>
      <c r="Z2" s="664"/>
      <c r="AA2" s="664"/>
      <c r="AB2" s="665"/>
      <c r="AD2" s="657"/>
      <c r="AE2" s="658"/>
      <c r="AF2" s="658"/>
      <c r="AG2" s="658"/>
      <c r="AH2" s="658"/>
      <c r="AI2" s="658"/>
      <c r="AJ2" s="658"/>
      <c r="AK2" s="658"/>
      <c r="AL2" s="658"/>
      <c r="AM2" s="658"/>
      <c r="AN2" s="658"/>
      <c r="AO2" s="658"/>
      <c r="AP2" s="658"/>
      <c r="AQ2" s="658"/>
      <c r="AR2" s="658"/>
      <c r="AS2" s="659"/>
      <c r="AT2" s="657"/>
      <c r="AU2" s="658"/>
      <c r="AV2" s="658"/>
      <c r="AW2" s="659"/>
      <c r="AX2" s="657"/>
      <c r="AY2" s="658"/>
      <c r="AZ2" s="658"/>
      <c r="BA2" s="659"/>
      <c r="BB2" s="657"/>
      <c r="BC2" s="658"/>
      <c r="BD2" s="658"/>
      <c r="BE2" s="659"/>
    </row>
    <row r="3" spans="1:57">
      <c r="A3" s="693" t="s">
        <v>400</v>
      </c>
      <c r="B3" s="640"/>
      <c r="C3" s="640"/>
      <c r="D3" s="641"/>
      <c r="E3" s="706" t="s">
        <v>401</v>
      </c>
      <c r="F3" s="706"/>
      <c r="G3" s="706"/>
      <c r="H3" s="706"/>
      <c r="I3" s="706" t="s">
        <v>402</v>
      </c>
      <c r="J3" s="706"/>
      <c r="K3" s="706"/>
      <c r="L3" s="706"/>
      <c r="M3" s="693" t="s">
        <v>403</v>
      </c>
      <c r="N3" s="640"/>
      <c r="O3" s="640"/>
      <c r="P3" s="641"/>
      <c r="Q3" s="693" t="s">
        <v>404</v>
      </c>
      <c r="R3" s="640"/>
      <c r="S3" s="640"/>
      <c r="T3" s="641"/>
      <c r="U3" s="706" t="s">
        <v>405</v>
      </c>
      <c r="V3" s="706"/>
      <c r="W3" s="706"/>
      <c r="X3" s="706"/>
      <c r="Y3" s="707" t="s">
        <v>406</v>
      </c>
      <c r="Z3" s="707"/>
      <c r="AA3" s="707"/>
      <c r="AB3" s="707"/>
      <c r="AD3" s="693" t="s">
        <v>407</v>
      </c>
      <c r="AE3" s="640"/>
      <c r="AF3" s="640"/>
      <c r="AG3" s="641"/>
      <c r="AH3" s="693" t="s">
        <v>408</v>
      </c>
      <c r="AI3" s="640"/>
      <c r="AJ3" s="640"/>
      <c r="AK3" s="641"/>
      <c r="AL3" s="693" t="s">
        <v>409</v>
      </c>
      <c r="AM3" s="640"/>
      <c r="AN3" s="640"/>
      <c r="AO3" s="641"/>
      <c r="AP3" s="693" t="s">
        <v>410</v>
      </c>
      <c r="AQ3" s="640"/>
      <c r="AR3" s="640"/>
      <c r="AS3" s="641"/>
      <c r="AT3" s="693" t="s">
        <v>411</v>
      </c>
      <c r="AU3" s="640"/>
      <c r="AV3" s="640"/>
      <c r="AW3" s="641"/>
      <c r="AX3" s="693" t="s">
        <v>412</v>
      </c>
      <c r="AY3" s="640"/>
      <c r="AZ3" s="640"/>
      <c r="BA3" s="641"/>
      <c r="BB3" s="693" t="s">
        <v>413</v>
      </c>
      <c r="BC3" s="640"/>
      <c r="BD3" s="640"/>
      <c r="BE3" s="641"/>
    </row>
    <row r="4" spans="1:57">
      <c r="A4" s="642"/>
      <c r="B4" s="643"/>
      <c r="C4" s="643"/>
      <c r="D4" s="644"/>
      <c r="E4" s="706"/>
      <c r="F4" s="706"/>
      <c r="G4" s="706"/>
      <c r="H4" s="706"/>
      <c r="I4" s="706"/>
      <c r="J4" s="706"/>
      <c r="K4" s="706"/>
      <c r="L4" s="706"/>
      <c r="M4" s="642"/>
      <c r="N4" s="643"/>
      <c r="O4" s="643"/>
      <c r="P4" s="644"/>
      <c r="Q4" s="642"/>
      <c r="R4" s="643"/>
      <c r="S4" s="643"/>
      <c r="T4" s="644"/>
      <c r="U4" s="706"/>
      <c r="V4" s="706"/>
      <c r="W4" s="706"/>
      <c r="X4" s="706"/>
      <c r="Y4" s="707"/>
      <c r="Z4" s="707"/>
      <c r="AA4" s="707"/>
      <c r="AB4" s="707"/>
      <c r="AD4" s="642"/>
      <c r="AE4" s="643"/>
      <c r="AF4" s="643"/>
      <c r="AG4" s="644"/>
      <c r="AH4" s="642"/>
      <c r="AI4" s="643"/>
      <c r="AJ4" s="643"/>
      <c r="AK4" s="644"/>
      <c r="AL4" s="642"/>
      <c r="AM4" s="643"/>
      <c r="AN4" s="643"/>
      <c r="AO4" s="644"/>
      <c r="AP4" s="642"/>
      <c r="AQ4" s="643"/>
      <c r="AR4" s="643"/>
      <c r="AS4" s="644"/>
      <c r="AT4" s="642"/>
      <c r="AU4" s="643"/>
      <c r="AV4" s="643"/>
      <c r="AW4" s="644"/>
      <c r="AX4" s="642"/>
      <c r="AY4" s="643"/>
      <c r="AZ4" s="643"/>
      <c r="BA4" s="644"/>
      <c r="BB4" s="642"/>
      <c r="BC4" s="643"/>
      <c r="BD4" s="643"/>
      <c r="BE4" s="644"/>
    </row>
    <row r="5" spans="1:57">
      <c r="A5" s="642"/>
      <c r="B5" s="643"/>
      <c r="C5" s="643"/>
      <c r="D5" s="644"/>
      <c r="E5" s="706"/>
      <c r="F5" s="706"/>
      <c r="G5" s="706"/>
      <c r="H5" s="706"/>
      <c r="I5" s="706"/>
      <c r="J5" s="706"/>
      <c r="K5" s="706"/>
      <c r="L5" s="706"/>
      <c r="M5" s="642"/>
      <c r="N5" s="643"/>
      <c r="O5" s="643"/>
      <c r="P5" s="644"/>
      <c r="Q5" s="642"/>
      <c r="R5" s="643"/>
      <c r="S5" s="643"/>
      <c r="T5" s="644"/>
      <c r="U5" s="706"/>
      <c r="V5" s="706"/>
      <c r="W5" s="706"/>
      <c r="X5" s="706"/>
      <c r="Y5" s="707"/>
      <c r="Z5" s="707"/>
      <c r="AA5" s="707"/>
      <c r="AB5" s="707"/>
      <c r="AD5" s="642"/>
      <c r="AE5" s="643"/>
      <c r="AF5" s="643"/>
      <c r="AG5" s="644"/>
      <c r="AH5" s="642"/>
      <c r="AI5" s="643"/>
      <c r="AJ5" s="643"/>
      <c r="AK5" s="644"/>
      <c r="AL5" s="642"/>
      <c r="AM5" s="643"/>
      <c r="AN5" s="643"/>
      <c r="AO5" s="644"/>
      <c r="AP5" s="642"/>
      <c r="AQ5" s="643"/>
      <c r="AR5" s="643"/>
      <c r="AS5" s="644"/>
      <c r="AT5" s="642"/>
      <c r="AU5" s="643"/>
      <c r="AV5" s="643"/>
      <c r="AW5" s="644"/>
      <c r="AX5" s="642"/>
      <c r="AY5" s="643"/>
      <c r="AZ5" s="643"/>
      <c r="BA5" s="644"/>
      <c r="BB5" s="642"/>
      <c r="BC5" s="643"/>
      <c r="BD5" s="643"/>
      <c r="BE5" s="644"/>
    </row>
    <row r="6" spans="1:57">
      <c r="A6" s="642"/>
      <c r="B6" s="643"/>
      <c r="C6" s="643"/>
      <c r="D6" s="644"/>
      <c r="E6" s="706"/>
      <c r="F6" s="706"/>
      <c r="G6" s="706"/>
      <c r="H6" s="706"/>
      <c r="I6" s="706"/>
      <c r="J6" s="706"/>
      <c r="K6" s="706"/>
      <c r="L6" s="706"/>
      <c r="M6" s="642"/>
      <c r="N6" s="643"/>
      <c r="O6" s="643"/>
      <c r="P6" s="644"/>
      <c r="Q6" s="642"/>
      <c r="R6" s="643"/>
      <c r="S6" s="643"/>
      <c r="T6" s="644"/>
      <c r="U6" s="706"/>
      <c r="V6" s="706"/>
      <c r="W6" s="706"/>
      <c r="X6" s="706"/>
      <c r="Y6" s="707"/>
      <c r="Z6" s="707"/>
      <c r="AA6" s="707"/>
      <c r="AB6" s="707"/>
      <c r="AD6" s="642"/>
      <c r="AE6" s="643"/>
      <c r="AF6" s="643"/>
      <c r="AG6" s="644"/>
      <c r="AH6" s="642"/>
      <c r="AI6" s="643"/>
      <c r="AJ6" s="643"/>
      <c r="AK6" s="644"/>
      <c r="AL6" s="642"/>
      <c r="AM6" s="643"/>
      <c r="AN6" s="643"/>
      <c r="AO6" s="644"/>
      <c r="AP6" s="642"/>
      <c r="AQ6" s="643"/>
      <c r="AR6" s="643"/>
      <c r="AS6" s="644"/>
      <c r="AT6" s="642"/>
      <c r="AU6" s="643"/>
      <c r="AV6" s="643"/>
      <c r="AW6" s="644"/>
      <c r="AX6" s="642"/>
      <c r="AY6" s="643"/>
      <c r="AZ6" s="643"/>
      <c r="BA6" s="644"/>
      <c r="BB6" s="642"/>
      <c r="BC6" s="643"/>
      <c r="BD6" s="643"/>
      <c r="BE6" s="644"/>
    </row>
    <row r="7" spans="1:57">
      <c r="A7" s="642"/>
      <c r="B7" s="643"/>
      <c r="C7" s="643"/>
      <c r="D7" s="644"/>
      <c r="E7" s="706"/>
      <c r="F7" s="706"/>
      <c r="G7" s="706"/>
      <c r="H7" s="706"/>
      <c r="I7" s="706"/>
      <c r="J7" s="706"/>
      <c r="K7" s="706"/>
      <c r="L7" s="706"/>
      <c r="M7" s="642"/>
      <c r="N7" s="643"/>
      <c r="O7" s="643"/>
      <c r="P7" s="644"/>
      <c r="Q7" s="642"/>
      <c r="R7" s="643"/>
      <c r="S7" s="643"/>
      <c r="T7" s="644"/>
      <c r="U7" s="706"/>
      <c r="V7" s="706"/>
      <c r="W7" s="706"/>
      <c r="X7" s="706"/>
      <c r="Y7" s="707"/>
      <c r="Z7" s="707"/>
      <c r="AA7" s="707"/>
      <c r="AB7" s="707"/>
      <c r="AD7" s="642"/>
      <c r="AE7" s="643"/>
      <c r="AF7" s="643"/>
      <c r="AG7" s="644"/>
      <c r="AH7" s="642"/>
      <c r="AI7" s="643"/>
      <c r="AJ7" s="643"/>
      <c r="AK7" s="644"/>
      <c r="AL7" s="642"/>
      <c r="AM7" s="643"/>
      <c r="AN7" s="643"/>
      <c r="AO7" s="644"/>
      <c r="AP7" s="642"/>
      <c r="AQ7" s="643"/>
      <c r="AR7" s="643"/>
      <c r="AS7" s="644"/>
      <c r="AT7" s="642"/>
      <c r="AU7" s="643"/>
      <c r="AV7" s="643"/>
      <c r="AW7" s="644"/>
      <c r="AX7" s="642"/>
      <c r="AY7" s="643"/>
      <c r="AZ7" s="643"/>
      <c r="BA7" s="644"/>
      <c r="BB7" s="642"/>
      <c r="BC7" s="643"/>
      <c r="BD7" s="643"/>
      <c r="BE7" s="644"/>
    </row>
    <row r="8" spans="1:57">
      <c r="A8" s="642"/>
      <c r="B8" s="643"/>
      <c r="C8" s="643"/>
      <c r="D8" s="644"/>
      <c r="E8" s="706"/>
      <c r="F8" s="706"/>
      <c r="G8" s="706"/>
      <c r="H8" s="706"/>
      <c r="I8" s="706"/>
      <c r="J8" s="706"/>
      <c r="K8" s="706"/>
      <c r="L8" s="706"/>
      <c r="M8" s="642"/>
      <c r="N8" s="643"/>
      <c r="O8" s="643"/>
      <c r="P8" s="644"/>
      <c r="Q8" s="642"/>
      <c r="R8" s="643"/>
      <c r="S8" s="643"/>
      <c r="T8" s="644"/>
      <c r="U8" s="706" t="s">
        <v>414</v>
      </c>
      <c r="V8" s="706"/>
      <c r="W8" s="706"/>
      <c r="X8" s="706"/>
      <c r="Y8" s="707" t="s">
        <v>415</v>
      </c>
      <c r="Z8" s="707"/>
      <c r="AA8" s="707"/>
      <c r="AB8" s="707"/>
      <c r="AD8" s="642"/>
      <c r="AE8" s="643"/>
      <c r="AF8" s="643"/>
      <c r="AG8" s="644"/>
      <c r="AH8" s="642"/>
      <c r="AI8" s="643"/>
      <c r="AJ8" s="643"/>
      <c r="AK8" s="644"/>
      <c r="AL8" s="642"/>
      <c r="AM8" s="643"/>
      <c r="AN8" s="643"/>
      <c r="AO8" s="644"/>
      <c r="AP8" s="642"/>
      <c r="AQ8" s="643"/>
      <c r="AR8" s="643"/>
      <c r="AS8" s="644"/>
      <c r="AT8" s="642"/>
      <c r="AU8" s="643"/>
      <c r="AV8" s="643"/>
      <c r="AW8" s="644"/>
      <c r="AX8" s="642"/>
      <c r="AY8" s="643"/>
      <c r="AZ8" s="643"/>
      <c r="BA8" s="644"/>
      <c r="BB8" s="642"/>
      <c r="BC8" s="643"/>
      <c r="BD8" s="643"/>
      <c r="BE8" s="644"/>
    </row>
    <row r="9" spans="1:57">
      <c r="A9" s="642"/>
      <c r="B9" s="643"/>
      <c r="C9" s="643"/>
      <c r="D9" s="644"/>
      <c r="E9" s="706"/>
      <c r="F9" s="706"/>
      <c r="G9" s="706"/>
      <c r="H9" s="706"/>
      <c r="I9" s="706"/>
      <c r="J9" s="706"/>
      <c r="K9" s="706"/>
      <c r="L9" s="706"/>
      <c r="M9" s="642"/>
      <c r="N9" s="643"/>
      <c r="O9" s="643"/>
      <c r="P9" s="644"/>
      <c r="Q9" s="642"/>
      <c r="R9" s="643"/>
      <c r="S9" s="643"/>
      <c r="T9" s="644"/>
      <c r="U9" s="706"/>
      <c r="V9" s="706"/>
      <c r="W9" s="706"/>
      <c r="X9" s="706"/>
      <c r="Y9" s="707"/>
      <c r="Z9" s="707"/>
      <c r="AA9" s="707"/>
      <c r="AB9" s="707"/>
      <c r="AD9" s="642"/>
      <c r="AE9" s="643"/>
      <c r="AF9" s="643"/>
      <c r="AG9" s="644"/>
      <c r="AH9" s="642"/>
      <c r="AI9" s="643"/>
      <c r="AJ9" s="643"/>
      <c r="AK9" s="644"/>
      <c r="AL9" s="642"/>
      <c r="AM9" s="643"/>
      <c r="AN9" s="643"/>
      <c r="AO9" s="644"/>
      <c r="AP9" s="642"/>
      <c r="AQ9" s="643"/>
      <c r="AR9" s="643"/>
      <c r="AS9" s="644"/>
      <c r="AT9" s="642"/>
      <c r="AU9" s="643"/>
      <c r="AV9" s="643"/>
      <c r="AW9" s="644"/>
      <c r="AX9" s="642"/>
      <c r="AY9" s="643"/>
      <c r="AZ9" s="643"/>
      <c r="BA9" s="644"/>
      <c r="BB9" s="642"/>
      <c r="BC9" s="643"/>
      <c r="BD9" s="643"/>
      <c r="BE9" s="644"/>
    </row>
    <row r="10" spans="1:57">
      <c r="A10" s="642"/>
      <c r="B10" s="643"/>
      <c r="C10" s="643"/>
      <c r="D10" s="644"/>
      <c r="E10" s="706"/>
      <c r="F10" s="706"/>
      <c r="G10" s="706"/>
      <c r="H10" s="706"/>
      <c r="I10" s="706"/>
      <c r="J10" s="706"/>
      <c r="K10" s="706"/>
      <c r="L10" s="706"/>
      <c r="M10" s="642"/>
      <c r="N10" s="643"/>
      <c r="O10" s="643"/>
      <c r="P10" s="644"/>
      <c r="Q10" s="642"/>
      <c r="R10" s="643"/>
      <c r="S10" s="643"/>
      <c r="T10" s="644"/>
      <c r="U10" s="706"/>
      <c r="V10" s="706"/>
      <c r="W10" s="706"/>
      <c r="X10" s="706"/>
      <c r="Y10" s="707"/>
      <c r="Z10" s="707"/>
      <c r="AA10" s="707"/>
      <c r="AB10" s="707"/>
      <c r="AD10" s="642"/>
      <c r="AE10" s="643"/>
      <c r="AF10" s="643"/>
      <c r="AG10" s="644"/>
      <c r="AH10" s="642"/>
      <c r="AI10" s="643"/>
      <c r="AJ10" s="643"/>
      <c r="AK10" s="644"/>
      <c r="AL10" s="642"/>
      <c r="AM10" s="643"/>
      <c r="AN10" s="643"/>
      <c r="AO10" s="644"/>
      <c r="AP10" s="642"/>
      <c r="AQ10" s="643"/>
      <c r="AR10" s="643"/>
      <c r="AS10" s="644"/>
      <c r="AT10" s="642"/>
      <c r="AU10" s="643"/>
      <c r="AV10" s="643"/>
      <c r="AW10" s="644"/>
      <c r="AX10" s="642"/>
      <c r="AY10" s="643"/>
      <c r="AZ10" s="643"/>
      <c r="BA10" s="644"/>
      <c r="BB10" s="642"/>
      <c r="BC10" s="643"/>
      <c r="BD10" s="643"/>
      <c r="BE10" s="644"/>
    </row>
    <row r="11" spans="1:57">
      <c r="A11" s="642"/>
      <c r="B11" s="643"/>
      <c r="C11" s="643"/>
      <c r="D11" s="644"/>
      <c r="E11" s="642" t="s">
        <v>416</v>
      </c>
      <c r="F11" s="643"/>
      <c r="G11" s="643"/>
      <c r="H11" s="644"/>
      <c r="I11" s="706" t="s">
        <v>417</v>
      </c>
      <c r="J11" s="706"/>
      <c r="K11" s="706"/>
      <c r="L11" s="706"/>
      <c r="M11" s="642"/>
      <c r="N11" s="643"/>
      <c r="O11" s="643"/>
      <c r="P11" s="644"/>
      <c r="Q11" s="642"/>
      <c r="R11" s="643"/>
      <c r="S11" s="643"/>
      <c r="T11" s="644"/>
      <c r="U11" s="706"/>
      <c r="V11" s="706"/>
      <c r="W11" s="706"/>
      <c r="X11" s="706"/>
      <c r="Y11" s="707"/>
      <c r="Z11" s="707"/>
      <c r="AA11" s="707"/>
      <c r="AB11" s="707"/>
      <c r="AD11" s="642"/>
      <c r="AE11" s="643"/>
      <c r="AF11" s="643"/>
      <c r="AG11" s="644"/>
      <c r="AH11" s="642"/>
      <c r="AI11" s="643"/>
      <c r="AJ11" s="643"/>
      <c r="AK11" s="644"/>
      <c r="AL11" s="642"/>
      <c r="AM11" s="643"/>
      <c r="AN11" s="643"/>
      <c r="AO11" s="644"/>
      <c r="AP11" s="642"/>
      <c r="AQ11" s="643"/>
      <c r="AR11" s="643"/>
      <c r="AS11" s="644"/>
      <c r="AT11" s="642"/>
      <c r="AU11" s="643"/>
      <c r="AV11" s="643"/>
      <c r="AW11" s="644"/>
      <c r="AX11" s="642"/>
      <c r="AY11" s="643"/>
      <c r="AZ11" s="643"/>
      <c r="BA11" s="644"/>
      <c r="BB11" s="642"/>
      <c r="BC11" s="643"/>
      <c r="BD11" s="643"/>
      <c r="BE11" s="644"/>
    </row>
    <row r="12" spans="1:57">
      <c r="A12" s="642"/>
      <c r="B12" s="643"/>
      <c r="C12" s="643"/>
      <c r="D12" s="644"/>
      <c r="E12" s="642"/>
      <c r="F12" s="643"/>
      <c r="G12" s="643"/>
      <c r="H12" s="644"/>
      <c r="I12" s="706"/>
      <c r="J12" s="706"/>
      <c r="K12" s="706"/>
      <c r="L12" s="706"/>
      <c r="M12" s="642"/>
      <c r="N12" s="643"/>
      <c r="O12" s="643"/>
      <c r="P12" s="644"/>
      <c r="Q12" s="642"/>
      <c r="R12" s="643"/>
      <c r="S12" s="643"/>
      <c r="T12" s="644"/>
      <c r="U12" s="706"/>
      <c r="V12" s="706"/>
      <c r="W12" s="706"/>
      <c r="X12" s="706"/>
      <c r="Y12" s="707"/>
      <c r="Z12" s="707"/>
      <c r="AA12" s="707"/>
      <c r="AB12" s="707"/>
      <c r="AD12" s="642"/>
      <c r="AE12" s="643"/>
      <c r="AF12" s="643"/>
      <c r="AG12" s="644"/>
      <c r="AH12" s="642"/>
      <c r="AI12" s="643"/>
      <c r="AJ12" s="643"/>
      <c r="AK12" s="644"/>
      <c r="AL12" s="642"/>
      <c r="AM12" s="643"/>
      <c r="AN12" s="643"/>
      <c r="AO12" s="644"/>
      <c r="AP12" s="642"/>
      <c r="AQ12" s="643"/>
      <c r="AR12" s="643"/>
      <c r="AS12" s="644"/>
      <c r="AT12" s="642"/>
      <c r="AU12" s="643"/>
      <c r="AV12" s="643"/>
      <c r="AW12" s="644"/>
      <c r="AX12" s="642"/>
      <c r="AY12" s="643"/>
      <c r="AZ12" s="643"/>
      <c r="BA12" s="644"/>
      <c r="BB12" s="642"/>
      <c r="BC12" s="643"/>
      <c r="BD12" s="643"/>
      <c r="BE12" s="644"/>
    </row>
    <row r="13" spans="1:57">
      <c r="A13" s="642"/>
      <c r="B13" s="643"/>
      <c r="C13" s="643"/>
      <c r="D13" s="644"/>
      <c r="E13" s="642"/>
      <c r="F13" s="643"/>
      <c r="G13" s="643"/>
      <c r="H13" s="644"/>
      <c r="I13" s="706"/>
      <c r="J13" s="706"/>
      <c r="K13" s="706"/>
      <c r="L13" s="706"/>
      <c r="M13" s="642"/>
      <c r="N13" s="643"/>
      <c r="O13" s="643"/>
      <c r="P13" s="644"/>
      <c r="Q13" s="642"/>
      <c r="R13" s="643"/>
      <c r="S13" s="643"/>
      <c r="T13" s="644"/>
      <c r="U13" s="706" t="s">
        <v>418</v>
      </c>
      <c r="V13" s="706"/>
      <c r="W13" s="706"/>
      <c r="X13" s="706"/>
      <c r="Y13" s="708" t="s">
        <v>419</v>
      </c>
      <c r="Z13" s="708"/>
      <c r="AA13" s="708"/>
      <c r="AB13" s="708"/>
      <c r="AD13" s="642"/>
      <c r="AE13" s="643"/>
      <c r="AF13" s="643"/>
      <c r="AG13" s="644"/>
      <c r="AH13" s="642"/>
      <c r="AI13" s="643"/>
      <c r="AJ13" s="643"/>
      <c r="AK13" s="644"/>
      <c r="AL13" s="642"/>
      <c r="AM13" s="643"/>
      <c r="AN13" s="643"/>
      <c r="AO13" s="644"/>
      <c r="AP13" s="642"/>
      <c r="AQ13" s="643"/>
      <c r="AR13" s="643"/>
      <c r="AS13" s="644"/>
      <c r="AT13" s="642"/>
      <c r="AU13" s="643"/>
      <c r="AV13" s="643"/>
      <c r="AW13" s="644"/>
      <c r="AX13" s="642"/>
      <c r="AY13" s="643"/>
      <c r="AZ13" s="643"/>
      <c r="BA13" s="644"/>
      <c r="BB13" s="642"/>
      <c r="BC13" s="643"/>
      <c r="BD13" s="643"/>
      <c r="BE13" s="644"/>
    </row>
    <row r="14" spans="1:57">
      <c r="A14" s="642"/>
      <c r="B14" s="643"/>
      <c r="C14" s="643"/>
      <c r="D14" s="644"/>
      <c r="E14" s="642"/>
      <c r="F14" s="643"/>
      <c r="G14" s="643"/>
      <c r="H14" s="644"/>
      <c r="I14" s="706"/>
      <c r="J14" s="706"/>
      <c r="K14" s="706"/>
      <c r="L14" s="706"/>
      <c r="M14" s="642"/>
      <c r="N14" s="643"/>
      <c r="O14" s="643"/>
      <c r="P14" s="644"/>
      <c r="Q14" s="642"/>
      <c r="R14" s="643"/>
      <c r="S14" s="643"/>
      <c r="T14" s="644"/>
      <c r="U14" s="706"/>
      <c r="V14" s="706"/>
      <c r="W14" s="706"/>
      <c r="X14" s="706"/>
      <c r="Y14" s="708"/>
      <c r="Z14" s="708"/>
      <c r="AA14" s="708"/>
      <c r="AB14" s="708"/>
      <c r="AD14" s="642"/>
      <c r="AE14" s="643"/>
      <c r="AF14" s="643"/>
      <c r="AG14" s="644"/>
      <c r="AH14" s="642"/>
      <c r="AI14" s="643"/>
      <c r="AJ14" s="643"/>
      <c r="AK14" s="644"/>
      <c r="AL14" s="642"/>
      <c r="AM14" s="643"/>
      <c r="AN14" s="643"/>
      <c r="AO14" s="644"/>
      <c r="AP14" s="642"/>
      <c r="AQ14" s="643"/>
      <c r="AR14" s="643"/>
      <c r="AS14" s="644"/>
      <c r="AT14" s="642"/>
      <c r="AU14" s="643"/>
      <c r="AV14" s="643"/>
      <c r="AW14" s="644"/>
      <c r="AX14" s="642"/>
      <c r="AY14" s="643"/>
      <c r="AZ14" s="643"/>
      <c r="BA14" s="644"/>
      <c r="BB14" s="642"/>
      <c r="BC14" s="643"/>
      <c r="BD14" s="643"/>
      <c r="BE14" s="644"/>
    </row>
    <row r="15" spans="1:57">
      <c r="A15" s="642"/>
      <c r="B15" s="643"/>
      <c r="C15" s="643"/>
      <c r="D15" s="644"/>
      <c r="E15" s="642"/>
      <c r="F15" s="643"/>
      <c r="G15" s="643"/>
      <c r="H15" s="644"/>
      <c r="I15" s="706"/>
      <c r="J15" s="706"/>
      <c r="K15" s="706"/>
      <c r="L15" s="706"/>
      <c r="M15" s="642"/>
      <c r="N15" s="643"/>
      <c r="O15" s="643"/>
      <c r="P15" s="644"/>
      <c r="Q15" s="642"/>
      <c r="R15" s="643"/>
      <c r="S15" s="643"/>
      <c r="T15" s="644"/>
      <c r="U15" s="706"/>
      <c r="V15" s="706"/>
      <c r="W15" s="706"/>
      <c r="X15" s="706"/>
      <c r="Y15" s="708"/>
      <c r="Z15" s="708"/>
      <c r="AA15" s="708"/>
      <c r="AB15" s="708"/>
      <c r="AD15" s="642"/>
      <c r="AE15" s="643"/>
      <c r="AF15" s="643"/>
      <c r="AG15" s="644"/>
      <c r="AH15" s="642"/>
      <c r="AI15" s="643"/>
      <c r="AJ15" s="643"/>
      <c r="AK15" s="644"/>
      <c r="AL15" s="642"/>
      <c r="AM15" s="643"/>
      <c r="AN15" s="643"/>
      <c r="AO15" s="644"/>
      <c r="AP15" s="642"/>
      <c r="AQ15" s="643"/>
      <c r="AR15" s="643"/>
      <c r="AS15" s="644"/>
      <c r="AT15" s="642"/>
      <c r="AU15" s="643"/>
      <c r="AV15" s="643"/>
      <c r="AW15" s="644"/>
      <c r="AX15" s="642"/>
      <c r="AY15" s="643"/>
      <c r="AZ15" s="643"/>
      <c r="BA15" s="644"/>
      <c r="BB15" s="642"/>
      <c r="BC15" s="643"/>
      <c r="BD15" s="643"/>
      <c r="BE15" s="644"/>
    </row>
    <row r="16" spans="1:57">
      <c r="A16" s="642"/>
      <c r="B16" s="643"/>
      <c r="C16" s="643"/>
      <c r="D16" s="644"/>
      <c r="E16" s="642"/>
      <c r="F16" s="643"/>
      <c r="G16" s="643"/>
      <c r="H16" s="644"/>
      <c r="I16" s="706"/>
      <c r="J16" s="706"/>
      <c r="K16" s="706"/>
      <c r="L16" s="706"/>
      <c r="M16" s="642"/>
      <c r="N16" s="643"/>
      <c r="O16" s="643"/>
      <c r="P16" s="644"/>
      <c r="Q16" s="642"/>
      <c r="R16" s="643"/>
      <c r="S16" s="643"/>
      <c r="T16" s="644"/>
      <c r="U16" s="706"/>
      <c r="V16" s="706"/>
      <c r="W16" s="706"/>
      <c r="X16" s="706"/>
      <c r="Y16" s="708"/>
      <c r="Z16" s="708"/>
      <c r="AA16" s="708"/>
      <c r="AB16" s="708"/>
      <c r="AD16" s="642"/>
      <c r="AE16" s="643"/>
      <c r="AF16" s="643"/>
      <c r="AG16" s="644"/>
      <c r="AH16" s="642"/>
      <c r="AI16" s="643"/>
      <c r="AJ16" s="643"/>
      <c r="AK16" s="644"/>
      <c r="AL16" s="642"/>
      <c r="AM16" s="643"/>
      <c r="AN16" s="643"/>
      <c r="AO16" s="644"/>
      <c r="AP16" s="642"/>
      <c r="AQ16" s="643"/>
      <c r="AR16" s="643"/>
      <c r="AS16" s="644"/>
      <c r="AT16" s="642"/>
      <c r="AU16" s="643"/>
      <c r="AV16" s="643"/>
      <c r="AW16" s="644"/>
      <c r="AX16" s="642"/>
      <c r="AY16" s="643"/>
      <c r="AZ16" s="643"/>
      <c r="BA16" s="644"/>
      <c r="BB16" s="642"/>
      <c r="BC16" s="643"/>
      <c r="BD16" s="643"/>
      <c r="BE16" s="644"/>
    </row>
    <row r="17" spans="1:57">
      <c r="A17" s="645"/>
      <c r="B17" s="646"/>
      <c r="C17" s="646"/>
      <c r="D17" s="647"/>
      <c r="E17" s="645"/>
      <c r="F17" s="646"/>
      <c r="G17" s="646"/>
      <c r="H17" s="647"/>
      <c r="I17" s="706"/>
      <c r="J17" s="706"/>
      <c r="K17" s="706"/>
      <c r="L17" s="706"/>
      <c r="M17" s="645"/>
      <c r="N17" s="646"/>
      <c r="O17" s="646"/>
      <c r="P17" s="647"/>
      <c r="Q17" s="645"/>
      <c r="R17" s="646"/>
      <c r="S17" s="646"/>
      <c r="T17" s="647"/>
      <c r="U17" s="706"/>
      <c r="V17" s="706"/>
      <c r="W17" s="706"/>
      <c r="X17" s="706"/>
      <c r="Y17" s="708"/>
      <c r="Z17" s="708"/>
      <c r="AA17" s="708"/>
      <c r="AB17" s="708"/>
      <c r="AD17" s="645"/>
      <c r="AE17" s="646"/>
      <c r="AF17" s="646"/>
      <c r="AG17" s="647"/>
      <c r="AH17" s="645"/>
      <c r="AI17" s="646"/>
      <c r="AJ17" s="646"/>
      <c r="AK17" s="647"/>
      <c r="AL17" s="645"/>
      <c r="AM17" s="646"/>
      <c r="AN17" s="646"/>
      <c r="AO17" s="647"/>
      <c r="AP17" s="645"/>
      <c r="AQ17" s="646"/>
      <c r="AR17" s="646"/>
      <c r="AS17" s="647"/>
      <c r="AT17" s="645"/>
      <c r="AU17" s="646"/>
      <c r="AV17" s="646"/>
      <c r="AW17" s="647"/>
      <c r="AX17" s="645"/>
      <c r="AY17" s="646"/>
      <c r="AZ17" s="646"/>
      <c r="BA17" s="647"/>
      <c r="BB17" s="645"/>
      <c r="BC17" s="646"/>
      <c r="BD17" s="646"/>
      <c r="BE17" s="647"/>
    </row>
    <row r="18" spans="1:57">
      <c r="A18" s="700" t="s">
        <v>420</v>
      </c>
      <c r="B18" s="701"/>
      <c r="C18" s="701"/>
      <c r="D18" s="701"/>
      <c r="E18" s="701"/>
      <c r="F18" s="701"/>
      <c r="G18" s="701"/>
      <c r="H18" s="701"/>
      <c r="I18" s="701"/>
      <c r="J18" s="701"/>
      <c r="K18" s="701"/>
      <c r="L18" s="701"/>
      <c r="M18" s="701"/>
      <c r="N18" s="701"/>
      <c r="O18" s="701"/>
      <c r="P18" s="702"/>
      <c r="Q18" s="700" t="s">
        <v>421</v>
      </c>
      <c r="R18" s="701"/>
      <c r="S18" s="701"/>
      <c r="T18" s="702"/>
      <c r="U18" s="660" t="s">
        <v>422</v>
      </c>
      <c r="V18" s="661"/>
      <c r="W18" s="661"/>
      <c r="X18" s="661"/>
      <c r="Y18" s="661"/>
      <c r="Z18" s="661"/>
      <c r="AA18" s="661"/>
      <c r="AB18" s="662"/>
      <c r="AD18" s="654" t="s">
        <v>423</v>
      </c>
      <c r="AE18" s="655"/>
      <c r="AF18" s="655"/>
      <c r="AG18" s="655"/>
      <c r="AH18" s="655"/>
      <c r="AI18" s="655"/>
      <c r="AJ18" s="655"/>
      <c r="AK18" s="656"/>
      <c r="AL18" s="654" t="s">
        <v>424</v>
      </c>
      <c r="AM18" s="655"/>
      <c r="AN18" s="655"/>
      <c r="AO18" s="656"/>
      <c r="AP18" s="654" t="s">
        <v>425</v>
      </c>
      <c r="AQ18" s="655"/>
      <c r="AR18" s="655"/>
      <c r="AS18" s="655"/>
      <c r="AT18" s="655"/>
      <c r="AU18" s="655"/>
      <c r="AV18" s="655"/>
      <c r="AW18" s="656"/>
      <c r="AX18" s="654" t="s">
        <v>426</v>
      </c>
      <c r="AY18" s="655"/>
      <c r="AZ18" s="655"/>
      <c r="BA18" s="656"/>
      <c r="BB18" s="654" t="s">
        <v>427</v>
      </c>
      <c r="BC18" s="655"/>
      <c r="BD18" s="655"/>
      <c r="BE18" s="656"/>
    </row>
    <row r="19" spans="1:57">
      <c r="A19" s="703"/>
      <c r="B19" s="704"/>
      <c r="C19" s="704"/>
      <c r="D19" s="704"/>
      <c r="E19" s="704"/>
      <c r="F19" s="704"/>
      <c r="G19" s="704"/>
      <c r="H19" s="704"/>
      <c r="I19" s="704"/>
      <c r="J19" s="704"/>
      <c r="K19" s="704"/>
      <c r="L19" s="704"/>
      <c r="M19" s="704"/>
      <c r="N19" s="704"/>
      <c r="O19" s="704"/>
      <c r="P19" s="705"/>
      <c r="Q19" s="703"/>
      <c r="R19" s="704"/>
      <c r="S19" s="704"/>
      <c r="T19" s="705"/>
      <c r="U19" s="663"/>
      <c r="V19" s="664"/>
      <c r="W19" s="664"/>
      <c r="X19" s="664"/>
      <c r="Y19" s="664"/>
      <c r="Z19" s="664"/>
      <c r="AA19" s="664"/>
      <c r="AB19" s="665"/>
      <c r="AD19" s="657"/>
      <c r="AE19" s="658"/>
      <c r="AF19" s="658"/>
      <c r="AG19" s="658"/>
      <c r="AH19" s="658"/>
      <c r="AI19" s="658"/>
      <c r="AJ19" s="658"/>
      <c r="AK19" s="659"/>
      <c r="AL19" s="657"/>
      <c r="AM19" s="658"/>
      <c r="AN19" s="658"/>
      <c r="AO19" s="659"/>
      <c r="AP19" s="657"/>
      <c r="AQ19" s="658"/>
      <c r="AR19" s="658"/>
      <c r="AS19" s="658"/>
      <c r="AT19" s="658"/>
      <c r="AU19" s="658"/>
      <c r="AV19" s="658"/>
      <c r="AW19" s="659"/>
      <c r="AX19" s="657"/>
      <c r="AY19" s="658"/>
      <c r="AZ19" s="658"/>
      <c r="BA19" s="659"/>
      <c r="BB19" s="657"/>
      <c r="BC19" s="658"/>
      <c r="BD19" s="658"/>
      <c r="BE19" s="659"/>
    </row>
    <row r="20" spans="1:57">
      <c r="A20" s="693" t="s">
        <v>428</v>
      </c>
      <c r="B20" s="640"/>
      <c r="C20" s="640"/>
      <c r="D20" s="641"/>
      <c r="E20" s="693" t="s">
        <v>429</v>
      </c>
      <c r="F20" s="640"/>
      <c r="G20" s="640"/>
      <c r="H20" s="641"/>
      <c r="I20" s="693" t="s">
        <v>430</v>
      </c>
      <c r="J20" s="640"/>
      <c r="K20" s="640"/>
      <c r="L20" s="641"/>
      <c r="M20" s="693" t="s">
        <v>431</v>
      </c>
      <c r="N20" s="640"/>
      <c r="O20" s="640"/>
      <c r="P20" s="641"/>
      <c r="Q20" s="693" t="s">
        <v>432</v>
      </c>
      <c r="R20" s="640"/>
      <c r="S20" s="640"/>
      <c r="T20" s="641"/>
      <c r="U20" s="706" t="s">
        <v>433</v>
      </c>
      <c r="V20" s="706"/>
      <c r="W20" s="706"/>
      <c r="X20" s="706"/>
      <c r="Y20" s="693" t="s">
        <v>434</v>
      </c>
      <c r="Z20" s="640"/>
      <c r="AA20" s="640"/>
      <c r="AB20" s="641"/>
      <c r="AD20" s="693" t="s">
        <v>435</v>
      </c>
      <c r="AE20" s="640"/>
      <c r="AF20" s="640"/>
      <c r="AG20" s="641"/>
      <c r="AH20" s="693" t="s">
        <v>436</v>
      </c>
      <c r="AI20" s="640"/>
      <c r="AJ20" s="640"/>
      <c r="AK20" s="641"/>
      <c r="AL20" s="639" t="s">
        <v>437</v>
      </c>
      <c r="AM20" s="640"/>
      <c r="AN20" s="640"/>
      <c r="AO20" s="641"/>
      <c r="AP20" s="693" t="s">
        <v>438</v>
      </c>
      <c r="AQ20" s="640"/>
      <c r="AR20" s="640"/>
      <c r="AS20" s="640"/>
      <c r="AT20" s="640"/>
      <c r="AU20" s="640"/>
      <c r="AV20" s="640"/>
      <c r="AW20" s="641"/>
      <c r="AX20" s="693" t="s">
        <v>439</v>
      </c>
      <c r="AY20" s="640"/>
      <c r="AZ20" s="640"/>
      <c r="BA20" s="641"/>
      <c r="BB20" s="693" t="s">
        <v>440</v>
      </c>
      <c r="BC20" s="640"/>
      <c r="BD20" s="640"/>
      <c r="BE20" s="641"/>
    </row>
    <row r="21" spans="1:57">
      <c r="A21" s="642"/>
      <c r="B21" s="643"/>
      <c r="C21" s="643"/>
      <c r="D21" s="644"/>
      <c r="E21" s="642"/>
      <c r="F21" s="643"/>
      <c r="G21" s="643"/>
      <c r="H21" s="644"/>
      <c r="I21" s="642"/>
      <c r="J21" s="643"/>
      <c r="K21" s="643"/>
      <c r="L21" s="644"/>
      <c r="M21" s="642"/>
      <c r="N21" s="643"/>
      <c r="O21" s="643"/>
      <c r="P21" s="644"/>
      <c r="Q21" s="642"/>
      <c r="R21" s="643"/>
      <c r="S21" s="643"/>
      <c r="T21" s="644"/>
      <c r="U21" s="706"/>
      <c r="V21" s="706"/>
      <c r="W21" s="706"/>
      <c r="X21" s="706"/>
      <c r="Y21" s="642"/>
      <c r="Z21" s="643"/>
      <c r="AA21" s="643"/>
      <c r="AB21" s="644"/>
      <c r="AD21" s="642"/>
      <c r="AE21" s="643"/>
      <c r="AF21" s="643"/>
      <c r="AG21" s="644"/>
      <c r="AH21" s="642"/>
      <c r="AI21" s="643"/>
      <c r="AJ21" s="643"/>
      <c r="AK21" s="644"/>
      <c r="AL21" s="642"/>
      <c r="AM21" s="643"/>
      <c r="AN21" s="643"/>
      <c r="AO21" s="644"/>
      <c r="AP21" s="642"/>
      <c r="AQ21" s="643"/>
      <c r="AR21" s="643"/>
      <c r="AS21" s="643"/>
      <c r="AT21" s="643"/>
      <c r="AU21" s="643"/>
      <c r="AV21" s="643"/>
      <c r="AW21" s="644"/>
      <c r="AX21" s="642"/>
      <c r="AY21" s="643"/>
      <c r="AZ21" s="643"/>
      <c r="BA21" s="644"/>
      <c r="BB21" s="642"/>
      <c r="BC21" s="643"/>
      <c r="BD21" s="643"/>
      <c r="BE21" s="644"/>
    </row>
    <row r="22" spans="1:57">
      <c r="A22" s="642"/>
      <c r="B22" s="643"/>
      <c r="C22" s="643"/>
      <c r="D22" s="644"/>
      <c r="E22" s="642"/>
      <c r="F22" s="643"/>
      <c r="G22" s="643"/>
      <c r="H22" s="644"/>
      <c r="I22" s="642"/>
      <c r="J22" s="643"/>
      <c r="K22" s="643"/>
      <c r="L22" s="644"/>
      <c r="M22" s="642"/>
      <c r="N22" s="643"/>
      <c r="O22" s="643"/>
      <c r="P22" s="644"/>
      <c r="Q22" s="642"/>
      <c r="R22" s="643"/>
      <c r="S22" s="643"/>
      <c r="T22" s="644"/>
      <c r="U22" s="706"/>
      <c r="V22" s="706"/>
      <c r="W22" s="706"/>
      <c r="X22" s="706"/>
      <c r="Y22" s="642"/>
      <c r="Z22" s="643"/>
      <c r="AA22" s="643"/>
      <c r="AB22" s="644"/>
      <c r="AD22" s="642"/>
      <c r="AE22" s="643"/>
      <c r="AF22" s="643"/>
      <c r="AG22" s="644"/>
      <c r="AH22" s="642"/>
      <c r="AI22" s="643"/>
      <c r="AJ22" s="643"/>
      <c r="AK22" s="644"/>
      <c r="AL22" s="642"/>
      <c r="AM22" s="643"/>
      <c r="AN22" s="643"/>
      <c r="AO22" s="644"/>
      <c r="AP22" s="642"/>
      <c r="AQ22" s="643"/>
      <c r="AR22" s="643"/>
      <c r="AS22" s="643"/>
      <c r="AT22" s="643"/>
      <c r="AU22" s="643"/>
      <c r="AV22" s="643"/>
      <c r="AW22" s="644"/>
      <c r="AX22" s="642"/>
      <c r="AY22" s="643"/>
      <c r="AZ22" s="643"/>
      <c r="BA22" s="644"/>
      <c r="BB22" s="642"/>
      <c r="BC22" s="643"/>
      <c r="BD22" s="643"/>
      <c r="BE22" s="644"/>
    </row>
    <row r="23" spans="1:57">
      <c r="A23" s="642"/>
      <c r="B23" s="643"/>
      <c r="C23" s="643"/>
      <c r="D23" s="644"/>
      <c r="E23" s="642"/>
      <c r="F23" s="643"/>
      <c r="G23" s="643"/>
      <c r="H23" s="644"/>
      <c r="I23" s="642"/>
      <c r="J23" s="643"/>
      <c r="K23" s="643"/>
      <c r="L23" s="644"/>
      <c r="M23" s="642"/>
      <c r="N23" s="643"/>
      <c r="O23" s="643"/>
      <c r="P23" s="644"/>
      <c r="Q23" s="642"/>
      <c r="R23" s="643"/>
      <c r="S23" s="643"/>
      <c r="T23" s="644"/>
      <c r="U23" s="706"/>
      <c r="V23" s="706"/>
      <c r="W23" s="706"/>
      <c r="X23" s="706"/>
      <c r="Y23" s="642"/>
      <c r="Z23" s="643"/>
      <c r="AA23" s="643"/>
      <c r="AB23" s="644"/>
      <c r="AD23" s="642"/>
      <c r="AE23" s="643"/>
      <c r="AF23" s="643"/>
      <c r="AG23" s="644"/>
      <c r="AH23" s="642"/>
      <c r="AI23" s="643"/>
      <c r="AJ23" s="643"/>
      <c r="AK23" s="644"/>
      <c r="AL23" s="642"/>
      <c r="AM23" s="643"/>
      <c r="AN23" s="643"/>
      <c r="AO23" s="644"/>
      <c r="AP23" s="642"/>
      <c r="AQ23" s="643"/>
      <c r="AR23" s="643"/>
      <c r="AS23" s="643"/>
      <c r="AT23" s="643"/>
      <c r="AU23" s="643"/>
      <c r="AV23" s="643"/>
      <c r="AW23" s="644"/>
      <c r="AX23" s="642"/>
      <c r="AY23" s="643"/>
      <c r="AZ23" s="643"/>
      <c r="BA23" s="644"/>
      <c r="BB23" s="642"/>
      <c r="BC23" s="643"/>
      <c r="BD23" s="643"/>
      <c r="BE23" s="644"/>
    </row>
    <row r="24" spans="1:57">
      <c r="A24" s="642"/>
      <c r="B24" s="643"/>
      <c r="C24" s="643"/>
      <c r="D24" s="644"/>
      <c r="E24" s="642"/>
      <c r="F24" s="643"/>
      <c r="G24" s="643"/>
      <c r="H24" s="644"/>
      <c r="I24" s="642"/>
      <c r="J24" s="643"/>
      <c r="K24" s="643"/>
      <c r="L24" s="644"/>
      <c r="M24" s="642"/>
      <c r="N24" s="643"/>
      <c r="O24" s="643"/>
      <c r="P24" s="644"/>
      <c r="Q24" s="642"/>
      <c r="R24" s="643"/>
      <c r="S24" s="643"/>
      <c r="T24" s="644"/>
      <c r="U24" s="706"/>
      <c r="V24" s="706"/>
      <c r="W24" s="706"/>
      <c r="X24" s="706"/>
      <c r="Y24" s="642"/>
      <c r="Z24" s="643"/>
      <c r="AA24" s="643"/>
      <c r="AB24" s="644"/>
      <c r="AD24" s="642"/>
      <c r="AE24" s="643"/>
      <c r="AF24" s="643"/>
      <c r="AG24" s="644"/>
      <c r="AH24" s="642"/>
      <c r="AI24" s="643"/>
      <c r="AJ24" s="643"/>
      <c r="AK24" s="644"/>
      <c r="AL24" s="642"/>
      <c r="AM24" s="643"/>
      <c r="AN24" s="643"/>
      <c r="AO24" s="644"/>
      <c r="AP24" s="642"/>
      <c r="AQ24" s="643"/>
      <c r="AR24" s="643"/>
      <c r="AS24" s="643"/>
      <c r="AT24" s="643"/>
      <c r="AU24" s="643"/>
      <c r="AV24" s="643"/>
      <c r="AW24" s="644"/>
      <c r="AX24" s="642"/>
      <c r="AY24" s="643"/>
      <c r="AZ24" s="643"/>
      <c r="BA24" s="644"/>
      <c r="BB24" s="642"/>
      <c r="BC24" s="643"/>
      <c r="BD24" s="643"/>
      <c r="BE24" s="644"/>
    </row>
    <row r="25" spans="1:57">
      <c r="A25" s="642"/>
      <c r="B25" s="643"/>
      <c r="C25" s="643"/>
      <c r="D25" s="644"/>
      <c r="E25" s="642"/>
      <c r="F25" s="643"/>
      <c r="G25" s="643"/>
      <c r="H25" s="644"/>
      <c r="I25" s="642"/>
      <c r="J25" s="643"/>
      <c r="K25" s="643"/>
      <c r="L25" s="644"/>
      <c r="M25" s="642"/>
      <c r="N25" s="643"/>
      <c r="O25" s="643"/>
      <c r="P25" s="644"/>
      <c r="Q25" s="642"/>
      <c r="R25" s="643"/>
      <c r="S25" s="643"/>
      <c r="T25" s="644"/>
      <c r="U25" s="706" t="s">
        <v>441</v>
      </c>
      <c r="V25" s="706"/>
      <c r="W25" s="706"/>
      <c r="X25" s="706"/>
      <c r="Y25" s="642"/>
      <c r="Z25" s="643"/>
      <c r="AA25" s="643"/>
      <c r="AB25" s="644"/>
      <c r="AD25" s="642"/>
      <c r="AE25" s="643"/>
      <c r="AF25" s="643"/>
      <c r="AG25" s="644"/>
      <c r="AH25" s="642"/>
      <c r="AI25" s="643"/>
      <c r="AJ25" s="643"/>
      <c r="AK25" s="644"/>
      <c r="AL25" s="642"/>
      <c r="AM25" s="643"/>
      <c r="AN25" s="643"/>
      <c r="AO25" s="644"/>
      <c r="AP25" s="642"/>
      <c r="AQ25" s="643"/>
      <c r="AR25" s="643"/>
      <c r="AS25" s="643"/>
      <c r="AT25" s="643"/>
      <c r="AU25" s="643"/>
      <c r="AV25" s="643"/>
      <c r="AW25" s="644"/>
      <c r="AX25" s="642"/>
      <c r="AY25" s="643"/>
      <c r="AZ25" s="643"/>
      <c r="BA25" s="644"/>
      <c r="BB25" s="642"/>
      <c r="BC25" s="643"/>
      <c r="BD25" s="643"/>
      <c r="BE25" s="644"/>
    </row>
    <row r="26" spans="1:57">
      <c r="A26" s="642"/>
      <c r="B26" s="643"/>
      <c r="C26" s="643"/>
      <c r="D26" s="644"/>
      <c r="E26" s="642"/>
      <c r="F26" s="643"/>
      <c r="G26" s="643"/>
      <c r="H26" s="644"/>
      <c r="I26" s="642"/>
      <c r="J26" s="643"/>
      <c r="K26" s="643"/>
      <c r="L26" s="644"/>
      <c r="M26" s="642"/>
      <c r="N26" s="643"/>
      <c r="O26" s="643"/>
      <c r="P26" s="644"/>
      <c r="Q26" s="642"/>
      <c r="R26" s="643"/>
      <c r="S26" s="643"/>
      <c r="T26" s="644"/>
      <c r="U26" s="706"/>
      <c r="V26" s="706"/>
      <c r="W26" s="706"/>
      <c r="X26" s="706"/>
      <c r="Y26" s="642"/>
      <c r="Z26" s="643"/>
      <c r="AA26" s="643"/>
      <c r="AB26" s="644"/>
      <c r="AD26" s="642"/>
      <c r="AE26" s="643"/>
      <c r="AF26" s="643"/>
      <c r="AG26" s="644"/>
      <c r="AH26" s="642"/>
      <c r="AI26" s="643"/>
      <c r="AJ26" s="643"/>
      <c r="AK26" s="644"/>
      <c r="AL26" s="642"/>
      <c r="AM26" s="643"/>
      <c r="AN26" s="643"/>
      <c r="AO26" s="644"/>
      <c r="AP26" s="642"/>
      <c r="AQ26" s="643"/>
      <c r="AR26" s="643"/>
      <c r="AS26" s="643"/>
      <c r="AT26" s="643"/>
      <c r="AU26" s="643"/>
      <c r="AV26" s="643"/>
      <c r="AW26" s="644"/>
      <c r="AX26" s="642"/>
      <c r="AY26" s="643"/>
      <c r="AZ26" s="643"/>
      <c r="BA26" s="644"/>
      <c r="BB26" s="642"/>
      <c r="BC26" s="643"/>
      <c r="BD26" s="643"/>
      <c r="BE26" s="644"/>
    </row>
    <row r="27" spans="1:57">
      <c r="A27" s="642"/>
      <c r="B27" s="643"/>
      <c r="C27" s="643"/>
      <c r="D27" s="644"/>
      <c r="E27" s="642"/>
      <c r="F27" s="643"/>
      <c r="G27" s="643"/>
      <c r="H27" s="644"/>
      <c r="I27" s="642"/>
      <c r="J27" s="643"/>
      <c r="K27" s="643"/>
      <c r="L27" s="644"/>
      <c r="M27" s="642"/>
      <c r="N27" s="643"/>
      <c r="O27" s="643"/>
      <c r="P27" s="644"/>
      <c r="Q27" s="642"/>
      <c r="R27" s="643"/>
      <c r="S27" s="643"/>
      <c r="T27" s="644"/>
      <c r="U27" s="706"/>
      <c r="V27" s="706"/>
      <c r="W27" s="706"/>
      <c r="X27" s="706"/>
      <c r="Y27" s="642"/>
      <c r="Z27" s="643"/>
      <c r="AA27" s="643"/>
      <c r="AB27" s="644"/>
      <c r="AD27" s="642"/>
      <c r="AE27" s="643"/>
      <c r="AF27" s="643"/>
      <c r="AG27" s="644"/>
      <c r="AH27" s="642"/>
      <c r="AI27" s="643"/>
      <c r="AJ27" s="643"/>
      <c r="AK27" s="644"/>
      <c r="AL27" s="642"/>
      <c r="AM27" s="643"/>
      <c r="AN27" s="643"/>
      <c r="AO27" s="644"/>
      <c r="AP27" s="642"/>
      <c r="AQ27" s="643"/>
      <c r="AR27" s="643"/>
      <c r="AS27" s="643"/>
      <c r="AT27" s="643"/>
      <c r="AU27" s="643"/>
      <c r="AV27" s="643"/>
      <c r="AW27" s="644"/>
      <c r="AX27" s="642"/>
      <c r="AY27" s="643"/>
      <c r="AZ27" s="643"/>
      <c r="BA27" s="644"/>
      <c r="BB27" s="642"/>
      <c r="BC27" s="643"/>
      <c r="BD27" s="643"/>
      <c r="BE27" s="644"/>
    </row>
    <row r="28" spans="1:57">
      <c r="A28" s="642"/>
      <c r="B28" s="643"/>
      <c r="C28" s="643"/>
      <c r="D28" s="644"/>
      <c r="E28" s="642"/>
      <c r="F28" s="643"/>
      <c r="G28" s="643"/>
      <c r="H28" s="644"/>
      <c r="I28" s="642"/>
      <c r="J28" s="643"/>
      <c r="K28" s="643"/>
      <c r="L28" s="644"/>
      <c r="M28" s="642"/>
      <c r="N28" s="643"/>
      <c r="O28" s="643"/>
      <c r="P28" s="644"/>
      <c r="Q28" s="642"/>
      <c r="R28" s="643"/>
      <c r="S28" s="643"/>
      <c r="T28" s="644"/>
      <c r="U28" s="706"/>
      <c r="V28" s="706"/>
      <c r="W28" s="706"/>
      <c r="X28" s="706"/>
      <c r="Y28" s="642"/>
      <c r="Z28" s="643"/>
      <c r="AA28" s="643"/>
      <c r="AB28" s="644"/>
      <c r="AD28" s="642"/>
      <c r="AE28" s="643"/>
      <c r="AF28" s="643"/>
      <c r="AG28" s="644"/>
      <c r="AH28" s="642"/>
      <c r="AI28" s="643"/>
      <c r="AJ28" s="643"/>
      <c r="AK28" s="644"/>
      <c r="AL28" s="642"/>
      <c r="AM28" s="643"/>
      <c r="AN28" s="643"/>
      <c r="AO28" s="644"/>
      <c r="AP28" s="642"/>
      <c r="AQ28" s="643"/>
      <c r="AR28" s="643"/>
      <c r="AS28" s="643"/>
      <c r="AT28" s="643"/>
      <c r="AU28" s="643"/>
      <c r="AV28" s="643"/>
      <c r="AW28" s="644"/>
      <c r="AX28" s="642"/>
      <c r="AY28" s="643"/>
      <c r="AZ28" s="643"/>
      <c r="BA28" s="644"/>
      <c r="BB28" s="642"/>
      <c r="BC28" s="643"/>
      <c r="BD28" s="643"/>
      <c r="BE28" s="644"/>
    </row>
    <row r="29" spans="1:57">
      <c r="A29" s="642"/>
      <c r="B29" s="643"/>
      <c r="C29" s="643"/>
      <c r="D29" s="644"/>
      <c r="E29" s="642"/>
      <c r="F29" s="643"/>
      <c r="G29" s="643"/>
      <c r="H29" s="644"/>
      <c r="I29" s="642"/>
      <c r="J29" s="643"/>
      <c r="K29" s="643"/>
      <c r="L29" s="644"/>
      <c r="M29" s="642"/>
      <c r="N29" s="643"/>
      <c r="O29" s="643"/>
      <c r="P29" s="644"/>
      <c r="Q29" s="642"/>
      <c r="R29" s="643"/>
      <c r="S29" s="643"/>
      <c r="T29" s="644"/>
      <c r="U29" s="706"/>
      <c r="V29" s="706"/>
      <c r="W29" s="706"/>
      <c r="X29" s="706"/>
      <c r="Y29" s="642"/>
      <c r="Z29" s="643"/>
      <c r="AA29" s="643"/>
      <c r="AB29" s="644"/>
      <c r="AD29" s="642"/>
      <c r="AE29" s="643"/>
      <c r="AF29" s="643"/>
      <c r="AG29" s="644"/>
      <c r="AH29" s="642"/>
      <c r="AI29" s="643"/>
      <c r="AJ29" s="643"/>
      <c r="AK29" s="644"/>
      <c r="AL29" s="642"/>
      <c r="AM29" s="643"/>
      <c r="AN29" s="643"/>
      <c r="AO29" s="644"/>
      <c r="AP29" s="642"/>
      <c r="AQ29" s="643"/>
      <c r="AR29" s="643"/>
      <c r="AS29" s="643"/>
      <c r="AT29" s="643"/>
      <c r="AU29" s="643"/>
      <c r="AV29" s="643"/>
      <c r="AW29" s="644"/>
      <c r="AX29" s="642"/>
      <c r="AY29" s="643"/>
      <c r="AZ29" s="643"/>
      <c r="BA29" s="644"/>
      <c r="BB29" s="642"/>
      <c r="BC29" s="643"/>
      <c r="BD29" s="643"/>
      <c r="BE29" s="644"/>
    </row>
    <row r="30" spans="1:57">
      <c r="A30" s="642"/>
      <c r="B30" s="643"/>
      <c r="C30" s="643"/>
      <c r="D30" s="644"/>
      <c r="E30" s="642"/>
      <c r="F30" s="643"/>
      <c r="G30" s="643"/>
      <c r="H30" s="644"/>
      <c r="I30" s="642"/>
      <c r="J30" s="643"/>
      <c r="K30" s="643"/>
      <c r="L30" s="644"/>
      <c r="M30" s="642"/>
      <c r="N30" s="643"/>
      <c r="O30" s="643"/>
      <c r="P30" s="644"/>
      <c r="Q30" s="642"/>
      <c r="R30" s="643"/>
      <c r="S30" s="643"/>
      <c r="T30" s="644"/>
      <c r="U30" s="706" t="s">
        <v>442</v>
      </c>
      <c r="V30" s="706"/>
      <c r="W30" s="706"/>
      <c r="X30" s="706"/>
      <c r="Y30" s="642"/>
      <c r="Z30" s="643"/>
      <c r="AA30" s="643"/>
      <c r="AB30" s="644"/>
      <c r="AD30" s="642"/>
      <c r="AE30" s="643"/>
      <c r="AF30" s="643"/>
      <c r="AG30" s="644"/>
      <c r="AH30" s="642"/>
      <c r="AI30" s="643"/>
      <c r="AJ30" s="643"/>
      <c r="AK30" s="644"/>
      <c r="AL30" s="642"/>
      <c r="AM30" s="643"/>
      <c r="AN30" s="643"/>
      <c r="AO30" s="644"/>
      <c r="AP30" s="642"/>
      <c r="AQ30" s="643"/>
      <c r="AR30" s="643"/>
      <c r="AS30" s="643"/>
      <c r="AT30" s="643"/>
      <c r="AU30" s="643"/>
      <c r="AV30" s="643"/>
      <c r="AW30" s="644"/>
      <c r="AX30" s="642"/>
      <c r="AY30" s="643"/>
      <c r="AZ30" s="643"/>
      <c r="BA30" s="644"/>
      <c r="BB30" s="642"/>
      <c r="BC30" s="643"/>
      <c r="BD30" s="643"/>
      <c r="BE30" s="644"/>
    </row>
    <row r="31" spans="1:57">
      <c r="A31" s="642"/>
      <c r="B31" s="643"/>
      <c r="C31" s="643"/>
      <c r="D31" s="644"/>
      <c r="E31" s="642"/>
      <c r="F31" s="643"/>
      <c r="G31" s="643"/>
      <c r="H31" s="644"/>
      <c r="I31" s="642"/>
      <c r="J31" s="643"/>
      <c r="K31" s="643"/>
      <c r="L31" s="644"/>
      <c r="M31" s="642"/>
      <c r="N31" s="643"/>
      <c r="O31" s="643"/>
      <c r="P31" s="644"/>
      <c r="Q31" s="642"/>
      <c r="R31" s="643"/>
      <c r="S31" s="643"/>
      <c r="T31" s="644"/>
      <c r="U31" s="706"/>
      <c r="V31" s="706"/>
      <c r="W31" s="706"/>
      <c r="X31" s="706"/>
      <c r="Y31" s="642"/>
      <c r="Z31" s="643"/>
      <c r="AA31" s="643"/>
      <c r="AB31" s="644"/>
      <c r="AD31" s="642"/>
      <c r="AE31" s="643"/>
      <c r="AF31" s="643"/>
      <c r="AG31" s="644"/>
      <c r="AH31" s="642"/>
      <c r="AI31" s="643"/>
      <c r="AJ31" s="643"/>
      <c r="AK31" s="644"/>
      <c r="AL31" s="642"/>
      <c r="AM31" s="643"/>
      <c r="AN31" s="643"/>
      <c r="AO31" s="644"/>
      <c r="AP31" s="642"/>
      <c r="AQ31" s="643"/>
      <c r="AR31" s="643"/>
      <c r="AS31" s="643"/>
      <c r="AT31" s="643"/>
      <c r="AU31" s="643"/>
      <c r="AV31" s="643"/>
      <c r="AW31" s="644"/>
      <c r="AX31" s="642"/>
      <c r="AY31" s="643"/>
      <c r="AZ31" s="643"/>
      <c r="BA31" s="644"/>
      <c r="BB31" s="642"/>
      <c r="BC31" s="643"/>
      <c r="BD31" s="643"/>
      <c r="BE31" s="644"/>
    </row>
    <row r="32" spans="1:57">
      <c r="A32" s="642"/>
      <c r="B32" s="643"/>
      <c r="C32" s="643"/>
      <c r="D32" s="644"/>
      <c r="E32" s="642"/>
      <c r="F32" s="643"/>
      <c r="G32" s="643"/>
      <c r="H32" s="644"/>
      <c r="I32" s="642"/>
      <c r="J32" s="643"/>
      <c r="K32" s="643"/>
      <c r="L32" s="644"/>
      <c r="M32" s="642"/>
      <c r="N32" s="643"/>
      <c r="O32" s="643"/>
      <c r="P32" s="644"/>
      <c r="Q32" s="642"/>
      <c r="R32" s="643"/>
      <c r="S32" s="643"/>
      <c r="T32" s="644"/>
      <c r="U32" s="706"/>
      <c r="V32" s="706"/>
      <c r="W32" s="706"/>
      <c r="X32" s="706"/>
      <c r="Y32" s="642"/>
      <c r="Z32" s="643"/>
      <c r="AA32" s="643"/>
      <c r="AB32" s="644"/>
      <c r="AD32" s="642"/>
      <c r="AE32" s="643"/>
      <c r="AF32" s="643"/>
      <c r="AG32" s="644"/>
      <c r="AH32" s="642"/>
      <c r="AI32" s="643"/>
      <c r="AJ32" s="643"/>
      <c r="AK32" s="644"/>
      <c r="AL32" s="642"/>
      <c r="AM32" s="643"/>
      <c r="AN32" s="643"/>
      <c r="AO32" s="644"/>
      <c r="AP32" s="642"/>
      <c r="AQ32" s="643"/>
      <c r="AR32" s="643"/>
      <c r="AS32" s="643"/>
      <c r="AT32" s="643"/>
      <c r="AU32" s="643"/>
      <c r="AV32" s="643"/>
      <c r="AW32" s="644"/>
      <c r="AX32" s="642"/>
      <c r="AY32" s="643"/>
      <c r="AZ32" s="643"/>
      <c r="BA32" s="644"/>
      <c r="BB32" s="642"/>
      <c r="BC32" s="643"/>
      <c r="BD32" s="643"/>
      <c r="BE32" s="644"/>
    </row>
    <row r="33" spans="1:57">
      <c r="A33" s="642"/>
      <c r="B33" s="643"/>
      <c r="C33" s="643"/>
      <c r="D33" s="644"/>
      <c r="E33" s="642"/>
      <c r="F33" s="643"/>
      <c r="G33" s="643"/>
      <c r="H33" s="644"/>
      <c r="I33" s="642"/>
      <c r="J33" s="643"/>
      <c r="K33" s="643"/>
      <c r="L33" s="644"/>
      <c r="M33" s="642"/>
      <c r="N33" s="643"/>
      <c r="O33" s="643"/>
      <c r="P33" s="644"/>
      <c r="Q33" s="642"/>
      <c r="R33" s="643"/>
      <c r="S33" s="643"/>
      <c r="T33" s="644"/>
      <c r="U33" s="706"/>
      <c r="V33" s="706"/>
      <c r="W33" s="706"/>
      <c r="X33" s="706"/>
      <c r="Y33" s="642"/>
      <c r="Z33" s="643"/>
      <c r="AA33" s="643"/>
      <c r="AB33" s="644"/>
      <c r="AD33" s="642"/>
      <c r="AE33" s="643"/>
      <c r="AF33" s="643"/>
      <c r="AG33" s="644"/>
      <c r="AH33" s="642"/>
      <c r="AI33" s="643"/>
      <c r="AJ33" s="643"/>
      <c r="AK33" s="644"/>
      <c r="AL33" s="642"/>
      <c r="AM33" s="643"/>
      <c r="AN33" s="643"/>
      <c r="AO33" s="644"/>
      <c r="AP33" s="642"/>
      <c r="AQ33" s="643"/>
      <c r="AR33" s="643"/>
      <c r="AS33" s="643"/>
      <c r="AT33" s="643"/>
      <c r="AU33" s="643"/>
      <c r="AV33" s="643"/>
      <c r="AW33" s="644"/>
      <c r="AX33" s="642"/>
      <c r="AY33" s="643"/>
      <c r="AZ33" s="643"/>
      <c r="BA33" s="644"/>
      <c r="BB33" s="642"/>
      <c r="BC33" s="643"/>
      <c r="BD33" s="643"/>
      <c r="BE33" s="644"/>
    </row>
    <row r="34" spans="1:57">
      <c r="A34" s="645"/>
      <c r="B34" s="646"/>
      <c r="C34" s="646"/>
      <c r="D34" s="647"/>
      <c r="E34" s="645"/>
      <c r="F34" s="646"/>
      <c r="G34" s="646"/>
      <c r="H34" s="647"/>
      <c r="I34" s="645"/>
      <c r="J34" s="646"/>
      <c r="K34" s="646"/>
      <c r="L34" s="647"/>
      <c r="M34" s="645"/>
      <c r="N34" s="646"/>
      <c r="O34" s="646"/>
      <c r="P34" s="647"/>
      <c r="Q34" s="645"/>
      <c r="R34" s="646"/>
      <c r="S34" s="646"/>
      <c r="T34" s="647"/>
      <c r="U34" s="706"/>
      <c r="V34" s="706"/>
      <c r="W34" s="706"/>
      <c r="X34" s="706"/>
      <c r="Y34" s="645"/>
      <c r="Z34" s="646"/>
      <c r="AA34" s="646"/>
      <c r="AB34" s="647"/>
      <c r="AD34" s="645"/>
      <c r="AE34" s="646"/>
      <c r="AF34" s="646"/>
      <c r="AG34" s="647"/>
      <c r="AH34" s="645"/>
      <c r="AI34" s="646"/>
      <c r="AJ34" s="646"/>
      <c r="AK34" s="647"/>
      <c r="AL34" s="645"/>
      <c r="AM34" s="646"/>
      <c r="AN34" s="646"/>
      <c r="AO34" s="647"/>
      <c r="AP34" s="645"/>
      <c r="AQ34" s="646"/>
      <c r="AR34" s="646"/>
      <c r="AS34" s="646"/>
      <c r="AT34" s="646"/>
      <c r="AU34" s="646"/>
      <c r="AV34" s="646"/>
      <c r="AW34" s="647"/>
      <c r="AX34" s="645"/>
      <c r="AY34" s="646"/>
      <c r="AZ34" s="646"/>
      <c r="BA34" s="647"/>
      <c r="BB34" s="645"/>
      <c r="BC34" s="646"/>
      <c r="BD34" s="646"/>
      <c r="BE34" s="647"/>
    </row>
    <row r="35" spans="1:57">
      <c r="A35" s="673" t="s">
        <v>443</v>
      </c>
      <c r="B35" s="674"/>
      <c r="C35" s="674"/>
      <c r="D35" s="675"/>
      <c r="E35" s="673" t="s">
        <v>444</v>
      </c>
      <c r="F35" s="674"/>
      <c r="G35" s="674"/>
      <c r="H35" s="675"/>
      <c r="I35" s="673" t="s">
        <v>445</v>
      </c>
      <c r="J35" s="674"/>
      <c r="K35" s="674"/>
      <c r="L35" s="675"/>
      <c r="M35" s="700" t="s">
        <v>446</v>
      </c>
      <c r="N35" s="701"/>
      <c r="O35" s="701"/>
      <c r="P35" s="702"/>
      <c r="Q35" s="700" t="s">
        <v>447</v>
      </c>
      <c r="R35" s="701"/>
      <c r="S35" s="701"/>
      <c r="T35" s="702"/>
      <c r="U35" s="700" t="s">
        <v>448</v>
      </c>
      <c r="V35" s="701"/>
      <c r="W35" s="701"/>
      <c r="X35" s="702"/>
      <c r="Y35" s="660" t="s">
        <v>449</v>
      </c>
      <c r="Z35" s="661"/>
      <c r="AA35" s="661"/>
      <c r="AB35" s="662"/>
      <c r="AD35" s="654" t="s">
        <v>450</v>
      </c>
      <c r="AE35" s="655"/>
      <c r="AF35" s="655"/>
      <c r="AG35" s="655"/>
      <c r="AH35" s="655"/>
      <c r="AI35" s="655"/>
      <c r="AJ35" s="655"/>
      <c r="AK35" s="656"/>
      <c r="AL35" s="654" t="s">
        <v>451</v>
      </c>
      <c r="AM35" s="655"/>
      <c r="AN35" s="655"/>
      <c r="AO35" s="656"/>
      <c r="AP35" s="654" t="s">
        <v>452</v>
      </c>
      <c r="AQ35" s="655"/>
      <c r="AR35" s="655"/>
      <c r="AS35" s="655"/>
      <c r="AT35" s="655"/>
      <c r="AU35" s="655"/>
      <c r="AV35" s="655"/>
      <c r="AW35" s="656"/>
      <c r="AX35" s="654" t="s">
        <v>453</v>
      </c>
      <c r="AY35" s="655"/>
      <c r="AZ35" s="655"/>
      <c r="BA35" s="655"/>
      <c r="BB35" s="655"/>
      <c r="BC35" s="655"/>
      <c r="BD35" s="655"/>
      <c r="BE35" s="656"/>
    </row>
    <row r="36" spans="1:57">
      <c r="A36" s="676"/>
      <c r="B36" s="677"/>
      <c r="C36" s="677"/>
      <c r="D36" s="678"/>
      <c r="E36" s="676"/>
      <c r="F36" s="677"/>
      <c r="G36" s="677"/>
      <c r="H36" s="678"/>
      <c r="I36" s="676"/>
      <c r="J36" s="677"/>
      <c r="K36" s="677"/>
      <c r="L36" s="678"/>
      <c r="M36" s="703"/>
      <c r="N36" s="704"/>
      <c r="O36" s="704"/>
      <c r="P36" s="705"/>
      <c r="Q36" s="703"/>
      <c r="R36" s="704"/>
      <c r="S36" s="704"/>
      <c r="T36" s="705"/>
      <c r="U36" s="703"/>
      <c r="V36" s="704"/>
      <c r="W36" s="704"/>
      <c r="X36" s="705"/>
      <c r="Y36" s="663"/>
      <c r="Z36" s="664"/>
      <c r="AA36" s="664"/>
      <c r="AB36" s="665"/>
      <c r="AD36" s="657"/>
      <c r="AE36" s="658"/>
      <c r="AF36" s="658"/>
      <c r="AG36" s="658"/>
      <c r="AH36" s="658"/>
      <c r="AI36" s="658"/>
      <c r="AJ36" s="658"/>
      <c r="AK36" s="659"/>
      <c r="AL36" s="657"/>
      <c r="AM36" s="658"/>
      <c r="AN36" s="658"/>
      <c r="AO36" s="659"/>
      <c r="AP36" s="657"/>
      <c r="AQ36" s="658"/>
      <c r="AR36" s="658"/>
      <c r="AS36" s="658"/>
      <c r="AT36" s="658"/>
      <c r="AU36" s="658"/>
      <c r="AV36" s="658"/>
      <c r="AW36" s="659"/>
      <c r="AX36" s="657"/>
      <c r="AY36" s="658"/>
      <c r="AZ36" s="658"/>
      <c r="BA36" s="658"/>
      <c r="BB36" s="658"/>
      <c r="BC36" s="658"/>
      <c r="BD36" s="658"/>
      <c r="BE36" s="659"/>
    </row>
    <row r="37" spans="1:57">
      <c r="A37" s="639" t="s">
        <v>454</v>
      </c>
      <c r="B37" s="640"/>
      <c r="C37" s="640"/>
      <c r="D37" s="641"/>
      <c r="E37" s="639" t="s">
        <v>455</v>
      </c>
      <c r="F37" s="640"/>
      <c r="G37" s="640"/>
      <c r="H37" s="641"/>
      <c r="I37" s="639" t="s">
        <v>456</v>
      </c>
      <c r="J37" s="640"/>
      <c r="K37" s="640"/>
      <c r="L37" s="641"/>
      <c r="M37" s="639" t="s">
        <v>457</v>
      </c>
      <c r="N37" s="640"/>
      <c r="O37" s="640"/>
      <c r="P37" s="641"/>
      <c r="Q37" s="639" t="s">
        <v>458</v>
      </c>
      <c r="R37" s="640"/>
      <c r="S37" s="640"/>
      <c r="T37" s="641"/>
      <c r="U37" s="639" t="s">
        <v>459</v>
      </c>
      <c r="V37" s="640"/>
      <c r="W37" s="640"/>
      <c r="X37" s="641"/>
      <c r="Y37" s="639" t="s">
        <v>460</v>
      </c>
      <c r="Z37" s="640"/>
      <c r="AA37" s="640"/>
      <c r="AB37" s="641"/>
      <c r="AD37" s="693" t="s">
        <v>461</v>
      </c>
      <c r="AE37" s="640"/>
      <c r="AF37" s="640"/>
      <c r="AG37" s="640"/>
      <c r="AH37" s="640"/>
      <c r="AI37" s="640"/>
      <c r="AJ37" s="640"/>
      <c r="AK37" s="641"/>
      <c r="AL37" s="639" t="s">
        <v>462</v>
      </c>
      <c r="AM37" s="640"/>
      <c r="AN37" s="640"/>
      <c r="AO37" s="641"/>
      <c r="AP37" s="693" t="s">
        <v>463</v>
      </c>
      <c r="AQ37" s="640"/>
      <c r="AR37" s="640"/>
      <c r="AS37" s="640"/>
      <c r="AT37" s="640"/>
      <c r="AU37" s="640"/>
      <c r="AV37" s="640"/>
      <c r="AW37" s="641"/>
      <c r="AX37" s="693" t="s">
        <v>464</v>
      </c>
      <c r="AY37" s="640"/>
      <c r="AZ37" s="640"/>
      <c r="BA37" s="640"/>
      <c r="BB37" s="640"/>
      <c r="BC37" s="640"/>
      <c r="BD37" s="640"/>
      <c r="BE37" s="641"/>
    </row>
    <row r="38" spans="1:57">
      <c r="A38" s="642"/>
      <c r="B38" s="643"/>
      <c r="C38" s="643"/>
      <c r="D38" s="644"/>
      <c r="E38" s="642"/>
      <c r="F38" s="643"/>
      <c r="G38" s="643"/>
      <c r="H38" s="644"/>
      <c r="I38" s="642"/>
      <c r="J38" s="643"/>
      <c r="K38" s="643"/>
      <c r="L38" s="644"/>
      <c r="M38" s="642"/>
      <c r="N38" s="643"/>
      <c r="O38" s="643"/>
      <c r="P38" s="644"/>
      <c r="Q38" s="642"/>
      <c r="R38" s="643"/>
      <c r="S38" s="643"/>
      <c r="T38" s="644"/>
      <c r="U38" s="642"/>
      <c r="V38" s="643"/>
      <c r="W38" s="643"/>
      <c r="X38" s="644"/>
      <c r="Y38" s="642"/>
      <c r="Z38" s="643"/>
      <c r="AA38" s="643"/>
      <c r="AB38" s="644"/>
      <c r="AD38" s="642"/>
      <c r="AE38" s="643"/>
      <c r="AF38" s="643"/>
      <c r="AG38" s="643"/>
      <c r="AH38" s="643"/>
      <c r="AI38" s="643"/>
      <c r="AJ38" s="643"/>
      <c r="AK38" s="644"/>
      <c r="AL38" s="642"/>
      <c r="AM38" s="643"/>
      <c r="AN38" s="643"/>
      <c r="AO38" s="644"/>
      <c r="AP38" s="642"/>
      <c r="AQ38" s="643"/>
      <c r="AR38" s="643"/>
      <c r="AS38" s="643"/>
      <c r="AT38" s="643"/>
      <c r="AU38" s="643"/>
      <c r="AV38" s="643"/>
      <c r="AW38" s="644"/>
      <c r="AX38" s="642"/>
      <c r="AY38" s="643"/>
      <c r="AZ38" s="643"/>
      <c r="BA38" s="643"/>
      <c r="BB38" s="643"/>
      <c r="BC38" s="643"/>
      <c r="BD38" s="643"/>
      <c r="BE38" s="644"/>
    </row>
    <row r="39" spans="1:57">
      <c r="A39" s="642"/>
      <c r="B39" s="643"/>
      <c r="C39" s="643"/>
      <c r="D39" s="644"/>
      <c r="E39" s="642"/>
      <c r="F39" s="643"/>
      <c r="G39" s="643"/>
      <c r="H39" s="644"/>
      <c r="I39" s="642"/>
      <c r="J39" s="643"/>
      <c r="K39" s="643"/>
      <c r="L39" s="644"/>
      <c r="M39" s="642"/>
      <c r="N39" s="643"/>
      <c r="O39" s="643"/>
      <c r="P39" s="644"/>
      <c r="Q39" s="642"/>
      <c r="R39" s="643"/>
      <c r="S39" s="643"/>
      <c r="T39" s="644"/>
      <c r="U39" s="642"/>
      <c r="V39" s="643"/>
      <c r="W39" s="643"/>
      <c r="X39" s="644"/>
      <c r="Y39" s="642"/>
      <c r="Z39" s="643"/>
      <c r="AA39" s="643"/>
      <c r="AB39" s="644"/>
      <c r="AD39" s="642"/>
      <c r="AE39" s="643"/>
      <c r="AF39" s="643"/>
      <c r="AG39" s="643"/>
      <c r="AH39" s="643"/>
      <c r="AI39" s="643"/>
      <c r="AJ39" s="643"/>
      <c r="AK39" s="644"/>
      <c r="AL39" s="642"/>
      <c r="AM39" s="643"/>
      <c r="AN39" s="643"/>
      <c r="AO39" s="644"/>
      <c r="AP39" s="642"/>
      <c r="AQ39" s="643"/>
      <c r="AR39" s="643"/>
      <c r="AS39" s="643"/>
      <c r="AT39" s="643"/>
      <c r="AU39" s="643"/>
      <c r="AV39" s="643"/>
      <c r="AW39" s="644"/>
      <c r="AX39" s="642"/>
      <c r="AY39" s="643"/>
      <c r="AZ39" s="643"/>
      <c r="BA39" s="643"/>
      <c r="BB39" s="643"/>
      <c r="BC39" s="643"/>
      <c r="BD39" s="643"/>
      <c r="BE39" s="644"/>
    </row>
    <row r="40" spans="1:57">
      <c r="A40" s="642"/>
      <c r="B40" s="643"/>
      <c r="C40" s="643"/>
      <c r="D40" s="644"/>
      <c r="E40" s="642"/>
      <c r="F40" s="643"/>
      <c r="G40" s="643"/>
      <c r="H40" s="644"/>
      <c r="I40" s="642"/>
      <c r="J40" s="643"/>
      <c r="K40" s="643"/>
      <c r="L40" s="644"/>
      <c r="M40" s="642"/>
      <c r="N40" s="643"/>
      <c r="O40" s="643"/>
      <c r="P40" s="644"/>
      <c r="Q40" s="642"/>
      <c r="R40" s="643"/>
      <c r="S40" s="643"/>
      <c r="T40" s="644"/>
      <c r="U40" s="642"/>
      <c r="V40" s="643"/>
      <c r="W40" s="643"/>
      <c r="X40" s="644"/>
      <c r="Y40" s="642"/>
      <c r="Z40" s="643"/>
      <c r="AA40" s="643"/>
      <c r="AB40" s="644"/>
      <c r="AD40" s="642"/>
      <c r="AE40" s="643"/>
      <c r="AF40" s="643"/>
      <c r="AG40" s="643"/>
      <c r="AH40" s="643"/>
      <c r="AI40" s="643"/>
      <c r="AJ40" s="643"/>
      <c r="AK40" s="644"/>
      <c r="AL40" s="642"/>
      <c r="AM40" s="643"/>
      <c r="AN40" s="643"/>
      <c r="AO40" s="644"/>
      <c r="AP40" s="642"/>
      <c r="AQ40" s="643"/>
      <c r="AR40" s="643"/>
      <c r="AS40" s="643"/>
      <c r="AT40" s="643"/>
      <c r="AU40" s="643"/>
      <c r="AV40" s="643"/>
      <c r="AW40" s="644"/>
      <c r="AX40" s="642"/>
      <c r="AY40" s="643"/>
      <c r="AZ40" s="643"/>
      <c r="BA40" s="643"/>
      <c r="BB40" s="643"/>
      <c r="BC40" s="643"/>
      <c r="BD40" s="643"/>
      <c r="BE40" s="644"/>
    </row>
    <row r="41" spans="1:57">
      <c r="A41" s="642"/>
      <c r="B41" s="643"/>
      <c r="C41" s="643"/>
      <c r="D41" s="644"/>
      <c r="E41" s="642"/>
      <c r="F41" s="643"/>
      <c r="G41" s="643"/>
      <c r="H41" s="644"/>
      <c r="I41" s="642"/>
      <c r="J41" s="643"/>
      <c r="K41" s="643"/>
      <c r="L41" s="644"/>
      <c r="M41" s="642"/>
      <c r="N41" s="643"/>
      <c r="O41" s="643"/>
      <c r="P41" s="644"/>
      <c r="Q41" s="642"/>
      <c r="R41" s="643"/>
      <c r="S41" s="643"/>
      <c r="T41" s="644"/>
      <c r="U41" s="642"/>
      <c r="V41" s="643"/>
      <c r="W41" s="643"/>
      <c r="X41" s="644"/>
      <c r="Y41" s="642"/>
      <c r="Z41" s="643"/>
      <c r="AA41" s="643"/>
      <c r="AB41" s="644"/>
      <c r="AD41" s="642"/>
      <c r="AE41" s="643"/>
      <c r="AF41" s="643"/>
      <c r="AG41" s="643"/>
      <c r="AH41" s="643"/>
      <c r="AI41" s="643"/>
      <c r="AJ41" s="643"/>
      <c r="AK41" s="644"/>
      <c r="AL41" s="642"/>
      <c r="AM41" s="643"/>
      <c r="AN41" s="643"/>
      <c r="AO41" s="644"/>
      <c r="AP41" s="642"/>
      <c r="AQ41" s="643"/>
      <c r="AR41" s="643"/>
      <c r="AS41" s="643"/>
      <c r="AT41" s="643"/>
      <c r="AU41" s="643"/>
      <c r="AV41" s="643"/>
      <c r="AW41" s="644"/>
      <c r="AX41" s="642"/>
      <c r="AY41" s="643"/>
      <c r="AZ41" s="643"/>
      <c r="BA41" s="643"/>
      <c r="BB41" s="643"/>
      <c r="BC41" s="643"/>
      <c r="BD41" s="643"/>
      <c r="BE41" s="644"/>
    </row>
    <row r="42" spans="1:57">
      <c r="A42" s="642"/>
      <c r="B42" s="643"/>
      <c r="C42" s="643"/>
      <c r="D42" s="644"/>
      <c r="E42" s="642"/>
      <c r="F42" s="643"/>
      <c r="G42" s="643"/>
      <c r="H42" s="644"/>
      <c r="I42" s="642"/>
      <c r="J42" s="643"/>
      <c r="K42" s="643"/>
      <c r="L42" s="644"/>
      <c r="M42" s="642"/>
      <c r="N42" s="643"/>
      <c r="O42" s="643"/>
      <c r="P42" s="644"/>
      <c r="Q42" s="642"/>
      <c r="R42" s="643"/>
      <c r="S42" s="643"/>
      <c r="T42" s="644"/>
      <c r="U42" s="642"/>
      <c r="V42" s="643"/>
      <c r="W42" s="643"/>
      <c r="X42" s="644"/>
      <c r="Y42" s="642"/>
      <c r="Z42" s="643"/>
      <c r="AA42" s="643"/>
      <c r="AB42" s="644"/>
      <c r="AD42" s="642"/>
      <c r="AE42" s="643"/>
      <c r="AF42" s="643"/>
      <c r="AG42" s="643"/>
      <c r="AH42" s="643"/>
      <c r="AI42" s="643"/>
      <c r="AJ42" s="643"/>
      <c r="AK42" s="644"/>
      <c r="AL42" s="642"/>
      <c r="AM42" s="643"/>
      <c r="AN42" s="643"/>
      <c r="AO42" s="644"/>
      <c r="AP42" s="642"/>
      <c r="AQ42" s="643"/>
      <c r="AR42" s="643"/>
      <c r="AS42" s="643"/>
      <c r="AT42" s="643"/>
      <c r="AU42" s="643"/>
      <c r="AV42" s="643"/>
      <c r="AW42" s="644"/>
      <c r="AX42" s="642"/>
      <c r="AY42" s="643"/>
      <c r="AZ42" s="643"/>
      <c r="BA42" s="643"/>
      <c r="BB42" s="643"/>
      <c r="BC42" s="643"/>
      <c r="BD42" s="643"/>
      <c r="BE42" s="644"/>
    </row>
    <row r="43" spans="1:57">
      <c r="A43" s="642"/>
      <c r="B43" s="643"/>
      <c r="C43" s="643"/>
      <c r="D43" s="644"/>
      <c r="E43" s="642"/>
      <c r="F43" s="643"/>
      <c r="G43" s="643"/>
      <c r="H43" s="644"/>
      <c r="I43" s="642"/>
      <c r="J43" s="643"/>
      <c r="K43" s="643"/>
      <c r="L43" s="644"/>
      <c r="M43" s="642"/>
      <c r="N43" s="643"/>
      <c r="O43" s="643"/>
      <c r="P43" s="644"/>
      <c r="Q43" s="642"/>
      <c r="R43" s="643"/>
      <c r="S43" s="643"/>
      <c r="T43" s="644"/>
      <c r="U43" s="642"/>
      <c r="V43" s="643"/>
      <c r="W43" s="643"/>
      <c r="X43" s="644"/>
      <c r="Y43" s="642"/>
      <c r="Z43" s="643"/>
      <c r="AA43" s="643"/>
      <c r="AB43" s="644"/>
      <c r="AD43" s="642"/>
      <c r="AE43" s="643"/>
      <c r="AF43" s="643"/>
      <c r="AG43" s="643"/>
      <c r="AH43" s="643"/>
      <c r="AI43" s="643"/>
      <c r="AJ43" s="643"/>
      <c r="AK43" s="644"/>
      <c r="AL43" s="642"/>
      <c r="AM43" s="643"/>
      <c r="AN43" s="643"/>
      <c r="AO43" s="644"/>
      <c r="AP43" s="642"/>
      <c r="AQ43" s="643"/>
      <c r="AR43" s="643"/>
      <c r="AS43" s="643"/>
      <c r="AT43" s="643"/>
      <c r="AU43" s="643"/>
      <c r="AV43" s="643"/>
      <c r="AW43" s="644"/>
      <c r="AX43" s="642"/>
      <c r="AY43" s="643"/>
      <c r="AZ43" s="643"/>
      <c r="BA43" s="643"/>
      <c r="BB43" s="643"/>
      <c r="BC43" s="643"/>
      <c r="BD43" s="643"/>
      <c r="BE43" s="644"/>
    </row>
    <row r="44" spans="1:57">
      <c r="A44" s="642"/>
      <c r="B44" s="643"/>
      <c r="C44" s="643"/>
      <c r="D44" s="644"/>
      <c r="E44" s="642"/>
      <c r="F44" s="643"/>
      <c r="G44" s="643"/>
      <c r="H44" s="644"/>
      <c r="I44" s="642"/>
      <c r="J44" s="643"/>
      <c r="K44" s="643"/>
      <c r="L44" s="644"/>
      <c r="M44" s="642"/>
      <c r="N44" s="643"/>
      <c r="O44" s="643"/>
      <c r="P44" s="644"/>
      <c r="Q44" s="642"/>
      <c r="R44" s="643"/>
      <c r="S44" s="643"/>
      <c r="T44" s="644"/>
      <c r="U44" s="642"/>
      <c r="V44" s="643"/>
      <c r="W44" s="643"/>
      <c r="X44" s="644"/>
      <c r="Y44" s="642"/>
      <c r="Z44" s="643"/>
      <c r="AA44" s="643"/>
      <c r="AB44" s="644"/>
      <c r="AD44" s="642"/>
      <c r="AE44" s="643"/>
      <c r="AF44" s="643"/>
      <c r="AG44" s="643"/>
      <c r="AH44" s="643"/>
      <c r="AI44" s="643"/>
      <c r="AJ44" s="643"/>
      <c r="AK44" s="644"/>
      <c r="AL44" s="642"/>
      <c r="AM44" s="643"/>
      <c r="AN44" s="643"/>
      <c r="AO44" s="644"/>
      <c r="AP44" s="642"/>
      <c r="AQ44" s="643"/>
      <c r="AR44" s="643"/>
      <c r="AS44" s="643"/>
      <c r="AT44" s="643"/>
      <c r="AU44" s="643"/>
      <c r="AV44" s="643"/>
      <c r="AW44" s="644"/>
      <c r="AX44" s="642"/>
      <c r="AY44" s="643"/>
      <c r="AZ44" s="643"/>
      <c r="BA44" s="643"/>
      <c r="BB44" s="643"/>
      <c r="BC44" s="643"/>
      <c r="BD44" s="643"/>
      <c r="BE44" s="644"/>
    </row>
    <row r="45" spans="1:57">
      <c r="A45" s="642"/>
      <c r="B45" s="643"/>
      <c r="C45" s="643"/>
      <c r="D45" s="644"/>
      <c r="E45" s="642"/>
      <c r="F45" s="643"/>
      <c r="G45" s="643"/>
      <c r="H45" s="644"/>
      <c r="I45" s="642"/>
      <c r="J45" s="643"/>
      <c r="K45" s="643"/>
      <c r="L45" s="644"/>
      <c r="M45" s="642"/>
      <c r="N45" s="643"/>
      <c r="O45" s="643"/>
      <c r="P45" s="644"/>
      <c r="Q45" s="642"/>
      <c r="R45" s="643"/>
      <c r="S45" s="643"/>
      <c r="T45" s="644"/>
      <c r="U45" s="642"/>
      <c r="V45" s="643"/>
      <c r="W45" s="643"/>
      <c r="X45" s="644"/>
      <c r="Y45" s="642"/>
      <c r="Z45" s="643"/>
      <c r="AA45" s="643"/>
      <c r="AB45" s="644"/>
      <c r="AD45" s="642"/>
      <c r="AE45" s="643"/>
      <c r="AF45" s="643"/>
      <c r="AG45" s="643"/>
      <c r="AH45" s="643"/>
      <c r="AI45" s="643"/>
      <c r="AJ45" s="643"/>
      <c r="AK45" s="644"/>
      <c r="AL45" s="642"/>
      <c r="AM45" s="643"/>
      <c r="AN45" s="643"/>
      <c r="AO45" s="644"/>
      <c r="AP45" s="642"/>
      <c r="AQ45" s="643"/>
      <c r="AR45" s="643"/>
      <c r="AS45" s="643"/>
      <c r="AT45" s="643"/>
      <c r="AU45" s="643"/>
      <c r="AV45" s="643"/>
      <c r="AW45" s="644"/>
      <c r="AX45" s="642"/>
      <c r="AY45" s="643"/>
      <c r="AZ45" s="643"/>
      <c r="BA45" s="643"/>
      <c r="BB45" s="643"/>
      <c r="BC45" s="643"/>
      <c r="BD45" s="643"/>
      <c r="BE45" s="644"/>
    </row>
    <row r="46" spans="1:57">
      <c r="A46" s="642"/>
      <c r="B46" s="643"/>
      <c r="C46" s="643"/>
      <c r="D46" s="644"/>
      <c r="E46" s="642"/>
      <c r="F46" s="643"/>
      <c r="G46" s="643"/>
      <c r="H46" s="644"/>
      <c r="I46" s="642"/>
      <c r="J46" s="643"/>
      <c r="K46" s="643"/>
      <c r="L46" s="644"/>
      <c r="M46" s="642"/>
      <c r="N46" s="643"/>
      <c r="O46" s="643"/>
      <c r="P46" s="644"/>
      <c r="Q46" s="642"/>
      <c r="R46" s="643"/>
      <c r="S46" s="643"/>
      <c r="T46" s="644"/>
      <c r="U46" s="642"/>
      <c r="V46" s="643"/>
      <c r="W46" s="643"/>
      <c r="X46" s="644"/>
      <c r="Y46" s="642"/>
      <c r="Z46" s="643"/>
      <c r="AA46" s="643"/>
      <c r="AB46" s="644"/>
      <c r="AD46" s="642"/>
      <c r="AE46" s="643"/>
      <c r="AF46" s="643"/>
      <c r="AG46" s="643"/>
      <c r="AH46" s="643"/>
      <c r="AI46" s="643"/>
      <c r="AJ46" s="643"/>
      <c r="AK46" s="644"/>
      <c r="AL46" s="642"/>
      <c r="AM46" s="643"/>
      <c r="AN46" s="643"/>
      <c r="AO46" s="644"/>
      <c r="AP46" s="642"/>
      <c r="AQ46" s="643"/>
      <c r="AR46" s="643"/>
      <c r="AS46" s="643"/>
      <c r="AT46" s="643"/>
      <c r="AU46" s="643"/>
      <c r="AV46" s="643"/>
      <c r="AW46" s="644"/>
      <c r="AX46" s="642"/>
      <c r="AY46" s="643"/>
      <c r="AZ46" s="643"/>
      <c r="BA46" s="643"/>
      <c r="BB46" s="643"/>
      <c r="BC46" s="643"/>
      <c r="BD46" s="643"/>
      <c r="BE46" s="644"/>
    </row>
    <row r="47" spans="1:57">
      <c r="A47" s="642"/>
      <c r="B47" s="643"/>
      <c r="C47" s="643"/>
      <c r="D47" s="644"/>
      <c r="E47" s="642"/>
      <c r="F47" s="643"/>
      <c r="G47" s="643"/>
      <c r="H47" s="644"/>
      <c r="I47" s="642"/>
      <c r="J47" s="643"/>
      <c r="K47" s="643"/>
      <c r="L47" s="644"/>
      <c r="M47" s="642"/>
      <c r="N47" s="643"/>
      <c r="O47" s="643"/>
      <c r="P47" s="644"/>
      <c r="Q47" s="642"/>
      <c r="R47" s="643"/>
      <c r="S47" s="643"/>
      <c r="T47" s="644"/>
      <c r="U47" s="642"/>
      <c r="V47" s="643"/>
      <c r="W47" s="643"/>
      <c r="X47" s="644"/>
      <c r="Y47" s="642"/>
      <c r="Z47" s="643"/>
      <c r="AA47" s="643"/>
      <c r="AB47" s="644"/>
      <c r="AD47" s="642"/>
      <c r="AE47" s="643"/>
      <c r="AF47" s="643"/>
      <c r="AG47" s="643"/>
      <c r="AH47" s="643"/>
      <c r="AI47" s="643"/>
      <c r="AJ47" s="643"/>
      <c r="AK47" s="644"/>
      <c r="AL47" s="642"/>
      <c r="AM47" s="643"/>
      <c r="AN47" s="643"/>
      <c r="AO47" s="644"/>
      <c r="AP47" s="642"/>
      <c r="AQ47" s="643"/>
      <c r="AR47" s="643"/>
      <c r="AS47" s="643"/>
      <c r="AT47" s="643"/>
      <c r="AU47" s="643"/>
      <c r="AV47" s="643"/>
      <c r="AW47" s="644"/>
      <c r="AX47" s="642"/>
      <c r="AY47" s="643"/>
      <c r="AZ47" s="643"/>
      <c r="BA47" s="643"/>
      <c r="BB47" s="643"/>
      <c r="BC47" s="643"/>
      <c r="BD47" s="643"/>
      <c r="BE47" s="644"/>
    </row>
    <row r="48" spans="1:57">
      <c r="A48" s="642"/>
      <c r="B48" s="643"/>
      <c r="C48" s="643"/>
      <c r="D48" s="644"/>
      <c r="E48" s="642"/>
      <c r="F48" s="643"/>
      <c r="G48" s="643"/>
      <c r="H48" s="644"/>
      <c r="I48" s="642"/>
      <c r="J48" s="643"/>
      <c r="K48" s="643"/>
      <c r="L48" s="644"/>
      <c r="M48" s="642"/>
      <c r="N48" s="643"/>
      <c r="O48" s="643"/>
      <c r="P48" s="644"/>
      <c r="Q48" s="642"/>
      <c r="R48" s="643"/>
      <c r="S48" s="643"/>
      <c r="T48" s="644"/>
      <c r="U48" s="642"/>
      <c r="V48" s="643"/>
      <c r="W48" s="643"/>
      <c r="X48" s="644"/>
      <c r="Y48" s="642"/>
      <c r="Z48" s="643"/>
      <c r="AA48" s="643"/>
      <c r="AB48" s="644"/>
      <c r="AD48" s="642"/>
      <c r="AE48" s="643"/>
      <c r="AF48" s="643"/>
      <c r="AG48" s="643"/>
      <c r="AH48" s="643"/>
      <c r="AI48" s="643"/>
      <c r="AJ48" s="643"/>
      <c r="AK48" s="644"/>
      <c r="AL48" s="642"/>
      <c r="AM48" s="643"/>
      <c r="AN48" s="643"/>
      <c r="AO48" s="644"/>
      <c r="AP48" s="642"/>
      <c r="AQ48" s="643"/>
      <c r="AR48" s="643"/>
      <c r="AS48" s="643"/>
      <c r="AT48" s="643"/>
      <c r="AU48" s="643"/>
      <c r="AV48" s="643"/>
      <c r="AW48" s="644"/>
      <c r="AX48" s="642"/>
      <c r="AY48" s="643"/>
      <c r="AZ48" s="643"/>
      <c r="BA48" s="643"/>
      <c r="BB48" s="643"/>
      <c r="BC48" s="643"/>
      <c r="BD48" s="643"/>
      <c r="BE48" s="644"/>
    </row>
    <row r="49" spans="1:57">
      <c r="A49" s="642"/>
      <c r="B49" s="643"/>
      <c r="C49" s="643"/>
      <c r="D49" s="644"/>
      <c r="E49" s="642"/>
      <c r="F49" s="643"/>
      <c r="G49" s="643"/>
      <c r="H49" s="644"/>
      <c r="I49" s="642"/>
      <c r="J49" s="643"/>
      <c r="K49" s="643"/>
      <c r="L49" s="644"/>
      <c r="M49" s="642"/>
      <c r="N49" s="643"/>
      <c r="O49" s="643"/>
      <c r="P49" s="644"/>
      <c r="Q49" s="642"/>
      <c r="R49" s="643"/>
      <c r="S49" s="643"/>
      <c r="T49" s="644"/>
      <c r="U49" s="642"/>
      <c r="V49" s="643"/>
      <c r="W49" s="643"/>
      <c r="X49" s="644"/>
      <c r="Y49" s="642"/>
      <c r="Z49" s="643"/>
      <c r="AA49" s="643"/>
      <c r="AB49" s="644"/>
      <c r="AD49" s="642"/>
      <c r="AE49" s="643"/>
      <c r="AF49" s="643"/>
      <c r="AG49" s="643"/>
      <c r="AH49" s="643"/>
      <c r="AI49" s="643"/>
      <c r="AJ49" s="643"/>
      <c r="AK49" s="644"/>
      <c r="AL49" s="642"/>
      <c r="AM49" s="643"/>
      <c r="AN49" s="643"/>
      <c r="AO49" s="644"/>
      <c r="AP49" s="642"/>
      <c r="AQ49" s="643"/>
      <c r="AR49" s="643"/>
      <c r="AS49" s="643"/>
      <c r="AT49" s="643"/>
      <c r="AU49" s="643"/>
      <c r="AV49" s="643"/>
      <c r="AW49" s="644"/>
      <c r="AX49" s="642"/>
      <c r="AY49" s="643"/>
      <c r="AZ49" s="643"/>
      <c r="BA49" s="643"/>
      <c r="BB49" s="643"/>
      <c r="BC49" s="643"/>
      <c r="BD49" s="643"/>
      <c r="BE49" s="644"/>
    </row>
    <row r="50" spans="1:57">
      <c r="A50" s="642"/>
      <c r="B50" s="643"/>
      <c r="C50" s="643"/>
      <c r="D50" s="644"/>
      <c r="E50" s="642"/>
      <c r="F50" s="643"/>
      <c r="G50" s="643"/>
      <c r="H50" s="644"/>
      <c r="I50" s="642"/>
      <c r="J50" s="643"/>
      <c r="K50" s="643"/>
      <c r="L50" s="644"/>
      <c r="M50" s="642"/>
      <c r="N50" s="643"/>
      <c r="O50" s="643"/>
      <c r="P50" s="644"/>
      <c r="Q50" s="642"/>
      <c r="R50" s="643"/>
      <c r="S50" s="643"/>
      <c r="T50" s="644"/>
      <c r="U50" s="642"/>
      <c r="V50" s="643"/>
      <c r="W50" s="643"/>
      <c r="X50" s="644"/>
      <c r="Y50" s="642"/>
      <c r="Z50" s="643"/>
      <c r="AA50" s="643"/>
      <c r="AB50" s="644"/>
      <c r="AD50" s="642"/>
      <c r="AE50" s="643"/>
      <c r="AF50" s="643"/>
      <c r="AG50" s="643"/>
      <c r="AH50" s="643"/>
      <c r="AI50" s="643"/>
      <c r="AJ50" s="643"/>
      <c r="AK50" s="644"/>
      <c r="AL50" s="642"/>
      <c r="AM50" s="643"/>
      <c r="AN50" s="643"/>
      <c r="AO50" s="644"/>
      <c r="AP50" s="642"/>
      <c r="AQ50" s="643"/>
      <c r="AR50" s="643"/>
      <c r="AS50" s="643"/>
      <c r="AT50" s="643"/>
      <c r="AU50" s="643"/>
      <c r="AV50" s="643"/>
      <c r="AW50" s="644"/>
      <c r="AX50" s="642"/>
      <c r="AY50" s="643"/>
      <c r="AZ50" s="643"/>
      <c r="BA50" s="643"/>
      <c r="BB50" s="643"/>
      <c r="BC50" s="643"/>
      <c r="BD50" s="643"/>
      <c r="BE50" s="644"/>
    </row>
    <row r="51" spans="1:57">
      <c r="A51" s="645"/>
      <c r="B51" s="646"/>
      <c r="C51" s="646"/>
      <c r="D51" s="647"/>
      <c r="E51" s="645"/>
      <c r="F51" s="646"/>
      <c r="G51" s="646"/>
      <c r="H51" s="647"/>
      <c r="I51" s="645"/>
      <c r="J51" s="646"/>
      <c r="K51" s="646"/>
      <c r="L51" s="647"/>
      <c r="M51" s="645"/>
      <c r="N51" s="646"/>
      <c r="O51" s="646"/>
      <c r="P51" s="647"/>
      <c r="Q51" s="645"/>
      <c r="R51" s="646"/>
      <c r="S51" s="646"/>
      <c r="T51" s="647"/>
      <c r="U51" s="645"/>
      <c r="V51" s="646"/>
      <c r="W51" s="646"/>
      <c r="X51" s="647"/>
      <c r="Y51" s="645"/>
      <c r="Z51" s="646"/>
      <c r="AA51" s="646"/>
      <c r="AB51" s="647"/>
      <c r="AD51" s="645"/>
      <c r="AE51" s="646"/>
      <c r="AF51" s="646"/>
      <c r="AG51" s="646"/>
      <c r="AH51" s="646"/>
      <c r="AI51" s="646"/>
      <c r="AJ51" s="646"/>
      <c r="AK51" s="647"/>
      <c r="AL51" s="645"/>
      <c r="AM51" s="646"/>
      <c r="AN51" s="646"/>
      <c r="AO51" s="647"/>
      <c r="AP51" s="645"/>
      <c r="AQ51" s="646"/>
      <c r="AR51" s="646"/>
      <c r="AS51" s="646"/>
      <c r="AT51" s="646"/>
      <c r="AU51" s="646"/>
      <c r="AV51" s="646"/>
      <c r="AW51" s="647"/>
      <c r="AX51" s="645"/>
      <c r="AY51" s="646"/>
      <c r="AZ51" s="646"/>
      <c r="BA51" s="646"/>
      <c r="BB51" s="646"/>
      <c r="BC51" s="646"/>
      <c r="BD51" s="646"/>
      <c r="BE51" s="647"/>
    </row>
    <row r="52" spans="1:57">
      <c r="A52" s="660" t="s">
        <v>465</v>
      </c>
      <c r="B52" s="661"/>
      <c r="C52" s="661"/>
      <c r="D52" s="662"/>
      <c r="E52" s="660" t="s">
        <v>466</v>
      </c>
      <c r="F52" s="661"/>
      <c r="G52" s="661"/>
      <c r="H52" s="662"/>
      <c r="I52" s="694" t="s">
        <v>467</v>
      </c>
      <c r="J52" s="695"/>
      <c r="K52" s="695"/>
      <c r="L52" s="696"/>
      <c r="M52" s="694" t="s">
        <v>468</v>
      </c>
      <c r="N52" s="695"/>
      <c r="O52" s="695"/>
      <c r="P52" s="696"/>
      <c r="Q52" s="694" t="s">
        <v>469</v>
      </c>
      <c r="R52" s="695"/>
      <c r="S52" s="695"/>
      <c r="T52" s="696"/>
      <c r="U52" s="660" t="s">
        <v>470</v>
      </c>
      <c r="V52" s="661"/>
      <c r="W52" s="661"/>
      <c r="X52" s="662"/>
      <c r="Y52" s="660" t="s">
        <v>471</v>
      </c>
      <c r="Z52" s="661"/>
      <c r="AA52" s="661"/>
      <c r="AB52" s="662"/>
      <c r="AD52" s="654" t="s">
        <v>472</v>
      </c>
      <c r="AE52" s="655"/>
      <c r="AF52" s="655"/>
      <c r="AG52" s="655"/>
      <c r="AH52" s="655"/>
      <c r="AI52" s="655"/>
      <c r="AJ52" s="655"/>
      <c r="AK52" s="656"/>
      <c r="AL52" s="654" t="s">
        <v>473</v>
      </c>
      <c r="AM52" s="655"/>
      <c r="AN52" s="655"/>
      <c r="AO52" s="655"/>
      <c r="AP52" s="655"/>
      <c r="AQ52" s="655"/>
      <c r="AR52" s="655"/>
      <c r="AS52" s="656"/>
      <c r="AT52" s="654" t="s">
        <v>474</v>
      </c>
      <c r="AU52" s="655"/>
      <c r="AV52" s="655"/>
      <c r="AW52" s="656"/>
      <c r="AX52" s="679" t="s">
        <v>475</v>
      </c>
      <c r="AY52" s="680"/>
      <c r="AZ52" s="680"/>
      <c r="BA52" s="680"/>
      <c r="BB52" s="680"/>
      <c r="BC52" s="680"/>
      <c r="BD52" s="680"/>
      <c r="BE52" s="681"/>
    </row>
    <row r="53" spans="1:57">
      <c r="A53" s="663"/>
      <c r="B53" s="664"/>
      <c r="C53" s="664"/>
      <c r="D53" s="665"/>
      <c r="E53" s="663"/>
      <c r="F53" s="664"/>
      <c r="G53" s="664"/>
      <c r="H53" s="665"/>
      <c r="I53" s="697"/>
      <c r="J53" s="698"/>
      <c r="K53" s="698"/>
      <c r="L53" s="699"/>
      <c r="M53" s="697"/>
      <c r="N53" s="698"/>
      <c r="O53" s="698"/>
      <c r="P53" s="699"/>
      <c r="Q53" s="697"/>
      <c r="R53" s="698"/>
      <c r="S53" s="698"/>
      <c r="T53" s="699"/>
      <c r="U53" s="663"/>
      <c r="V53" s="664"/>
      <c r="W53" s="664"/>
      <c r="X53" s="665"/>
      <c r="Y53" s="663"/>
      <c r="Z53" s="664"/>
      <c r="AA53" s="664"/>
      <c r="AB53" s="665"/>
      <c r="AD53" s="657"/>
      <c r="AE53" s="658"/>
      <c r="AF53" s="658"/>
      <c r="AG53" s="658"/>
      <c r="AH53" s="658"/>
      <c r="AI53" s="658"/>
      <c r="AJ53" s="658"/>
      <c r="AK53" s="659"/>
      <c r="AL53" s="657"/>
      <c r="AM53" s="658"/>
      <c r="AN53" s="658"/>
      <c r="AO53" s="658"/>
      <c r="AP53" s="658"/>
      <c r="AQ53" s="658"/>
      <c r="AR53" s="658"/>
      <c r="AS53" s="659"/>
      <c r="AT53" s="657"/>
      <c r="AU53" s="658"/>
      <c r="AV53" s="658"/>
      <c r="AW53" s="659"/>
      <c r="AX53" s="682"/>
      <c r="AY53" s="683"/>
      <c r="AZ53" s="683"/>
      <c r="BA53" s="683"/>
      <c r="BB53" s="683"/>
      <c r="BC53" s="683"/>
      <c r="BD53" s="683"/>
      <c r="BE53" s="684"/>
    </row>
    <row r="54" spans="1:57">
      <c r="A54" s="639" t="s">
        <v>476</v>
      </c>
      <c r="B54" s="640"/>
      <c r="C54" s="640"/>
      <c r="D54" s="641"/>
      <c r="E54" s="639" t="s">
        <v>477</v>
      </c>
      <c r="F54" s="640"/>
      <c r="G54" s="640"/>
      <c r="H54" s="641"/>
      <c r="I54" s="639" t="s">
        <v>478</v>
      </c>
      <c r="J54" s="640"/>
      <c r="K54" s="640"/>
      <c r="L54" s="641"/>
      <c r="M54" s="639" t="s">
        <v>479</v>
      </c>
      <c r="N54" s="640"/>
      <c r="O54" s="640"/>
      <c r="P54" s="641"/>
      <c r="Q54" s="639" t="s">
        <v>480</v>
      </c>
      <c r="R54" s="640"/>
      <c r="S54" s="640"/>
      <c r="T54" s="641"/>
      <c r="U54" s="639" t="s">
        <v>481</v>
      </c>
      <c r="V54" s="640"/>
      <c r="W54" s="640"/>
      <c r="X54" s="641"/>
      <c r="Y54" s="639" t="s">
        <v>482</v>
      </c>
      <c r="Z54" s="640"/>
      <c r="AA54" s="640"/>
      <c r="AB54" s="641"/>
      <c r="AD54" s="693" t="s">
        <v>483</v>
      </c>
      <c r="AE54" s="685"/>
      <c r="AF54" s="685"/>
      <c r="AG54" s="685"/>
      <c r="AH54" s="685"/>
      <c r="AI54" s="685"/>
      <c r="AJ54" s="685"/>
      <c r="AK54" s="686"/>
      <c r="AL54" s="693" t="s">
        <v>617</v>
      </c>
      <c r="AM54" s="685"/>
      <c r="AN54" s="685"/>
      <c r="AO54" s="685"/>
      <c r="AP54" s="685"/>
      <c r="AQ54" s="685"/>
      <c r="AR54" s="685"/>
      <c r="AS54" s="686"/>
      <c r="AT54" s="693" t="s">
        <v>484</v>
      </c>
      <c r="AU54" s="640"/>
      <c r="AV54" s="640"/>
      <c r="AW54" s="641"/>
      <c r="AX54" s="693" t="s">
        <v>485</v>
      </c>
      <c r="AY54" s="640"/>
      <c r="AZ54" s="640"/>
      <c r="BA54" s="640"/>
      <c r="BB54" s="640"/>
      <c r="BC54" s="640"/>
      <c r="BD54" s="640"/>
      <c r="BE54" s="641"/>
    </row>
    <row r="55" spans="1:57">
      <c r="A55" s="642"/>
      <c r="B55" s="643"/>
      <c r="C55" s="643"/>
      <c r="D55" s="644"/>
      <c r="E55" s="642"/>
      <c r="F55" s="643"/>
      <c r="G55" s="643"/>
      <c r="H55" s="644"/>
      <c r="I55" s="642"/>
      <c r="J55" s="643"/>
      <c r="K55" s="643"/>
      <c r="L55" s="644"/>
      <c r="M55" s="642"/>
      <c r="N55" s="643"/>
      <c r="O55" s="643"/>
      <c r="P55" s="644"/>
      <c r="Q55" s="642"/>
      <c r="R55" s="643"/>
      <c r="S55" s="643"/>
      <c r="T55" s="644"/>
      <c r="U55" s="642"/>
      <c r="V55" s="643"/>
      <c r="W55" s="643"/>
      <c r="X55" s="644"/>
      <c r="Y55" s="642"/>
      <c r="Z55" s="643"/>
      <c r="AA55" s="643"/>
      <c r="AB55" s="644"/>
      <c r="AD55" s="687"/>
      <c r="AE55" s="688"/>
      <c r="AF55" s="688"/>
      <c r="AG55" s="688"/>
      <c r="AH55" s="688"/>
      <c r="AI55" s="688"/>
      <c r="AJ55" s="688"/>
      <c r="AK55" s="689"/>
      <c r="AL55" s="687"/>
      <c r="AM55" s="688"/>
      <c r="AN55" s="688"/>
      <c r="AO55" s="688"/>
      <c r="AP55" s="688"/>
      <c r="AQ55" s="688"/>
      <c r="AR55" s="688"/>
      <c r="AS55" s="689"/>
      <c r="AT55" s="642"/>
      <c r="AU55" s="643"/>
      <c r="AV55" s="643"/>
      <c r="AW55" s="644"/>
      <c r="AX55" s="642"/>
      <c r="AY55" s="643"/>
      <c r="AZ55" s="643"/>
      <c r="BA55" s="643"/>
      <c r="BB55" s="643"/>
      <c r="BC55" s="643"/>
      <c r="BD55" s="643"/>
      <c r="BE55" s="644"/>
    </row>
    <row r="56" spans="1:57">
      <c r="A56" s="642"/>
      <c r="B56" s="643"/>
      <c r="C56" s="643"/>
      <c r="D56" s="644"/>
      <c r="E56" s="642"/>
      <c r="F56" s="643"/>
      <c r="G56" s="643"/>
      <c r="H56" s="644"/>
      <c r="I56" s="642"/>
      <c r="J56" s="643"/>
      <c r="K56" s="643"/>
      <c r="L56" s="644"/>
      <c r="M56" s="642"/>
      <c r="N56" s="643"/>
      <c r="O56" s="643"/>
      <c r="P56" s="644"/>
      <c r="Q56" s="642"/>
      <c r="R56" s="643"/>
      <c r="S56" s="643"/>
      <c r="T56" s="644"/>
      <c r="U56" s="642"/>
      <c r="V56" s="643"/>
      <c r="W56" s="643"/>
      <c r="X56" s="644"/>
      <c r="Y56" s="642"/>
      <c r="Z56" s="643"/>
      <c r="AA56" s="643"/>
      <c r="AB56" s="644"/>
      <c r="AD56" s="687"/>
      <c r="AE56" s="688"/>
      <c r="AF56" s="688"/>
      <c r="AG56" s="688"/>
      <c r="AH56" s="688"/>
      <c r="AI56" s="688"/>
      <c r="AJ56" s="688"/>
      <c r="AK56" s="689"/>
      <c r="AL56" s="687"/>
      <c r="AM56" s="688"/>
      <c r="AN56" s="688"/>
      <c r="AO56" s="688"/>
      <c r="AP56" s="688"/>
      <c r="AQ56" s="688"/>
      <c r="AR56" s="688"/>
      <c r="AS56" s="689"/>
      <c r="AT56" s="642"/>
      <c r="AU56" s="643"/>
      <c r="AV56" s="643"/>
      <c r="AW56" s="644"/>
      <c r="AX56" s="642"/>
      <c r="AY56" s="643"/>
      <c r="AZ56" s="643"/>
      <c r="BA56" s="643"/>
      <c r="BB56" s="643"/>
      <c r="BC56" s="643"/>
      <c r="BD56" s="643"/>
      <c r="BE56" s="644"/>
    </row>
    <row r="57" spans="1:57">
      <c r="A57" s="642"/>
      <c r="B57" s="643"/>
      <c r="C57" s="643"/>
      <c r="D57" s="644"/>
      <c r="E57" s="642"/>
      <c r="F57" s="643"/>
      <c r="G57" s="643"/>
      <c r="H57" s="644"/>
      <c r="I57" s="642"/>
      <c r="J57" s="643"/>
      <c r="K57" s="643"/>
      <c r="L57" s="644"/>
      <c r="M57" s="642"/>
      <c r="N57" s="643"/>
      <c r="O57" s="643"/>
      <c r="P57" s="644"/>
      <c r="Q57" s="642"/>
      <c r="R57" s="643"/>
      <c r="S57" s="643"/>
      <c r="T57" s="644"/>
      <c r="U57" s="642"/>
      <c r="V57" s="643"/>
      <c r="W57" s="643"/>
      <c r="X57" s="644"/>
      <c r="Y57" s="642"/>
      <c r="Z57" s="643"/>
      <c r="AA57" s="643"/>
      <c r="AB57" s="644"/>
      <c r="AD57" s="687"/>
      <c r="AE57" s="688"/>
      <c r="AF57" s="688"/>
      <c r="AG57" s="688"/>
      <c r="AH57" s="688"/>
      <c r="AI57" s="688"/>
      <c r="AJ57" s="688"/>
      <c r="AK57" s="689"/>
      <c r="AL57" s="687"/>
      <c r="AM57" s="688"/>
      <c r="AN57" s="688"/>
      <c r="AO57" s="688"/>
      <c r="AP57" s="688"/>
      <c r="AQ57" s="688"/>
      <c r="AR57" s="688"/>
      <c r="AS57" s="689"/>
      <c r="AT57" s="642"/>
      <c r="AU57" s="643"/>
      <c r="AV57" s="643"/>
      <c r="AW57" s="644"/>
      <c r="AX57" s="642"/>
      <c r="AY57" s="643"/>
      <c r="AZ57" s="643"/>
      <c r="BA57" s="643"/>
      <c r="BB57" s="643"/>
      <c r="BC57" s="643"/>
      <c r="BD57" s="643"/>
      <c r="BE57" s="644"/>
    </row>
    <row r="58" spans="1:57">
      <c r="A58" s="642"/>
      <c r="B58" s="643"/>
      <c r="C58" s="643"/>
      <c r="D58" s="644"/>
      <c r="E58" s="642"/>
      <c r="F58" s="643"/>
      <c r="G58" s="643"/>
      <c r="H58" s="644"/>
      <c r="I58" s="642"/>
      <c r="J58" s="643"/>
      <c r="K58" s="643"/>
      <c r="L58" s="644"/>
      <c r="M58" s="642"/>
      <c r="N58" s="643"/>
      <c r="O58" s="643"/>
      <c r="P58" s="644"/>
      <c r="Q58" s="642"/>
      <c r="R58" s="643"/>
      <c r="S58" s="643"/>
      <c r="T58" s="644"/>
      <c r="U58" s="642"/>
      <c r="V58" s="643"/>
      <c r="W58" s="643"/>
      <c r="X58" s="644"/>
      <c r="Y58" s="642"/>
      <c r="Z58" s="643"/>
      <c r="AA58" s="643"/>
      <c r="AB58" s="644"/>
      <c r="AD58" s="687"/>
      <c r="AE58" s="688"/>
      <c r="AF58" s="688"/>
      <c r="AG58" s="688"/>
      <c r="AH58" s="688"/>
      <c r="AI58" s="688"/>
      <c r="AJ58" s="688"/>
      <c r="AK58" s="689"/>
      <c r="AL58" s="687"/>
      <c r="AM58" s="688"/>
      <c r="AN58" s="688"/>
      <c r="AO58" s="688"/>
      <c r="AP58" s="688"/>
      <c r="AQ58" s="688"/>
      <c r="AR58" s="688"/>
      <c r="AS58" s="689"/>
      <c r="AT58" s="642"/>
      <c r="AU58" s="643"/>
      <c r="AV58" s="643"/>
      <c r="AW58" s="644"/>
      <c r="AX58" s="642"/>
      <c r="AY58" s="643"/>
      <c r="AZ58" s="643"/>
      <c r="BA58" s="643"/>
      <c r="BB58" s="643"/>
      <c r="BC58" s="643"/>
      <c r="BD58" s="643"/>
      <c r="BE58" s="644"/>
    </row>
    <row r="59" spans="1:57">
      <c r="A59" s="642"/>
      <c r="B59" s="643"/>
      <c r="C59" s="643"/>
      <c r="D59" s="644"/>
      <c r="E59" s="642"/>
      <c r="F59" s="643"/>
      <c r="G59" s="643"/>
      <c r="H59" s="644"/>
      <c r="I59" s="642"/>
      <c r="J59" s="643"/>
      <c r="K59" s="643"/>
      <c r="L59" s="644"/>
      <c r="M59" s="642"/>
      <c r="N59" s="643"/>
      <c r="O59" s="643"/>
      <c r="P59" s="644"/>
      <c r="Q59" s="642"/>
      <c r="R59" s="643"/>
      <c r="S59" s="643"/>
      <c r="T59" s="644"/>
      <c r="U59" s="642"/>
      <c r="V59" s="643"/>
      <c r="W59" s="643"/>
      <c r="X59" s="644"/>
      <c r="Y59" s="642"/>
      <c r="Z59" s="643"/>
      <c r="AA59" s="643"/>
      <c r="AB59" s="644"/>
      <c r="AD59" s="687"/>
      <c r="AE59" s="688"/>
      <c r="AF59" s="688"/>
      <c r="AG59" s="688"/>
      <c r="AH59" s="688"/>
      <c r="AI59" s="688"/>
      <c r="AJ59" s="688"/>
      <c r="AK59" s="689"/>
      <c r="AL59" s="687"/>
      <c r="AM59" s="688"/>
      <c r="AN59" s="688"/>
      <c r="AO59" s="688"/>
      <c r="AP59" s="688"/>
      <c r="AQ59" s="688"/>
      <c r="AR59" s="688"/>
      <c r="AS59" s="689"/>
      <c r="AT59" s="642"/>
      <c r="AU59" s="643"/>
      <c r="AV59" s="643"/>
      <c r="AW59" s="644"/>
      <c r="AX59" s="642"/>
      <c r="AY59" s="643"/>
      <c r="AZ59" s="643"/>
      <c r="BA59" s="643"/>
      <c r="BB59" s="643"/>
      <c r="BC59" s="643"/>
      <c r="BD59" s="643"/>
      <c r="BE59" s="644"/>
    </row>
    <row r="60" spans="1:57">
      <c r="A60" s="642"/>
      <c r="B60" s="643"/>
      <c r="C60" s="643"/>
      <c r="D60" s="644"/>
      <c r="E60" s="642"/>
      <c r="F60" s="643"/>
      <c r="G60" s="643"/>
      <c r="H60" s="644"/>
      <c r="I60" s="642"/>
      <c r="J60" s="643"/>
      <c r="K60" s="643"/>
      <c r="L60" s="644"/>
      <c r="M60" s="642"/>
      <c r="N60" s="643"/>
      <c r="O60" s="643"/>
      <c r="P60" s="644"/>
      <c r="Q60" s="642"/>
      <c r="R60" s="643"/>
      <c r="S60" s="643"/>
      <c r="T60" s="644"/>
      <c r="U60" s="642"/>
      <c r="V60" s="643"/>
      <c r="W60" s="643"/>
      <c r="X60" s="644"/>
      <c r="Y60" s="642"/>
      <c r="Z60" s="643"/>
      <c r="AA60" s="643"/>
      <c r="AB60" s="644"/>
      <c r="AD60" s="687"/>
      <c r="AE60" s="688"/>
      <c r="AF60" s="688"/>
      <c r="AG60" s="688"/>
      <c r="AH60" s="688"/>
      <c r="AI60" s="688"/>
      <c r="AJ60" s="688"/>
      <c r="AK60" s="689"/>
      <c r="AL60" s="687"/>
      <c r="AM60" s="688"/>
      <c r="AN60" s="688"/>
      <c r="AO60" s="688"/>
      <c r="AP60" s="688"/>
      <c r="AQ60" s="688"/>
      <c r="AR60" s="688"/>
      <c r="AS60" s="689"/>
      <c r="AT60" s="642"/>
      <c r="AU60" s="643"/>
      <c r="AV60" s="643"/>
      <c r="AW60" s="644"/>
      <c r="AX60" s="642"/>
      <c r="AY60" s="643"/>
      <c r="AZ60" s="643"/>
      <c r="BA60" s="643"/>
      <c r="BB60" s="643"/>
      <c r="BC60" s="643"/>
      <c r="BD60" s="643"/>
      <c r="BE60" s="644"/>
    </row>
    <row r="61" spans="1:57">
      <c r="A61" s="642"/>
      <c r="B61" s="643"/>
      <c r="C61" s="643"/>
      <c r="D61" s="644"/>
      <c r="E61" s="642"/>
      <c r="F61" s="643"/>
      <c r="G61" s="643"/>
      <c r="H61" s="644"/>
      <c r="I61" s="642"/>
      <c r="J61" s="643"/>
      <c r="K61" s="643"/>
      <c r="L61" s="644"/>
      <c r="M61" s="642"/>
      <c r="N61" s="643"/>
      <c r="O61" s="643"/>
      <c r="P61" s="644"/>
      <c r="Q61" s="642"/>
      <c r="R61" s="643"/>
      <c r="S61" s="643"/>
      <c r="T61" s="644"/>
      <c r="U61" s="642"/>
      <c r="V61" s="643"/>
      <c r="W61" s="643"/>
      <c r="X61" s="644"/>
      <c r="Y61" s="642"/>
      <c r="Z61" s="643"/>
      <c r="AA61" s="643"/>
      <c r="AB61" s="644"/>
      <c r="AD61" s="687"/>
      <c r="AE61" s="688"/>
      <c r="AF61" s="688"/>
      <c r="AG61" s="688"/>
      <c r="AH61" s="688"/>
      <c r="AI61" s="688"/>
      <c r="AJ61" s="688"/>
      <c r="AK61" s="689"/>
      <c r="AL61" s="687"/>
      <c r="AM61" s="688"/>
      <c r="AN61" s="688"/>
      <c r="AO61" s="688"/>
      <c r="AP61" s="688"/>
      <c r="AQ61" s="688"/>
      <c r="AR61" s="688"/>
      <c r="AS61" s="689"/>
      <c r="AT61" s="642"/>
      <c r="AU61" s="643"/>
      <c r="AV61" s="643"/>
      <c r="AW61" s="644"/>
      <c r="AX61" s="642"/>
      <c r="AY61" s="643"/>
      <c r="AZ61" s="643"/>
      <c r="BA61" s="643"/>
      <c r="BB61" s="643"/>
      <c r="BC61" s="643"/>
      <c r="BD61" s="643"/>
      <c r="BE61" s="644"/>
    </row>
    <row r="62" spans="1:57">
      <c r="A62" s="642"/>
      <c r="B62" s="643"/>
      <c r="C62" s="643"/>
      <c r="D62" s="644"/>
      <c r="E62" s="642"/>
      <c r="F62" s="643"/>
      <c r="G62" s="643"/>
      <c r="H62" s="644"/>
      <c r="I62" s="642"/>
      <c r="J62" s="643"/>
      <c r="K62" s="643"/>
      <c r="L62" s="644"/>
      <c r="M62" s="642"/>
      <c r="N62" s="643"/>
      <c r="O62" s="643"/>
      <c r="P62" s="644"/>
      <c r="Q62" s="642"/>
      <c r="R62" s="643"/>
      <c r="S62" s="643"/>
      <c r="T62" s="644"/>
      <c r="U62" s="642"/>
      <c r="V62" s="643"/>
      <c r="W62" s="643"/>
      <c r="X62" s="644"/>
      <c r="Y62" s="642"/>
      <c r="Z62" s="643"/>
      <c r="AA62" s="643"/>
      <c r="AB62" s="644"/>
      <c r="AD62" s="687"/>
      <c r="AE62" s="688"/>
      <c r="AF62" s="688"/>
      <c r="AG62" s="688"/>
      <c r="AH62" s="688"/>
      <c r="AI62" s="688"/>
      <c r="AJ62" s="688"/>
      <c r="AK62" s="689"/>
      <c r="AL62" s="687"/>
      <c r="AM62" s="688"/>
      <c r="AN62" s="688"/>
      <c r="AO62" s="688"/>
      <c r="AP62" s="688"/>
      <c r="AQ62" s="688"/>
      <c r="AR62" s="688"/>
      <c r="AS62" s="689"/>
      <c r="AT62" s="642"/>
      <c r="AU62" s="643"/>
      <c r="AV62" s="643"/>
      <c r="AW62" s="644"/>
      <c r="AX62" s="642"/>
      <c r="AY62" s="643"/>
      <c r="AZ62" s="643"/>
      <c r="BA62" s="643"/>
      <c r="BB62" s="643"/>
      <c r="BC62" s="643"/>
      <c r="BD62" s="643"/>
      <c r="BE62" s="644"/>
    </row>
    <row r="63" spans="1:57">
      <c r="A63" s="642"/>
      <c r="B63" s="643"/>
      <c r="C63" s="643"/>
      <c r="D63" s="644"/>
      <c r="E63" s="642"/>
      <c r="F63" s="643"/>
      <c r="G63" s="643"/>
      <c r="H63" s="644"/>
      <c r="I63" s="642"/>
      <c r="J63" s="643"/>
      <c r="K63" s="643"/>
      <c r="L63" s="644"/>
      <c r="M63" s="642"/>
      <c r="N63" s="643"/>
      <c r="O63" s="643"/>
      <c r="P63" s="644"/>
      <c r="Q63" s="642"/>
      <c r="R63" s="643"/>
      <c r="S63" s="643"/>
      <c r="T63" s="644"/>
      <c r="U63" s="642"/>
      <c r="V63" s="643"/>
      <c r="W63" s="643"/>
      <c r="X63" s="644"/>
      <c r="Y63" s="642"/>
      <c r="Z63" s="643"/>
      <c r="AA63" s="643"/>
      <c r="AB63" s="644"/>
      <c r="AD63" s="687"/>
      <c r="AE63" s="688"/>
      <c r="AF63" s="688"/>
      <c r="AG63" s="688"/>
      <c r="AH63" s="688"/>
      <c r="AI63" s="688"/>
      <c r="AJ63" s="688"/>
      <c r="AK63" s="689"/>
      <c r="AL63" s="687"/>
      <c r="AM63" s="688"/>
      <c r="AN63" s="688"/>
      <c r="AO63" s="688"/>
      <c r="AP63" s="688"/>
      <c r="AQ63" s="688"/>
      <c r="AR63" s="688"/>
      <c r="AS63" s="689"/>
      <c r="AT63" s="642"/>
      <c r="AU63" s="643"/>
      <c r="AV63" s="643"/>
      <c r="AW63" s="644"/>
      <c r="AX63" s="642"/>
      <c r="AY63" s="643"/>
      <c r="AZ63" s="643"/>
      <c r="BA63" s="643"/>
      <c r="BB63" s="643"/>
      <c r="BC63" s="643"/>
      <c r="BD63" s="643"/>
      <c r="BE63" s="644"/>
    </row>
    <row r="64" spans="1:57">
      <c r="A64" s="642"/>
      <c r="B64" s="643"/>
      <c r="C64" s="643"/>
      <c r="D64" s="644"/>
      <c r="E64" s="642"/>
      <c r="F64" s="643"/>
      <c r="G64" s="643"/>
      <c r="H64" s="644"/>
      <c r="I64" s="642"/>
      <c r="J64" s="643"/>
      <c r="K64" s="643"/>
      <c r="L64" s="644"/>
      <c r="M64" s="642"/>
      <c r="N64" s="643"/>
      <c r="O64" s="643"/>
      <c r="P64" s="644"/>
      <c r="Q64" s="642"/>
      <c r="R64" s="643"/>
      <c r="S64" s="643"/>
      <c r="T64" s="644"/>
      <c r="U64" s="642"/>
      <c r="V64" s="643"/>
      <c r="W64" s="643"/>
      <c r="X64" s="644"/>
      <c r="Y64" s="642"/>
      <c r="Z64" s="643"/>
      <c r="AA64" s="643"/>
      <c r="AB64" s="644"/>
      <c r="AD64" s="687"/>
      <c r="AE64" s="688"/>
      <c r="AF64" s="688"/>
      <c r="AG64" s="688"/>
      <c r="AH64" s="688"/>
      <c r="AI64" s="688"/>
      <c r="AJ64" s="688"/>
      <c r="AK64" s="689"/>
      <c r="AL64" s="687"/>
      <c r="AM64" s="688"/>
      <c r="AN64" s="688"/>
      <c r="AO64" s="688"/>
      <c r="AP64" s="688"/>
      <c r="AQ64" s="688"/>
      <c r="AR64" s="688"/>
      <c r="AS64" s="689"/>
      <c r="AT64" s="642"/>
      <c r="AU64" s="643"/>
      <c r="AV64" s="643"/>
      <c r="AW64" s="644"/>
      <c r="AX64" s="642"/>
      <c r="AY64" s="643"/>
      <c r="AZ64" s="643"/>
      <c r="BA64" s="643"/>
      <c r="BB64" s="643"/>
      <c r="BC64" s="643"/>
      <c r="BD64" s="643"/>
      <c r="BE64" s="644"/>
    </row>
    <row r="65" spans="1:57">
      <c r="A65" s="642"/>
      <c r="B65" s="643"/>
      <c r="C65" s="643"/>
      <c r="D65" s="644"/>
      <c r="E65" s="642"/>
      <c r="F65" s="643"/>
      <c r="G65" s="643"/>
      <c r="H65" s="644"/>
      <c r="I65" s="642"/>
      <c r="J65" s="643"/>
      <c r="K65" s="643"/>
      <c r="L65" s="644"/>
      <c r="M65" s="642"/>
      <c r="N65" s="643"/>
      <c r="O65" s="643"/>
      <c r="P65" s="644"/>
      <c r="Q65" s="642"/>
      <c r="R65" s="643"/>
      <c r="S65" s="643"/>
      <c r="T65" s="644"/>
      <c r="U65" s="642"/>
      <c r="V65" s="643"/>
      <c r="W65" s="643"/>
      <c r="X65" s="644"/>
      <c r="Y65" s="642"/>
      <c r="Z65" s="643"/>
      <c r="AA65" s="643"/>
      <c r="AB65" s="644"/>
      <c r="AD65" s="687"/>
      <c r="AE65" s="688"/>
      <c r="AF65" s="688"/>
      <c r="AG65" s="688"/>
      <c r="AH65" s="688"/>
      <c r="AI65" s="688"/>
      <c r="AJ65" s="688"/>
      <c r="AK65" s="689"/>
      <c r="AL65" s="687"/>
      <c r="AM65" s="688"/>
      <c r="AN65" s="688"/>
      <c r="AO65" s="688"/>
      <c r="AP65" s="688"/>
      <c r="AQ65" s="688"/>
      <c r="AR65" s="688"/>
      <c r="AS65" s="689"/>
      <c r="AT65" s="642"/>
      <c r="AU65" s="643"/>
      <c r="AV65" s="643"/>
      <c r="AW65" s="644"/>
      <c r="AX65" s="642"/>
      <c r="AY65" s="643"/>
      <c r="AZ65" s="643"/>
      <c r="BA65" s="643"/>
      <c r="BB65" s="643"/>
      <c r="BC65" s="643"/>
      <c r="BD65" s="643"/>
      <c r="BE65" s="644"/>
    </row>
    <row r="66" spans="1:57">
      <c r="A66" s="642"/>
      <c r="B66" s="643"/>
      <c r="C66" s="643"/>
      <c r="D66" s="644"/>
      <c r="E66" s="642"/>
      <c r="F66" s="643"/>
      <c r="G66" s="643"/>
      <c r="H66" s="644"/>
      <c r="I66" s="642"/>
      <c r="J66" s="643"/>
      <c r="K66" s="643"/>
      <c r="L66" s="644"/>
      <c r="M66" s="642"/>
      <c r="N66" s="643"/>
      <c r="O66" s="643"/>
      <c r="P66" s="644"/>
      <c r="Q66" s="642"/>
      <c r="R66" s="643"/>
      <c r="S66" s="643"/>
      <c r="T66" s="644"/>
      <c r="U66" s="642"/>
      <c r="V66" s="643"/>
      <c r="W66" s="643"/>
      <c r="X66" s="644"/>
      <c r="Y66" s="642"/>
      <c r="Z66" s="643"/>
      <c r="AA66" s="643"/>
      <c r="AB66" s="644"/>
      <c r="AD66" s="687"/>
      <c r="AE66" s="688"/>
      <c r="AF66" s="688"/>
      <c r="AG66" s="688"/>
      <c r="AH66" s="688"/>
      <c r="AI66" s="688"/>
      <c r="AJ66" s="688"/>
      <c r="AK66" s="689"/>
      <c r="AL66" s="687"/>
      <c r="AM66" s="688"/>
      <c r="AN66" s="688"/>
      <c r="AO66" s="688"/>
      <c r="AP66" s="688"/>
      <c r="AQ66" s="688"/>
      <c r="AR66" s="688"/>
      <c r="AS66" s="689"/>
      <c r="AT66" s="642"/>
      <c r="AU66" s="643"/>
      <c r="AV66" s="643"/>
      <c r="AW66" s="644"/>
      <c r="AX66" s="642"/>
      <c r="AY66" s="643"/>
      <c r="AZ66" s="643"/>
      <c r="BA66" s="643"/>
      <c r="BB66" s="643"/>
      <c r="BC66" s="643"/>
      <c r="BD66" s="643"/>
      <c r="BE66" s="644"/>
    </row>
    <row r="67" spans="1:57">
      <c r="A67" s="642"/>
      <c r="B67" s="643"/>
      <c r="C67" s="643"/>
      <c r="D67" s="644"/>
      <c r="E67" s="642"/>
      <c r="F67" s="643"/>
      <c r="G67" s="643"/>
      <c r="H67" s="644"/>
      <c r="I67" s="642"/>
      <c r="J67" s="643"/>
      <c r="K67" s="643"/>
      <c r="L67" s="644"/>
      <c r="M67" s="642"/>
      <c r="N67" s="643"/>
      <c r="O67" s="643"/>
      <c r="P67" s="644"/>
      <c r="Q67" s="642"/>
      <c r="R67" s="643"/>
      <c r="S67" s="643"/>
      <c r="T67" s="644"/>
      <c r="U67" s="642"/>
      <c r="V67" s="643"/>
      <c r="W67" s="643"/>
      <c r="X67" s="644"/>
      <c r="Y67" s="642"/>
      <c r="Z67" s="643"/>
      <c r="AA67" s="643"/>
      <c r="AB67" s="644"/>
      <c r="AD67" s="687"/>
      <c r="AE67" s="688"/>
      <c r="AF67" s="688"/>
      <c r="AG67" s="688"/>
      <c r="AH67" s="688"/>
      <c r="AI67" s="688"/>
      <c r="AJ67" s="688"/>
      <c r="AK67" s="689"/>
      <c r="AL67" s="687"/>
      <c r="AM67" s="688"/>
      <c r="AN67" s="688"/>
      <c r="AO67" s="688"/>
      <c r="AP67" s="688"/>
      <c r="AQ67" s="688"/>
      <c r="AR67" s="688"/>
      <c r="AS67" s="689"/>
      <c r="AT67" s="642"/>
      <c r="AU67" s="643"/>
      <c r="AV67" s="643"/>
      <c r="AW67" s="644"/>
      <c r="AX67" s="642"/>
      <c r="AY67" s="643"/>
      <c r="AZ67" s="643"/>
      <c r="BA67" s="643"/>
      <c r="BB67" s="643"/>
      <c r="BC67" s="643"/>
      <c r="BD67" s="643"/>
      <c r="BE67" s="644"/>
    </row>
    <row r="68" spans="1:57">
      <c r="A68" s="645"/>
      <c r="B68" s="646"/>
      <c r="C68" s="646"/>
      <c r="D68" s="647"/>
      <c r="E68" s="645"/>
      <c r="F68" s="646"/>
      <c r="G68" s="646"/>
      <c r="H68" s="647"/>
      <c r="I68" s="645"/>
      <c r="J68" s="646"/>
      <c r="K68" s="646"/>
      <c r="L68" s="647"/>
      <c r="M68" s="645"/>
      <c r="N68" s="646"/>
      <c r="O68" s="646"/>
      <c r="P68" s="647"/>
      <c r="Q68" s="645"/>
      <c r="R68" s="646"/>
      <c r="S68" s="646"/>
      <c r="T68" s="647"/>
      <c r="U68" s="645"/>
      <c r="V68" s="646"/>
      <c r="W68" s="646"/>
      <c r="X68" s="647"/>
      <c r="Y68" s="645"/>
      <c r="Z68" s="646"/>
      <c r="AA68" s="646"/>
      <c r="AB68" s="647"/>
      <c r="AD68" s="690"/>
      <c r="AE68" s="691"/>
      <c r="AF68" s="691"/>
      <c r="AG68" s="691"/>
      <c r="AH68" s="691"/>
      <c r="AI68" s="691"/>
      <c r="AJ68" s="691"/>
      <c r="AK68" s="692"/>
      <c r="AL68" s="690"/>
      <c r="AM68" s="691"/>
      <c r="AN68" s="691"/>
      <c r="AO68" s="691"/>
      <c r="AP68" s="691"/>
      <c r="AQ68" s="691"/>
      <c r="AR68" s="691"/>
      <c r="AS68" s="692"/>
      <c r="AT68" s="645"/>
      <c r="AU68" s="646"/>
      <c r="AV68" s="646"/>
      <c r="AW68" s="647"/>
      <c r="AX68" s="645"/>
      <c r="AY68" s="646"/>
      <c r="AZ68" s="646"/>
      <c r="BA68" s="646"/>
      <c r="BB68" s="646"/>
      <c r="BC68" s="646"/>
      <c r="BD68" s="646"/>
      <c r="BE68" s="647"/>
    </row>
    <row r="69" spans="1:57">
      <c r="A69" s="660" t="s">
        <v>486</v>
      </c>
      <c r="B69" s="661"/>
      <c r="C69" s="661"/>
      <c r="D69" s="662"/>
      <c r="E69" s="666" t="s">
        <v>487</v>
      </c>
      <c r="F69" s="667"/>
      <c r="G69" s="667"/>
      <c r="H69" s="667"/>
      <c r="I69" s="667"/>
      <c r="J69" s="667"/>
      <c r="K69" s="667"/>
      <c r="L69" s="667"/>
      <c r="M69" s="667"/>
      <c r="N69" s="667"/>
      <c r="O69" s="667"/>
      <c r="P69" s="667"/>
      <c r="Q69" s="667"/>
      <c r="R69" s="667"/>
      <c r="S69" s="667"/>
      <c r="T69" s="667"/>
      <c r="U69" s="667"/>
      <c r="V69" s="667"/>
      <c r="W69" s="667"/>
      <c r="X69" s="667"/>
      <c r="Y69" s="667"/>
      <c r="Z69" s="667"/>
      <c r="AA69" s="667"/>
      <c r="AB69" s="671"/>
      <c r="AD69" s="654" t="s">
        <v>488</v>
      </c>
      <c r="AE69" s="655"/>
      <c r="AF69" s="655"/>
      <c r="AG69" s="655"/>
      <c r="AH69" s="655"/>
      <c r="AI69" s="655"/>
      <c r="AJ69" s="655"/>
      <c r="AK69" s="656"/>
      <c r="AL69" s="654" t="s">
        <v>489</v>
      </c>
      <c r="AM69" s="655"/>
      <c r="AN69" s="655"/>
      <c r="AO69" s="655"/>
      <c r="AP69" s="655"/>
      <c r="AQ69" s="655"/>
      <c r="AR69" s="655"/>
      <c r="AS69" s="656"/>
      <c r="AT69" s="654" t="s">
        <v>490</v>
      </c>
      <c r="AU69" s="655"/>
      <c r="AV69" s="655"/>
      <c r="AW69" s="656"/>
      <c r="AX69" s="679" t="s">
        <v>491</v>
      </c>
      <c r="AY69" s="680"/>
      <c r="AZ69" s="680"/>
      <c r="BA69" s="681"/>
      <c r="BB69" s="654"/>
      <c r="BC69" s="655"/>
      <c r="BD69" s="655"/>
      <c r="BE69" s="656"/>
    </row>
    <row r="70" spans="1:57">
      <c r="A70" s="663"/>
      <c r="B70" s="664"/>
      <c r="C70" s="664"/>
      <c r="D70" s="665"/>
      <c r="E70" s="668"/>
      <c r="F70" s="669"/>
      <c r="G70" s="669"/>
      <c r="H70" s="669"/>
      <c r="I70" s="669"/>
      <c r="J70" s="669"/>
      <c r="K70" s="669"/>
      <c r="L70" s="669"/>
      <c r="M70" s="669"/>
      <c r="N70" s="669"/>
      <c r="O70" s="669"/>
      <c r="P70" s="669"/>
      <c r="Q70" s="669"/>
      <c r="R70" s="669"/>
      <c r="S70" s="669"/>
      <c r="T70" s="669"/>
      <c r="U70" s="669"/>
      <c r="V70" s="669"/>
      <c r="W70" s="669"/>
      <c r="X70" s="669"/>
      <c r="Y70" s="669"/>
      <c r="Z70" s="669"/>
      <c r="AA70" s="669"/>
      <c r="AB70" s="672"/>
      <c r="AD70" s="657"/>
      <c r="AE70" s="658"/>
      <c r="AF70" s="658"/>
      <c r="AG70" s="658"/>
      <c r="AH70" s="658"/>
      <c r="AI70" s="658"/>
      <c r="AJ70" s="658"/>
      <c r="AK70" s="659"/>
      <c r="AL70" s="657"/>
      <c r="AM70" s="658"/>
      <c r="AN70" s="658"/>
      <c r="AO70" s="658"/>
      <c r="AP70" s="658"/>
      <c r="AQ70" s="658"/>
      <c r="AR70" s="658"/>
      <c r="AS70" s="659"/>
      <c r="AT70" s="657"/>
      <c r="AU70" s="658"/>
      <c r="AV70" s="658"/>
      <c r="AW70" s="659"/>
      <c r="AX70" s="682"/>
      <c r="AY70" s="683"/>
      <c r="AZ70" s="683"/>
      <c r="BA70" s="684"/>
      <c r="BB70" s="657"/>
      <c r="BC70" s="658"/>
      <c r="BD70" s="658"/>
      <c r="BE70" s="659"/>
    </row>
    <row r="71" spans="1:57">
      <c r="A71" s="639" t="s">
        <v>492</v>
      </c>
      <c r="B71" s="640"/>
      <c r="C71" s="640"/>
      <c r="D71" s="641"/>
      <c r="E71" s="639" t="s">
        <v>493</v>
      </c>
      <c r="F71" s="640"/>
      <c r="G71" s="640"/>
      <c r="H71" s="641"/>
      <c r="I71" s="639" t="s">
        <v>494</v>
      </c>
      <c r="J71" s="640"/>
      <c r="K71" s="640"/>
      <c r="L71" s="641"/>
      <c r="M71" s="639" t="s">
        <v>495</v>
      </c>
      <c r="N71" s="640"/>
      <c r="O71" s="640"/>
      <c r="P71" s="641"/>
      <c r="Q71" s="639" t="s">
        <v>496</v>
      </c>
      <c r="R71" s="640"/>
      <c r="S71" s="640"/>
      <c r="T71" s="641"/>
      <c r="U71" s="639" t="s">
        <v>497</v>
      </c>
      <c r="V71" s="640"/>
      <c r="W71" s="640"/>
      <c r="X71" s="641"/>
      <c r="Y71" s="639" t="s">
        <v>498</v>
      </c>
      <c r="Z71" s="640"/>
      <c r="AA71" s="640"/>
      <c r="AB71" s="641"/>
      <c r="AD71" s="639" t="s">
        <v>499</v>
      </c>
      <c r="AE71" s="685"/>
      <c r="AF71" s="685"/>
      <c r="AG71" s="685"/>
      <c r="AH71" s="685"/>
      <c r="AI71" s="685"/>
      <c r="AJ71" s="685"/>
      <c r="AK71" s="686"/>
      <c r="AL71" s="639" t="s">
        <v>500</v>
      </c>
      <c r="AM71" s="685"/>
      <c r="AN71" s="685"/>
      <c r="AO71" s="685"/>
      <c r="AP71" s="685"/>
      <c r="AQ71" s="685"/>
      <c r="AR71" s="685"/>
      <c r="AS71" s="686"/>
      <c r="AT71" s="639" t="s">
        <v>501</v>
      </c>
      <c r="AU71" s="640"/>
      <c r="AV71" s="640"/>
      <c r="AW71" s="641"/>
      <c r="AX71" s="639" t="s">
        <v>502</v>
      </c>
      <c r="AY71" s="640"/>
      <c r="AZ71" s="640"/>
      <c r="BA71" s="641"/>
      <c r="BB71" s="639"/>
      <c r="BC71" s="640"/>
      <c r="BD71" s="640"/>
      <c r="BE71" s="641"/>
    </row>
    <row r="72" spans="1:57">
      <c r="A72" s="642"/>
      <c r="B72" s="643"/>
      <c r="C72" s="643"/>
      <c r="D72" s="644"/>
      <c r="E72" s="642"/>
      <c r="F72" s="643"/>
      <c r="G72" s="643"/>
      <c r="H72" s="644"/>
      <c r="I72" s="642"/>
      <c r="J72" s="643"/>
      <c r="K72" s="643"/>
      <c r="L72" s="644"/>
      <c r="M72" s="642"/>
      <c r="N72" s="643"/>
      <c r="O72" s="643"/>
      <c r="P72" s="644"/>
      <c r="Q72" s="642"/>
      <c r="R72" s="643"/>
      <c r="S72" s="643"/>
      <c r="T72" s="644"/>
      <c r="U72" s="642"/>
      <c r="V72" s="643"/>
      <c r="W72" s="643"/>
      <c r="X72" s="644"/>
      <c r="Y72" s="642"/>
      <c r="Z72" s="643"/>
      <c r="AA72" s="643"/>
      <c r="AB72" s="644"/>
      <c r="AD72" s="687"/>
      <c r="AE72" s="688"/>
      <c r="AF72" s="688"/>
      <c r="AG72" s="688"/>
      <c r="AH72" s="688"/>
      <c r="AI72" s="688"/>
      <c r="AJ72" s="688"/>
      <c r="AK72" s="689"/>
      <c r="AL72" s="687"/>
      <c r="AM72" s="688"/>
      <c r="AN72" s="688"/>
      <c r="AO72" s="688"/>
      <c r="AP72" s="688"/>
      <c r="AQ72" s="688"/>
      <c r="AR72" s="688"/>
      <c r="AS72" s="689"/>
      <c r="AT72" s="642"/>
      <c r="AU72" s="643"/>
      <c r="AV72" s="643"/>
      <c r="AW72" s="644"/>
      <c r="AX72" s="642"/>
      <c r="AY72" s="643"/>
      <c r="AZ72" s="643"/>
      <c r="BA72" s="644"/>
      <c r="BB72" s="642"/>
      <c r="BC72" s="643"/>
      <c r="BD72" s="643"/>
      <c r="BE72" s="644"/>
    </row>
    <row r="73" spans="1:57">
      <c r="A73" s="642"/>
      <c r="B73" s="643"/>
      <c r="C73" s="643"/>
      <c r="D73" s="644"/>
      <c r="E73" s="642"/>
      <c r="F73" s="643"/>
      <c r="G73" s="643"/>
      <c r="H73" s="644"/>
      <c r="I73" s="642"/>
      <c r="J73" s="643"/>
      <c r="K73" s="643"/>
      <c r="L73" s="644"/>
      <c r="M73" s="642"/>
      <c r="N73" s="643"/>
      <c r="O73" s="643"/>
      <c r="P73" s="644"/>
      <c r="Q73" s="642"/>
      <c r="R73" s="643"/>
      <c r="S73" s="643"/>
      <c r="T73" s="644"/>
      <c r="U73" s="642"/>
      <c r="V73" s="643"/>
      <c r="W73" s="643"/>
      <c r="X73" s="644"/>
      <c r="Y73" s="642"/>
      <c r="Z73" s="643"/>
      <c r="AA73" s="643"/>
      <c r="AB73" s="644"/>
      <c r="AD73" s="687"/>
      <c r="AE73" s="688"/>
      <c r="AF73" s="688"/>
      <c r="AG73" s="688"/>
      <c r="AH73" s="688"/>
      <c r="AI73" s="688"/>
      <c r="AJ73" s="688"/>
      <c r="AK73" s="689"/>
      <c r="AL73" s="687"/>
      <c r="AM73" s="688"/>
      <c r="AN73" s="688"/>
      <c r="AO73" s="688"/>
      <c r="AP73" s="688"/>
      <c r="AQ73" s="688"/>
      <c r="AR73" s="688"/>
      <c r="AS73" s="689"/>
      <c r="AT73" s="642"/>
      <c r="AU73" s="643"/>
      <c r="AV73" s="643"/>
      <c r="AW73" s="644"/>
      <c r="AX73" s="642"/>
      <c r="AY73" s="643"/>
      <c r="AZ73" s="643"/>
      <c r="BA73" s="644"/>
      <c r="BB73" s="642"/>
      <c r="BC73" s="643"/>
      <c r="BD73" s="643"/>
      <c r="BE73" s="644"/>
    </row>
    <row r="74" spans="1:57">
      <c r="A74" s="642"/>
      <c r="B74" s="643"/>
      <c r="C74" s="643"/>
      <c r="D74" s="644"/>
      <c r="E74" s="642"/>
      <c r="F74" s="643"/>
      <c r="G74" s="643"/>
      <c r="H74" s="644"/>
      <c r="I74" s="642"/>
      <c r="J74" s="643"/>
      <c r="K74" s="643"/>
      <c r="L74" s="644"/>
      <c r="M74" s="642"/>
      <c r="N74" s="643"/>
      <c r="O74" s="643"/>
      <c r="P74" s="644"/>
      <c r="Q74" s="642"/>
      <c r="R74" s="643"/>
      <c r="S74" s="643"/>
      <c r="T74" s="644"/>
      <c r="U74" s="642"/>
      <c r="V74" s="643"/>
      <c r="W74" s="643"/>
      <c r="X74" s="644"/>
      <c r="Y74" s="642"/>
      <c r="Z74" s="643"/>
      <c r="AA74" s="643"/>
      <c r="AB74" s="644"/>
      <c r="AD74" s="687"/>
      <c r="AE74" s="688"/>
      <c r="AF74" s="688"/>
      <c r="AG74" s="688"/>
      <c r="AH74" s="688"/>
      <c r="AI74" s="688"/>
      <c r="AJ74" s="688"/>
      <c r="AK74" s="689"/>
      <c r="AL74" s="687"/>
      <c r="AM74" s="688"/>
      <c r="AN74" s="688"/>
      <c r="AO74" s="688"/>
      <c r="AP74" s="688"/>
      <c r="AQ74" s="688"/>
      <c r="AR74" s="688"/>
      <c r="AS74" s="689"/>
      <c r="AT74" s="642"/>
      <c r="AU74" s="643"/>
      <c r="AV74" s="643"/>
      <c r="AW74" s="644"/>
      <c r="AX74" s="642"/>
      <c r="AY74" s="643"/>
      <c r="AZ74" s="643"/>
      <c r="BA74" s="644"/>
      <c r="BB74" s="642"/>
      <c r="BC74" s="643"/>
      <c r="BD74" s="643"/>
      <c r="BE74" s="644"/>
    </row>
    <row r="75" spans="1:57">
      <c r="A75" s="642"/>
      <c r="B75" s="643"/>
      <c r="C75" s="643"/>
      <c r="D75" s="644"/>
      <c r="E75" s="642"/>
      <c r="F75" s="643"/>
      <c r="G75" s="643"/>
      <c r="H75" s="644"/>
      <c r="I75" s="642"/>
      <c r="J75" s="643"/>
      <c r="K75" s="643"/>
      <c r="L75" s="644"/>
      <c r="M75" s="642"/>
      <c r="N75" s="643"/>
      <c r="O75" s="643"/>
      <c r="P75" s="644"/>
      <c r="Q75" s="642"/>
      <c r="R75" s="643"/>
      <c r="S75" s="643"/>
      <c r="T75" s="644"/>
      <c r="U75" s="642"/>
      <c r="V75" s="643"/>
      <c r="W75" s="643"/>
      <c r="X75" s="644"/>
      <c r="Y75" s="642"/>
      <c r="Z75" s="643"/>
      <c r="AA75" s="643"/>
      <c r="AB75" s="644"/>
      <c r="AD75" s="687"/>
      <c r="AE75" s="688"/>
      <c r="AF75" s="688"/>
      <c r="AG75" s="688"/>
      <c r="AH75" s="688"/>
      <c r="AI75" s="688"/>
      <c r="AJ75" s="688"/>
      <c r="AK75" s="689"/>
      <c r="AL75" s="687"/>
      <c r="AM75" s="688"/>
      <c r="AN75" s="688"/>
      <c r="AO75" s="688"/>
      <c r="AP75" s="688"/>
      <c r="AQ75" s="688"/>
      <c r="AR75" s="688"/>
      <c r="AS75" s="689"/>
      <c r="AT75" s="642"/>
      <c r="AU75" s="643"/>
      <c r="AV75" s="643"/>
      <c r="AW75" s="644"/>
      <c r="AX75" s="642"/>
      <c r="AY75" s="643"/>
      <c r="AZ75" s="643"/>
      <c r="BA75" s="644"/>
      <c r="BB75" s="642"/>
      <c r="BC75" s="643"/>
      <c r="BD75" s="643"/>
      <c r="BE75" s="644"/>
    </row>
    <row r="76" spans="1:57">
      <c r="A76" s="642"/>
      <c r="B76" s="643"/>
      <c r="C76" s="643"/>
      <c r="D76" s="644"/>
      <c r="E76" s="642"/>
      <c r="F76" s="643"/>
      <c r="G76" s="643"/>
      <c r="H76" s="644"/>
      <c r="I76" s="642"/>
      <c r="J76" s="643"/>
      <c r="K76" s="643"/>
      <c r="L76" s="644"/>
      <c r="M76" s="642"/>
      <c r="N76" s="643"/>
      <c r="O76" s="643"/>
      <c r="P76" s="644"/>
      <c r="Q76" s="642"/>
      <c r="R76" s="643"/>
      <c r="S76" s="643"/>
      <c r="T76" s="644"/>
      <c r="U76" s="642"/>
      <c r="V76" s="643"/>
      <c r="W76" s="643"/>
      <c r="X76" s="644"/>
      <c r="Y76" s="642"/>
      <c r="Z76" s="643"/>
      <c r="AA76" s="643"/>
      <c r="AB76" s="644"/>
      <c r="AD76" s="687"/>
      <c r="AE76" s="688"/>
      <c r="AF76" s="688"/>
      <c r="AG76" s="688"/>
      <c r="AH76" s="688"/>
      <c r="AI76" s="688"/>
      <c r="AJ76" s="688"/>
      <c r="AK76" s="689"/>
      <c r="AL76" s="687"/>
      <c r="AM76" s="688"/>
      <c r="AN76" s="688"/>
      <c r="AO76" s="688"/>
      <c r="AP76" s="688"/>
      <c r="AQ76" s="688"/>
      <c r="AR76" s="688"/>
      <c r="AS76" s="689"/>
      <c r="AT76" s="642"/>
      <c r="AU76" s="643"/>
      <c r="AV76" s="643"/>
      <c r="AW76" s="644"/>
      <c r="AX76" s="642"/>
      <c r="AY76" s="643"/>
      <c r="AZ76" s="643"/>
      <c r="BA76" s="644"/>
      <c r="BB76" s="642"/>
      <c r="BC76" s="643"/>
      <c r="BD76" s="643"/>
      <c r="BE76" s="644"/>
    </row>
    <row r="77" spans="1:57">
      <c r="A77" s="642"/>
      <c r="B77" s="643"/>
      <c r="C77" s="643"/>
      <c r="D77" s="644"/>
      <c r="E77" s="642"/>
      <c r="F77" s="643"/>
      <c r="G77" s="643"/>
      <c r="H77" s="644"/>
      <c r="I77" s="642"/>
      <c r="J77" s="643"/>
      <c r="K77" s="643"/>
      <c r="L77" s="644"/>
      <c r="M77" s="642"/>
      <c r="N77" s="643"/>
      <c r="O77" s="643"/>
      <c r="P77" s="644"/>
      <c r="Q77" s="642"/>
      <c r="R77" s="643"/>
      <c r="S77" s="643"/>
      <c r="T77" s="644"/>
      <c r="U77" s="642"/>
      <c r="V77" s="643"/>
      <c r="W77" s="643"/>
      <c r="X77" s="644"/>
      <c r="Y77" s="642"/>
      <c r="Z77" s="643"/>
      <c r="AA77" s="643"/>
      <c r="AB77" s="644"/>
      <c r="AD77" s="687"/>
      <c r="AE77" s="688"/>
      <c r="AF77" s="688"/>
      <c r="AG77" s="688"/>
      <c r="AH77" s="688"/>
      <c r="AI77" s="688"/>
      <c r="AJ77" s="688"/>
      <c r="AK77" s="689"/>
      <c r="AL77" s="687"/>
      <c r="AM77" s="688"/>
      <c r="AN77" s="688"/>
      <c r="AO77" s="688"/>
      <c r="AP77" s="688"/>
      <c r="AQ77" s="688"/>
      <c r="AR77" s="688"/>
      <c r="AS77" s="689"/>
      <c r="AT77" s="642"/>
      <c r="AU77" s="643"/>
      <c r="AV77" s="643"/>
      <c r="AW77" s="644"/>
      <c r="AX77" s="642"/>
      <c r="AY77" s="643"/>
      <c r="AZ77" s="643"/>
      <c r="BA77" s="644"/>
      <c r="BB77" s="642"/>
      <c r="BC77" s="643"/>
      <c r="BD77" s="643"/>
      <c r="BE77" s="644"/>
    </row>
    <row r="78" spans="1:57">
      <c r="A78" s="642"/>
      <c r="B78" s="643"/>
      <c r="C78" s="643"/>
      <c r="D78" s="644"/>
      <c r="E78" s="642"/>
      <c r="F78" s="643"/>
      <c r="G78" s="643"/>
      <c r="H78" s="644"/>
      <c r="I78" s="642"/>
      <c r="J78" s="643"/>
      <c r="K78" s="643"/>
      <c r="L78" s="644"/>
      <c r="M78" s="642"/>
      <c r="N78" s="643"/>
      <c r="O78" s="643"/>
      <c r="P78" s="644"/>
      <c r="Q78" s="642"/>
      <c r="R78" s="643"/>
      <c r="S78" s="643"/>
      <c r="T78" s="644"/>
      <c r="U78" s="642"/>
      <c r="V78" s="643"/>
      <c r="W78" s="643"/>
      <c r="X78" s="644"/>
      <c r="Y78" s="642"/>
      <c r="Z78" s="643"/>
      <c r="AA78" s="643"/>
      <c r="AB78" s="644"/>
      <c r="AD78" s="687"/>
      <c r="AE78" s="688"/>
      <c r="AF78" s="688"/>
      <c r="AG78" s="688"/>
      <c r="AH78" s="688"/>
      <c r="AI78" s="688"/>
      <c r="AJ78" s="688"/>
      <c r="AK78" s="689"/>
      <c r="AL78" s="687"/>
      <c r="AM78" s="688"/>
      <c r="AN78" s="688"/>
      <c r="AO78" s="688"/>
      <c r="AP78" s="688"/>
      <c r="AQ78" s="688"/>
      <c r="AR78" s="688"/>
      <c r="AS78" s="689"/>
      <c r="AT78" s="642"/>
      <c r="AU78" s="643"/>
      <c r="AV78" s="643"/>
      <c r="AW78" s="644"/>
      <c r="AX78" s="642"/>
      <c r="AY78" s="643"/>
      <c r="AZ78" s="643"/>
      <c r="BA78" s="644"/>
      <c r="BB78" s="642"/>
      <c r="BC78" s="643"/>
      <c r="BD78" s="643"/>
      <c r="BE78" s="644"/>
    </row>
    <row r="79" spans="1:57">
      <c r="A79" s="642"/>
      <c r="B79" s="643"/>
      <c r="C79" s="643"/>
      <c r="D79" s="644"/>
      <c r="E79" s="642"/>
      <c r="F79" s="643"/>
      <c r="G79" s="643"/>
      <c r="H79" s="644"/>
      <c r="I79" s="642"/>
      <c r="J79" s="643"/>
      <c r="K79" s="643"/>
      <c r="L79" s="644"/>
      <c r="M79" s="642"/>
      <c r="N79" s="643"/>
      <c r="O79" s="643"/>
      <c r="P79" s="644"/>
      <c r="Q79" s="642"/>
      <c r="R79" s="643"/>
      <c r="S79" s="643"/>
      <c r="T79" s="644"/>
      <c r="U79" s="642"/>
      <c r="V79" s="643"/>
      <c r="W79" s="643"/>
      <c r="X79" s="644"/>
      <c r="Y79" s="642"/>
      <c r="Z79" s="643"/>
      <c r="AA79" s="643"/>
      <c r="AB79" s="644"/>
      <c r="AD79" s="687"/>
      <c r="AE79" s="688"/>
      <c r="AF79" s="688"/>
      <c r="AG79" s="688"/>
      <c r="AH79" s="688"/>
      <c r="AI79" s="688"/>
      <c r="AJ79" s="688"/>
      <c r="AK79" s="689"/>
      <c r="AL79" s="687"/>
      <c r="AM79" s="688"/>
      <c r="AN79" s="688"/>
      <c r="AO79" s="688"/>
      <c r="AP79" s="688"/>
      <c r="AQ79" s="688"/>
      <c r="AR79" s="688"/>
      <c r="AS79" s="689"/>
      <c r="AT79" s="642"/>
      <c r="AU79" s="643"/>
      <c r="AV79" s="643"/>
      <c r="AW79" s="644"/>
      <c r="AX79" s="642"/>
      <c r="AY79" s="643"/>
      <c r="AZ79" s="643"/>
      <c r="BA79" s="644"/>
      <c r="BB79" s="642"/>
      <c r="BC79" s="643"/>
      <c r="BD79" s="643"/>
      <c r="BE79" s="644"/>
    </row>
    <row r="80" spans="1:57">
      <c r="A80" s="642"/>
      <c r="B80" s="643"/>
      <c r="C80" s="643"/>
      <c r="D80" s="644"/>
      <c r="E80" s="642"/>
      <c r="F80" s="643"/>
      <c r="G80" s="643"/>
      <c r="H80" s="644"/>
      <c r="I80" s="642"/>
      <c r="J80" s="643"/>
      <c r="K80" s="643"/>
      <c r="L80" s="644"/>
      <c r="M80" s="642"/>
      <c r="N80" s="643"/>
      <c r="O80" s="643"/>
      <c r="P80" s="644"/>
      <c r="Q80" s="642"/>
      <c r="R80" s="643"/>
      <c r="S80" s="643"/>
      <c r="T80" s="644"/>
      <c r="U80" s="642"/>
      <c r="V80" s="643"/>
      <c r="W80" s="643"/>
      <c r="X80" s="644"/>
      <c r="Y80" s="642"/>
      <c r="Z80" s="643"/>
      <c r="AA80" s="643"/>
      <c r="AB80" s="644"/>
      <c r="AD80" s="687"/>
      <c r="AE80" s="688"/>
      <c r="AF80" s="688"/>
      <c r="AG80" s="688"/>
      <c r="AH80" s="688"/>
      <c r="AI80" s="688"/>
      <c r="AJ80" s="688"/>
      <c r="AK80" s="689"/>
      <c r="AL80" s="687"/>
      <c r="AM80" s="688"/>
      <c r="AN80" s="688"/>
      <c r="AO80" s="688"/>
      <c r="AP80" s="688"/>
      <c r="AQ80" s="688"/>
      <c r="AR80" s="688"/>
      <c r="AS80" s="689"/>
      <c r="AT80" s="642"/>
      <c r="AU80" s="643"/>
      <c r="AV80" s="643"/>
      <c r="AW80" s="644"/>
      <c r="AX80" s="642"/>
      <c r="AY80" s="643"/>
      <c r="AZ80" s="643"/>
      <c r="BA80" s="644"/>
      <c r="BB80" s="642"/>
      <c r="BC80" s="643"/>
      <c r="BD80" s="643"/>
      <c r="BE80" s="644"/>
    </row>
    <row r="81" spans="1:57">
      <c r="A81" s="642"/>
      <c r="B81" s="643"/>
      <c r="C81" s="643"/>
      <c r="D81" s="644"/>
      <c r="E81" s="642"/>
      <c r="F81" s="643"/>
      <c r="G81" s="643"/>
      <c r="H81" s="644"/>
      <c r="I81" s="642"/>
      <c r="J81" s="643"/>
      <c r="K81" s="643"/>
      <c r="L81" s="644"/>
      <c r="M81" s="642"/>
      <c r="N81" s="643"/>
      <c r="O81" s="643"/>
      <c r="P81" s="644"/>
      <c r="Q81" s="642"/>
      <c r="R81" s="643"/>
      <c r="S81" s="643"/>
      <c r="T81" s="644"/>
      <c r="U81" s="642"/>
      <c r="V81" s="643"/>
      <c r="W81" s="643"/>
      <c r="X81" s="644"/>
      <c r="Y81" s="642"/>
      <c r="Z81" s="643"/>
      <c r="AA81" s="643"/>
      <c r="AB81" s="644"/>
      <c r="AD81" s="687"/>
      <c r="AE81" s="688"/>
      <c r="AF81" s="688"/>
      <c r="AG81" s="688"/>
      <c r="AH81" s="688"/>
      <c r="AI81" s="688"/>
      <c r="AJ81" s="688"/>
      <c r="AK81" s="689"/>
      <c r="AL81" s="687"/>
      <c r="AM81" s="688"/>
      <c r="AN81" s="688"/>
      <c r="AO81" s="688"/>
      <c r="AP81" s="688"/>
      <c r="AQ81" s="688"/>
      <c r="AR81" s="688"/>
      <c r="AS81" s="689"/>
      <c r="AT81" s="642"/>
      <c r="AU81" s="643"/>
      <c r="AV81" s="643"/>
      <c r="AW81" s="644"/>
      <c r="AX81" s="642"/>
      <c r="AY81" s="643"/>
      <c r="AZ81" s="643"/>
      <c r="BA81" s="644"/>
      <c r="BB81" s="642"/>
      <c r="BC81" s="643"/>
      <c r="BD81" s="643"/>
      <c r="BE81" s="644"/>
    </row>
    <row r="82" spans="1:57">
      <c r="A82" s="642"/>
      <c r="B82" s="643"/>
      <c r="C82" s="643"/>
      <c r="D82" s="644"/>
      <c r="E82" s="642"/>
      <c r="F82" s="643"/>
      <c r="G82" s="643"/>
      <c r="H82" s="644"/>
      <c r="I82" s="642"/>
      <c r="J82" s="643"/>
      <c r="K82" s="643"/>
      <c r="L82" s="644"/>
      <c r="M82" s="642"/>
      <c r="N82" s="643"/>
      <c r="O82" s="643"/>
      <c r="P82" s="644"/>
      <c r="Q82" s="642"/>
      <c r="R82" s="643"/>
      <c r="S82" s="643"/>
      <c r="T82" s="644"/>
      <c r="U82" s="642"/>
      <c r="V82" s="643"/>
      <c r="W82" s="643"/>
      <c r="X82" s="644"/>
      <c r="Y82" s="642"/>
      <c r="Z82" s="643"/>
      <c r="AA82" s="643"/>
      <c r="AB82" s="644"/>
      <c r="AD82" s="687"/>
      <c r="AE82" s="688"/>
      <c r="AF82" s="688"/>
      <c r="AG82" s="688"/>
      <c r="AH82" s="688"/>
      <c r="AI82" s="688"/>
      <c r="AJ82" s="688"/>
      <c r="AK82" s="689"/>
      <c r="AL82" s="687"/>
      <c r="AM82" s="688"/>
      <c r="AN82" s="688"/>
      <c r="AO82" s="688"/>
      <c r="AP82" s="688"/>
      <c r="AQ82" s="688"/>
      <c r="AR82" s="688"/>
      <c r="AS82" s="689"/>
      <c r="AT82" s="642"/>
      <c r="AU82" s="643"/>
      <c r="AV82" s="643"/>
      <c r="AW82" s="644"/>
      <c r="AX82" s="642"/>
      <c r="AY82" s="643"/>
      <c r="AZ82" s="643"/>
      <c r="BA82" s="644"/>
      <c r="BB82" s="642"/>
      <c r="BC82" s="643"/>
      <c r="BD82" s="643"/>
      <c r="BE82" s="644"/>
    </row>
    <row r="83" spans="1:57">
      <c r="A83" s="642"/>
      <c r="B83" s="643"/>
      <c r="C83" s="643"/>
      <c r="D83" s="644"/>
      <c r="E83" s="642"/>
      <c r="F83" s="643"/>
      <c r="G83" s="643"/>
      <c r="H83" s="644"/>
      <c r="I83" s="642"/>
      <c r="J83" s="643"/>
      <c r="K83" s="643"/>
      <c r="L83" s="644"/>
      <c r="M83" s="642"/>
      <c r="N83" s="643"/>
      <c r="O83" s="643"/>
      <c r="P83" s="644"/>
      <c r="Q83" s="642"/>
      <c r="R83" s="643"/>
      <c r="S83" s="643"/>
      <c r="T83" s="644"/>
      <c r="U83" s="642"/>
      <c r="V83" s="643"/>
      <c r="W83" s="643"/>
      <c r="X83" s="644"/>
      <c r="Y83" s="642"/>
      <c r="Z83" s="643"/>
      <c r="AA83" s="643"/>
      <c r="AB83" s="644"/>
      <c r="AD83" s="687"/>
      <c r="AE83" s="688"/>
      <c r="AF83" s="688"/>
      <c r="AG83" s="688"/>
      <c r="AH83" s="688"/>
      <c r="AI83" s="688"/>
      <c r="AJ83" s="688"/>
      <c r="AK83" s="689"/>
      <c r="AL83" s="687"/>
      <c r="AM83" s="688"/>
      <c r="AN83" s="688"/>
      <c r="AO83" s="688"/>
      <c r="AP83" s="688"/>
      <c r="AQ83" s="688"/>
      <c r="AR83" s="688"/>
      <c r="AS83" s="689"/>
      <c r="AT83" s="642"/>
      <c r="AU83" s="643"/>
      <c r="AV83" s="643"/>
      <c r="AW83" s="644"/>
      <c r="AX83" s="642"/>
      <c r="AY83" s="643"/>
      <c r="AZ83" s="643"/>
      <c r="BA83" s="644"/>
      <c r="BB83" s="642"/>
      <c r="BC83" s="643"/>
      <c r="BD83" s="643"/>
      <c r="BE83" s="644"/>
    </row>
    <row r="84" spans="1:57">
      <c r="A84" s="642"/>
      <c r="B84" s="643"/>
      <c r="C84" s="643"/>
      <c r="D84" s="644"/>
      <c r="E84" s="642"/>
      <c r="F84" s="643"/>
      <c r="G84" s="643"/>
      <c r="H84" s="644"/>
      <c r="I84" s="642"/>
      <c r="J84" s="643"/>
      <c r="K84" s="643"/>
      <c r="L84" s="644"/>
      <c r="M84" s="642"/>
      <c r="N84" s="643"/>
      <c r="O84" s="643"/>
      <c r="P84" s="644"/>
      <c r="Q84" s="642"/>
      <c r="R84" s="643"/>
      <c r="S84" s="643"/>
      <c r="T84" s="644"/>
      <c r="U84" s="642"/>
      <c r="V84" s="643"/>
      <c r="W84" s="643"/>
      <c r="X84" s="644"/>
      <c r="Y84" s="642"/>
      <c r="Z84" s="643"/>
      <c r="AA84" s="643"/>
      <c r="AB84" s="644"/>
      <c r="AD84" s="687"/>
      <c r="AE84" s="688"/>
      <c r="AF84" s="688"/>
      <c r="AG84" s="688"/>
      <c r="AH84" s="688"/>
      <c r="AI84" s="688"/>
      <c r="AJ84" s="688"/>
      <c r="AK84" s="689"/>
      <c r="AL84" s="687"/>
      <c r="AM84" s="688"/>
      <c r="AN84" s="688"/>
      <c r="AO84" s="688"/>
      <c r="AP84" s="688"/>
      <c r="AQ84" s="688"/>
      <c r="AR84" s="688"/>
      <c r="AS84" s="689"/>
      <c r="AT84" s="642"/>
      <c r="AU84" s="643"/>
      <c r="AV84" s="643"/>
      <c r="AW84" s="644"/>
      <c r="AX84" s="642"/>
      <c r="AY84" s="643"/>
      <c r="AZ84" s="643"/>
      <c r="BA84" s="644"/>
      <c r="BB84" s="642"/>
      <c r="BC84" s="643"/>
      <c r="BD84" s="643"/>
      <c r="BE84" s="644"/>
    </row>
    <row r="85" spans="1:57">
      <c r="A85" s="645"/>
      <c r="B85" s="646"/>
      <c r="C85" s="646"/>
      <c r="D85" s="647"/>
      <c r="E85" s="645"/>
      <c r="F85" s="646"/>
      <c r="G85" s="646"/>
      <c r="H85" s="647"/>
      <c r="I85" s="645"/>
      <c r="J85" s="646"/>
      <c r="K85" s="646"/>
      <c r="L85" s="647"/>
      <c r="M85" s="645"/>
      <c r="N85" s="646"/>
      <c r="O85" s="646"/>
      <c r="P85" s="647"/>
      <c r="Q85" s="645"/>
      <c r="R85" s="646"/>
      <c r="S85" s="646"/>
      <c r="T85" s="647"/>
      <c r="U85" s="645"/>
      <c r="V85" s="646"/>
      <c r="W85" s="646"/>
      <c r="X85" s="647"/>
      <c r="Y85" s="645"/>
      <c r="Z85" s="646"/>
      <c r="AA85" s="646"/>
      <c r="AB85" s="647"/>
      <c r="AD85" s="690"/>
      <c r="AE85" s="691"/>
      <c r="AF85" s="691"/>
      <c r="AG85" s="691"/>
      <c r="AH85" s="691"/>
      <c r="AI85" s="691"/>
      <c r="AJ85" s="691"/>
      <c r="AK85" s="692"/>
      <c r="AL85" s="690"/>
      <c r="AM85" s="691"/>
      <c r="AN85" s="691"/>
      <c r="AO85" s="691"/>
      <c r="AP85" s="691"/>
      <c r="AQ85" s="691"/>
      <c r="AR85" s="691"/>
      <c r="AS85" s="692"/>
      <c r="AT85" s="645"/>
      <c r="AU85" s="646"/>
      <c r="AV85" s="646"/>
      <c r="AW85" s="647"/>
      <c r="AX85" s="645"/>
      <c r="AY85" s="646"/>
      <c r="AZ85" s="646"/>
      <c r="BA85" s="647"/>
      <c r="BB85" s="645"/>
      <c r="BC85" s="646"/>
      <c r="BD85" s="646"/>
      <c r="BE85" s="647"/>
    </row>
    <row r="86" spans="1:57">
      <c r="A86" s="666" t="s">
        <v>503</v>
      </c>
      <c r="B86" s="667"/>
      <c r="C86" s="667"/>
      <c r="D86" s="667"/>
      <c r="E86" s="667"/>
      <c r="F86" s="667"/>
      <c r="G86" s="667"/>
      <c r="H86" s="667"/>
      <c r="I86" s="667"/>
      <c r="J86" s="667"/>
      <c r="K86" s="667"/>
      <c r="L86" s="671"/>
      <c r="M86" s="666" t="s">
        <v>504</v>
      </c>
      <c r="N86" s="667"/>
      <c r="O86" s="667"/>
      <c r="P86" s="671"/>
      <c r="Q86" s="673" t="s">
        <v>505</v>
      </c>
      <c r="R86" s="674"/>
      <c r="S86" s="674"/>
      <c r="T86" s="674"/>
      <c r="U86" s="674"/>
      <c r="V86" s="674"/>
      <c r="W86" s="674"/>
      <c r="X86" s="674"/>
      <c r="Y86" s="674"/>
      <c r="Z86" s="674"/>
      <c r="AA86" s="674"/>
      <c r="AB86" s="675"/>
      <c r="AD86" s="654"/>
      <c r="AE86" s="655"/>
      <c r="AF86" s="655"/>
      <c r="AG86" s="656"/>
      <c r="AH86" s="654"/>
      <c r="AI86" s="655"/>
      <c r="AJ86" s="655"/>
      <c r="AK86" s="656"/>
      <c r="AL86" s="654"/>
      <c r="AM86" s="655"/>
      <c r="AN86" s="655"/>
      <c r="AO86" s="656"/>
      <c r="AP86" s="654"/>
      <c r="AQ86" s="655"/>
      <c r="AR86" s="655"/>
      <c r="AS86" s="656"/>
      <c r="AT86" s="654"/>
      <c r="AU86" s="655"/>
      <c r="AV86" s="655"/>
      <c r="AW86" s="656"/>
      <c r="AX86" s="654"/>
      <c r="AY86" s="655"/>
      <c r="AZ86" s="655"/>
      <c r="BA86" s="656"/>
      <c r="BB86" s="654"/>
      <c r="BC86" s="655"/>
      <c r="BD86" s="655"/>
      <c r="BE86" s="656"/>
    </row>
    <row r="87" spans="1:57">
      <c r="A87" s="668"/>
      <c r="B87" s="669"/>
      <c r="C87" s="669"/>
      <c r="D87" s="669"/>
      <c r="E87" s="669"/>
      <c r="F87" s="669"/>
      <c r="G87" s="669"/>
      <c r="H87" s="669"/>
      <c r="I87" s="669"/>
      <c r="J87" s="669"/>
      <c r="K87" s="669"/>
      <c r="L87" s="672"/>
      <c r="M87" s="668"/>
      <c r="N87" s="669"/>
      <c r="O87" s="669"/>
      <c r="P87" s="672"/>
      <c r="Q87" s="676"/>
      <c r="R87" s="677"/>
      <c r="S87" s="677"/>
      <c r="T87" s="677"/>
      <c r="U87" s="677"/>
      <c r="V87" s="677"/>
      <c r="W87" s="677"/>
      <c r="X87" s="677"/>
      <c r="Y87" s="677"/>
      <c r="Z87" s="677"/>
      <c r="AA87" s="677"/>
      <c r="AB87" s="678"/>
      <c r="AD87" s="657"/>
      <c r="AE87" s="658"/>
      <c r="AF87" s="658"/>
      <c r="AG87" s="659"/>
      <c r="AH87" s="657"/>
      <c r="AI87" s="658"/>
      <c r="AJ87" s="658"/>
      <c r="AK87" s="659"/>
      <c r="AL87" s="657"/>
      <c r="AM87" s="658"/>
      <c r="AN87" s="658"/>
      <c r="AO87" s="659"/>
      <c r="AP87" s="657"/>
      <c r="AQ87" s="658"/>
      <c r="AR87" s="658"/>
      <c r="AS87" s="659"/>
      <c r="AT87" s="657"/>
      <c r="AU87" s="658"/>
      <c r="AV87" s="658"/>
      <c r="AW87" s="659"/>
      <c r="AX87" s="657"/>
      <c r="AY87" s="658"/>
      <c r="AZ87" s="658"/>
      <c r="BA87" s="659"/>
      <c r="BB87" s="657"/>
      <c r="BC87" s="658"/>
      <c r="BD87" s="658"/>
      <c r="BE87" s="659"/>
    </row>
    <row r="88" spans="1:57">
      <c r="A88" s="639" t="s">
        <v>506</v>
      </c>
      <c r="B88" s="640"/>
      <c r="C88" s="640"/>
      <c r="D88" s="641"/>
      <c r="E88" s="639" t="s">
        <v>507</v>
      </c>
      <c r="F88" s="640"/>
      <c r="G88" s="640"/>
      <c r="H88" s="641"/>
      <c r="I88" s="670" t="s">
        <v>508</v>
      </c>
      <c r="J88" s="640"/>
      <c r="K88" s="640"/>
      <c r="L88" s="641"/>
      <c r="M88" s="639" t="s">
        <v>509</v>
      </c>
      <c r="N88" s="640"/>
      <c r="O88" s="640"/>
      <c r="P88" s="641"/>
      <c r="Q88" s="639" t="s">
        <v>510</v>
      </c>
      <c r="R88" s="640"/>
      <c r="S88" s="640"/>
      <c r="T88" s="641"/>
      <c r="U88" s="639" t="s">
        <v>511</v>
      </c>
      <c r="V88" s="640"/>
      <c r="W88" s="640"/>
      <c r="X88" s="641"/>
      <c r="Y88" s="639" t="s">
        <v>512</v>
      </c>
      <c r="Z88" s="640"/>
      <c r="AA88" s="640"/>
      <c r="AB88" s="641"/>
      <c r="AD88" s="639"/>
      <c r="AE88" s="640"/>
      <c r="AF88" s="640"/>
      <c r="AG88" s="641"/>
      <c r="AH88" s="639"/>
      <c r="AI88" s="640"/>
      <c r="AJ88" s="640"/>
      <c r="AK88" s="641"/>
      <c r="AL88" s="639"/>
      <c r="AM88" s="640"/>
      <c r="AN88" s="640"/>
      <c r="AO88" s="641"/>
      <c r="AP88" s="639"/>
      <c r="AQ88" s="640"/>
      <c r="AR88" s="640"/>
      <c r="AS88" s="641"/>
      <c r="AT88" s="639"/>
      <c r="AU88" s="640"/>
      <c r="AV88" s="640"/>
      <c r="AW88" s="641"/>
      <c r="AX88" s="639"/>
      <c r="AY88" s="640"/>
      <c r="AZ88" s="640"/>
      <c r="BA88" s="641"/>
      <c r="BB88" s="639"/>
      <c r="BC88" s="640"/>
      <c r="BD88" s="640"/>
      <c r="BE88" s="641"/>
    </row>
    <row r="89" spans="1:57">
      <c r="A89" s="642"/>
      <c r="B89" s="643"/>
      <c r="C89" s="643"/>
      <c r="D89" s="644"/>
      <c r="E89" s="642"/>
      <c r="F89" s="643"/>
      <c r="G89" s="643"/>
      <c r="H89" s="644"/>
      <c r="I89" s="642"/>
      <c r="J89" s="643"/>
      <c r="K89" s="643"/>
      <c r="L89" s="644"/>
      <c r="M89" s="642"/>
      <c r="N89" s="643"/>
      <c r="O89" s="643"/>
      <c r="P89" s="644"/>
      <c r="Q89" s="642"/>
      <c r="R89" s="643"/>
      <c r="S89" s="643"/>
      <c r="T89" s="644"/>
      <c r="U89" s="642"/>
      <c r="V89" s="643"/>
      <c r="W89" s="643"/>
      <c r="X89" s="644"/>
      <c r="Y89" s="642"/>
      <c r="Z89" s="643"/>
      <c r="AA89" s="643"/>
      <c r="AB89" s="644"/>
      <c r="AD89" s="642"/>
      <c r="AE89" s="643"/>
      <c r="AF89" s="643"/>
      <c r="AG89" s="644"/>
      <c r="AH89" s="642"/>
      <c r="AI89" s="643"/>
      <c r="AJ89" s="643"/>
      <c r="AK89" s="644"/>
      <c r="AL89" s="642"/>
      <c r="AM89" s="643"/>
      <c r="AN89" s="643"/>
      <c r="AO89" s="644"/>
      <c r="AP89" s="642"/>
      <c r="AQ89" s="643"/>
      <c r="AR89" s="643"/>
      <c r="AS89" s="644"/>
      <c r="AT89" s="642"/>
      <c r="AU89" s="643"/>
      <c r="AV89" s="643"/>
      <c r="AW89" s="644"/>
      <c r="AX89" s="642"/>
      <c r="AY89" s="643"/>
      <c r="AZ89" s="643"/>
      <c r="BA89" s="644"/>
      <c r="BB89" s="642"/>
      <c r="BC89" s="643"/>
      <c r="BD89" s="643"/>
      <c r="BE89" s="644"/>
    </row>
    <row r="90" spans="1:57">
      <c r="A90" s="642"/>
      <c r="B90" s="643"/>
      <c r="C90" s="643"/>
      <c r="D90" s="644"/>
      <c r="E90" s="642"/>
      <c r="F90" s="643"/>
      <c r="G90" s="643"/>
      <c r="H90" s="644"/>
      <c r="I90" s="642"/>
      <c r="J90" s="643"/>
      <c r="K90" s="643"/>
      <c r="L90" s="644"/>
      <c r="M90" s="642"/>
      <c r="N90" s="643"/>
      <c r="O90" s="643"/>
      <c r="P90" s="644"/>
      <c r="Q90" s="642"/>
      <c r="R90" s="643"/>
      <c r="S90" s="643"/>
      <c r="T90" s="644"/>
      <c r="U90" s="642"/>
      <c r="V90" s="643"/>
      <c r="W90" s="643"/>
      <c r="X90" s="644"/>
      <c r="Y90" s="642"/>
      <c r="Z90" s="643"/>
      <c r="AA90" s="643"/>
      <c r="AB90" s="644"/>
      <c r="AD90" s="642"/>
      <c r="AE90" s="643"/>
      <c r="AF90" s="643"/>
      <c r="AG90" s="644"/>
      <c r="AH90" s="642"/>
      <c r="AI90" s="643"/>
      <c r="AJ90" s="643"/>
      <c r="AK90" s="644"/>
      <c r="AL90" s="642"/>
      <c r="AM90" s="643"/>
      <c r="AN90" s="643"/>
      <c r="AO90" s="644"/>
      <c r="AP90" s="642"/>
      <c r="AQ90" s="643"/>
      <c r="AR90" s="643"/>
      <c r="AS90" s="644"/>
      <c r="AT90" s="642"/>
      <c r="AU90" s="643"/>
      <c r="AV90" s="643"/>
      <c r="AW90" s="644"/>
      <c r="AX90" s="642"/>
      <c r="AY90" s="643"/>
      <c r="AZ90" s="643"/>
      <c r="BA90" s="644"/>
      <c r="BB90" s="642"/>
      <c r="BC90" s="643"/>
      <c r="BD90" s="643"/>
      <c r="BE90" s="644"/>
    </row>
    <row r="91" spans="1:57">
      <c r="A91" s="642"/>
      <c r="B91" s="643"/>
      <c r="C91" s="643"/>
      <c r="D91" s="644"/>
      <c r="E91" s="642"/>
      <c r="F91" s="643"/>
      <c r="G91" s="643"/>
      <c r="H91" s="644"/>
      <c r="I91" s="642"/>
      <c r="J91" s="643"/>
      <c r="K91" s="643"/>
      <c r="L91" s="644"/>
      <c r="M91" s="642"/>
      <c r="N91" s="643"/>
      <c r="O91" s="643"/>
      <c r="P91" s="644"/>
      <c r="Q91" s="642"/>
      <c r="R91" s="643"/>
      <c r="S91" s="643"/>
      <c r="T91" s="644"/>
      <c r="U91" s="642"/>
      <c r="V91" s="643"/>
      <c r="W91" s="643"/>
      <c r="X91" s="644"/>
      <c r="Y91" s="642"/>
      <c r="Z91" s="643"/>
      <c r="AA91" s="643"/>
      <c r="AB91" s="644"/>
      <c r="AD91" s="642"/>
      <c r="AE91" s="643"/>
      <c r="AF91" s="643"/>
      <c r="AG91" s="644"/>
      <c r="AH91" s="642"/>
      <c r="AI91" s="643"/>
      <c r="AJ91" s="643"/>
      <c r="AK91" s="644"/>
      <c r="AL91" s="642"/>
      <c r="AM91" s="643"/>
      <c r="AN91" s="643"/>
      <c r="AO91" s="644"/>
      <c r="AP91" s="642"/>
      <c r="AQ91" s="643"/>
      <c r="AR91" s="643"/>
      <c r="AS91" s="644"/>
      <c r="AT91" s="642"/>
      <c r="AU91" s="643"/>
      <c r="AV91" s="643"/>
      <c r="AW91" s="644"/>
      <c r="AX91" s="642"/>
      <c r="AY91" s="643"/>
      <c r="AZ91" s="643"/>
      <c r="BA91" s="644"/>
      <c r="BB91" s="642"/>
      <c r="BC91" s="643"/>
      <c r="BD91" s="643"/>
      <c r="BE91" s="644"/>
    </row>
    <row r="92" spans="1:57">
      <c r="A92" s="642"/>
      <c r="B92" s="643"/>
      <c r="C92" s="643"/>
      <c r="D92" s="644"/>
      <c r="E92" s="642"/>
      <c r="F92" s="643"/>
      <c r="G92" s="643"/>
      <c r="H92" s="644"/>
      <c r="I92" s="642"/>
      <c r="J92" s="643"/>
      <c r="K92" s="643"/>
      <c r="L92" s="644"/>
      <c r="M92" s="642"/>
      <c r="N92" s="643"/>
      <c r="O92" s="643"/>
      <c r="P92" s="644"/>
      <c r="Q92" s="642"/>
      <c r="R92" s="643"/>
      <c r="S92" s="643"/>
      <c r="T92" s="644"/>
      <c r="U92" s="642"/>
      <c r="V92" s="643"/>
      <c r="W92" s="643"/>
      <c r="X92" s="644"/>
      <c r="Y92" s="642"/>
      <c r="Z92" s="643"/>
      <c r="AA92" s="643"/>
      <c r="AB92" s="644"/>
      <c r="AD92" s="642"/>
      <c r="AE92" s="643"/>
      <c r="AF92" s="643"/>
      <c r="AG92" s="644"/>
      <c r="AH92" s="642"/>
      <c r="AI92" s="643"/>
      <c r="AJ92" s="643"/>
      <c r="AK92" s="644"/>
      <c r="AL92" s="642"/>
      <c r="AM92" s="643"/>
      <c r="AN92" s="643"/>
      <c r="AO92" s="644"/>
      <c r="AP92" s="642"/>
      <c r="AQ92" s="643"/>
      <c r="AR92" s="643"/>
      <c r="AS92" s="644"/>
      <c r="AT92" s="642"/>
      <c r="AU92" s="643"/>
      <c r="AV92" s="643"/>
      <c r="AW92" s="644"/>
      <c r="AX92" s="642"/>
      <c r="AY92" s="643"/>
      <c r="AZ92" s="643"/>
      <c r="BA92" s="644"/>
      <c r="BB92" s="642"/>
      <c r="BC92" s="643"/>
      <c r="BD92" s="643"/>
      <c r="BE92" s="644"/>
    </row>
    <row r="93" spans="1:57">
      <c r="A93" s="642"/>
      <c r="B93" s="643"/>
      <c r="C93" s="643"/>
      <c r="D93" s="644"/>
      <c r="E93" s="642"/>
      <c r="F93" s="643"/>
      <c r="G93" s="643"/>
      <c r="H93" s="644"/>
      <c r="I93" s="642"/>
      <c r="J93" s="643"/>
      <c r="K93" s="643"/>
      <c r="L93" s="644"/>
      <c r="M93" s="642"/>
      <c r="N93" s="643"/>
      <c r="O93" s="643"/>
      <c r="P93" s="644"/>
      <c r="Q93" s="642"/>
      <c r="R93" s="643"/>
      <c r="S93" s="643"/>
      <c r="T93" s="644"/>
      <c r="U93" s="642"/>
      <c r="V93" s="643"/>
      <c r="W93" s="643"/>
      <c r="X93" s="644"/>
      <c r="Y93" s="642"/>
      <c r="Z93" s="643"/>
      <c r="AA93" s="643"/>
      <c r="AB93" s="644"/>
      <c r="AD93" s="642"/>
      <c r="AE93" s="643"/>
      <c r="AF93" s="643"/>
      <c r="AG93" s="644"/>
      <c r="AH93" s="642"/>
      <c r="AI93" s="643"/>
      <c r="AJ93" s="643"/>
      <c r="AK93" s="644"/>
      <c r="AL93" s="642"/>
      <c r="AM93" s="643"/>
      <c r="AN93" s="643"/>
      <c r="AO93" s="644"/>
      <c r="AP93" s="642"/>
      <c r="AQ93" s="643"/>
      <c r="AR93" s="643"/>
      <c r="AS93" s="644"/>
      <c r="AT93" s="642"/>
      <c r="AU93" s="643"/>
      <c r="AV93" s="643"/>
      <c r="AW93" s="644"/>
      <c r="AX93" s="642"/>
      <c r="AY93" s="643"/>
      <c r="AZ93" s="643"/>
      <c r="BA93" s="644"/>
      <c r="BB93" s="642"/>
      <c r="BC93" s="643"/>
      <c r="BD93" s="643"/>
      <c r="BE93" s="644"/>
    </row>
    <row r="94" spans="1:57">
      <c r="A94" s="642"/>
      <c r="B94" s="643"/>
      <c r="C94" s="643"/>
      <c r="D94" s="644"/>
      <c r="E94" s="642"/>
      <c r="F94" s="643"/>
      <c r="G94" s="643"/>
      <c r="H94" s="644"/>
      <c r="I94" s="642"/>
      <c r="J94" s="643"/>
      <c r="K94" s="643"/>
      <c r="L94" s="644"/>
      <c r="M94" s="642"/>
      <c r="N94" s="643"/>
      <c r="O94" s="643"/>
      <c r="P94" s="644"/>
      <c r="Q94" s="642"/>
      <c r="R94" s="643"/>
      <c r="S94" s="643"/>
      <c r="T94" s="644"/>
      <c r="U94" s="642"/>
      <c r="V94" s="643"/>
      <c r="W94" s="643"/>
      <c r="X94" s="644"/>
      <c r="Y94" s="642"/>
      <c r="Z94" s="643"/>
      <c r="AA94" s="643"/>
      <c r="AB94" s="644"/>
      <c r="AD94" s="642"/>
      <c r="AE94" s="643"/>
      <c r="AF94" s="643"/>
      <c r="AG94" s="644"/>
      <c r="AH94" s="642"/>
      <c r="AI94" s="643"/>
      <c r="AJ94" s="643"/>
      <c r="AK94" s="644"/>
      <c r="AL94" s="642"/>
      <c r="AM94" s="643"/>
      <c r="AN94" s="643"/>
      <c r="AO94" s="644"/>
      <c r="AP94" s="642"/>
      <c r="AQ94" s="643"/>
      <c r="AR94" s="643"/>
      <c r="AS94" s="644"/>
      <c r="AT94" s="642"/>
      <c r="AU94" s="643"/>
      <c r="AV94" s="643"/>
      <c r="AW94" s="644"/>
      <c r="AX94" s="642"/>
      <c r="AY94" s="643"/>
      <c r="AZ94" s="643"/>
      <c r="BA94" s="644"/>
      <c r="BB94" s="642"/>
      <c r="BC94" s="643"/>
      <c r="BD94" s="643"/>
      <c r="BE94" s="644"/>
    </row>
    <row r="95" spans="1:57">
      <c r="A95" s="642"/>
      <c r="B95" s="643"/>
      <c r="C95" s="643"/>
      <c r="D95" s="644"/>
      <c r="E95" s="642"/>
      <c r="F95" s="643"/>
      <c r="G95" s="643"/>
      <c r="H95" s="644"/>
      <c r="I95" s="642"/>
      <c r="J95" s="643"/>
      <c r="K95" s="643"/>
      <c r="L95" s="644"/>
      <c r="M95" s="642"/>
      <c r="N95" s="643"/>
      <c r="O95" s="643"/>
      <c r="P95" s="644"/>
      <c r="Q95" s="642"/>
      <c r="R95" s="643"/>
      <c r="S95" s="643"/>
      <c r="T95" s="644"/>
      <c r="U95" s="642"/>
      <c r="V95" s="643"/>
      <c r="W95" s="643"/>
      <c r="X95" s="644"/>
      <c r="Y95" s="642"/>
      <c r="Z95" s="643"/>
      <c r="AA95" s="643"/>
      <c r="AB95" s="644"/>
      <c r="AD95" s="642"/>
      <c r="AE95" s="643"/>
      <c r="AF95" s="643"/>
      <c r="AG95" s="644"/>
      <c r="AH95" s="642"/>
      <c r="AI95" s="643"/>
      <c r="AJ95" s="643"/>
      <c r="AK95" s="644"/>
      <c r="AL95" s="642"/>
      <c r="AM95" s="643"/>
      <c r="AN95" s="643"/>
      <c r="AO95" s="644"/>
      <c r="AP95" s="642"/>
      <c r="AQ95" s="643"/>
      <c r="AR95" s="643"/>
      <c r="AS95" s="644"/>
      <c r="AT95" s="642"/>
      <c r="AU95" s="643"/>
      <c r="AV95" s="643"/>
      <c r="AW95" s="644"/>
      <c r="AX95" s="642"/>
      <c r="AY95" s="643"/>
      <c r="AZ95" s="643"/>
      <c r="BA95" s="644"/>
      <c r="BB95" s="642"/>
      <c r="BC95" s="643"/>
      <c r="BD95" s="643"/>
      <c r="BE95" s="644"/>
    </row>
    <row r="96" spans="1:57">
      <c r="A96" s="642"/>
      <c r="B96" s="643"/>
      <c r="C96" s="643"/>
      <c r="D96" s="644"/>
      <c r="E96" s="642"/>
      <c r="F96" s="643"/>
      <c r="G96" s="643"/>
      <c r="H96" s="644"/>
      <c r="I96" s="642"/>
      <c r="J96" s="643"/>
      <c r="K96" s="643"/>
      <c r="L96" s="644"/>
      <c r="M96" s="642"/>
      <c r="N96" s="643"/>
      <c r="O96" s="643"/>
      <c r="P96" s="644"/>
      <c r="Q96" s="642"/>
      <c r="R96" s="643"/>
      <c r="S96" s="643"/>
      <c r="T96" s="644"/>
      <c r="U96" s="642"/>
      <c r="V96" s="643"/>
      <c r="W96" s="643"/>
      <c r="X96" s="644"/>
      <c r="Y96" s="642"/>
      <c r="Z96" s="643"/>
      <c r="AA96" s="643"/>
      <c r="AB96" s="644"/>
      <c r="AD96" s="642"/>
      <c r="AE96" s="643"/>
      <c r="AF96" s="643"/>
      <c r="AG96" s="644"/>
      <c r="AH96" s="642"/>
      <c r="AI96" s="643"/>
      <c r="AJ96" s="643"/>
      <c r="AK96" s="644"/>
      <c r="AL96" s="642"/>
      <c r="AM96" s="643"/>
      <c r="AN96" s="643"/>
      <c r="AO96" s="644"/>
      <c r="AP96" s="642"/>
      <c r="AQ96" s="643"/>
      <c r="AR96" s="643"/>
      <c r="AS96" s="644"/>
      <c r="AT96" s="642"/>
      <c r="AU96" s="643"/>
      <c r="AV96" s="643"/>
      <c r="AW96" s="644"/>
      <c r="AX96" s="642"/>
      <c r="AY96" s="643"/>
      <c r="AZ96" s="643"/>
      <c r="BA96" s="644"/>
      <c r="BB96" s="642"/>
      <c r="BC96" s="643"/>
      <c r="BD96" s="643"/>
      <c r="BE96" s="644"/>
    </row>
    <row r="97" spans="1:57">
      <c r="A97" s="642"/>
      <c r="B97" s="643"/>
      <c r="C97" s="643"/>
      <c r="D97" s="644"/>
      <c r="E97" s="642"/>
      <c r="F97" s="643"/>
      <c r="G97" s="643"/>
      <c r="H97" s="644"/>
      <c r="I97" s="642"/>
      <c r="J97" s="643"/>
      <c r="K97" s="643"/>
      <c r="L97" s="644"/>
      <c r="M97" s="642"/>
      <c r="N97" s="643"/>
      <c r="O97" s="643"/>
      <c r="P97" s="644"/>
      <c r="Q97" s="642"/>
      <c r="R97" s="643"/>
      <c r="S97" s="643"/>
      <c r="T97" s="644"/>
      <c r="U97" s="642"/>
      <c r="V97" s="643"/>
      <c r="W97" s="643"/>
      <c r="X97" s="644"/>
      <c r="Y97" s="642"/>
      <c r="Z97" s="643"/>
      <c r="AA97" s="643"/>
      <c r="AB97" s="644"/>
      <c r="AD97" s="642"/>
      <c r="AE97" s="643"/>
      <c r="AF97" s="643"/>
      <c r="AG97" s="644"/>
      <c r="AH97" s="642"/>
      <c r="AI97" s="643"/>
      <c r="AJ97" s="643"/>
      <c r="AK97" s="644"/>
      <c r="AL97" s="642"/>
      <c r="AM97" s="643"/>
      <c r="AN97" s="643"/>
      <c r="AO97" s="644"/>
      <c r="AP97" s="642"/>
      <c r="AQ97" s="643"/>
      <c r="AR97" s="643"/>
      <c r="AS97" s="644"/>
      <c r="AT97" s="642"/>
      <c r="AU97" s="643"/>
      <c r="AV97" s="643"/>
      <c r="AW97" s="644"/>
      <c r="AX97" s="642"/>
      <c r="AY97" s="643"/>
      <c r="AZ97" s="643"/>
      <c r="BA97" s="644"/>
      <c r="BB97" s="642"/>
      <c r="BC97" s="643"/>
      <c r="BD97" s="643"/>
      <c r="BE97" s="644"/>
    </row>
    <row r="98" spans="1:57">
      <c r="A98" s="642"/>
      <c r="B98" s="643"/>
      <c r="C98" s="643"/>
      <c r="D98" s="644"/>
      <c r="E98" s="642"/>
      <c r="F98" s="643"/>
      <c r="G98" s="643"/>
      <c r="H98" s="644"/>
      <c r="I98" s="642"/>
      <c r="J98" s="643"/>
      <c r="K98" s="643"/>
      <c r="L98" s="644"/>
      <c r="M98" s="642"/>
      <c r="N98" s="643"/>
      <c r="O98" s="643"/>
      <c r="P98" s="644"/>
      <c r="Q98" s="642"/>
      <c r="R98" s="643"/>
      <c r="S98" s="643"/>
      <c r="T98" s="644"/>
      <c r="U98" s="642"/>
      <c r="V98" s="643"/>
      <c r="W98" s="643"/>
      <c r="X98" s="644"/>
      <c r="Y98" s="642"/>
      <c r="Z98" s="643"/>
      <c r="AA98" s="643"/>
      <c r="AB98" s="644"/>
      <c r="AD98" s="642"/>
      <c r="AE98" s="643"/>
      <c r="AF98" s="643"/>
      <c r="AG98" s="644"/>
      <c r="AH98" s="642"/>
      <c r="AI98" s="643"/>
      <c r="AJ98" s="643"/>
      <c r="AK98" s="644"/>
      <c r="AL98" s="642"/>
      <c r="AM98" s="643"/>
      <c r="AN98" s="643"/>
      <c r="AO98" s="644"/>
      <c r="AP98" s="642"/>
      <c r="AQ98" s="643"/>
      <c r="AR98" s="643"/>
      <c r="AS98" s="644"/>
      <c r="AT98" s="642"/>
      <c r="AU98" s="643"/>
      <c r="AV98" s="643"/>
      <c r="AW98" s="644"/>
      <c r="AX98" s="642"/>
      <c r="AY98" s="643"/>
      <c r="AZ98" s="643"/>
      <c r="BA98" s="644"/>
      <c r="BB98" s="642"/>
      <c r="BC98" s="643"/>
      <c r="BD98" s="643"/>
      <c r="BE98" s="644"/>
    </row>
    <row r="99" spans="1:57">
      <c r="A99" s="642"/>
      <c r="B99" s="643"/>
      <c r="C99" s="643"/>
      <c r="D99" s="644"/>
      <c r="E99" s="642"/>
      <c r="F99" s="643"/>
      <c r="G99" s="643"/>
      <c r="H99" s="644"/>
      <c r="I99" s="642"/>
      <c r="J99" s="643"/>
      <c r="K99" s="643"/>
      <c r="L99" s="644"/>
      <c r="M99" s="642"/>
      <c r="N99" s="643"/>
      <c r="O99" s="643"/>
      <c r="P99" s="644"/>
      <c r="Q99" s="642"/>
      <c r="R99" s="643"/>
      <c r="S99" s="643"/>
      <c r="T99" s="644"/>
      <c r="U99" s="642"/>
      <c r="V99" s="643"/>
      <c r="W99" s="643"/>
      <c r="X99" s="644"/>
      <c r="Y99" s="642"/>
      <c r="Z99" s="643"/>
      <c r="AA99" s="643"/>
      <c r="AB99" s="644"/>
      <c r="AD99" s="642"/>
      <c r="AE99" s="643"/>
      <c r="AF99" s="643"/>
      <c r="AG99" s="644"/>
      <c r="AH99" s="642"/>
      <c r="AI99" s="643"/>
      <c r="AJ99" s="643"/>
      <c r="AK99" s="644"/>
      <c r="AL99" s="642"/>
      <c r="AM99" s="643"/>
      <c r="AN99" s="643"/>
      <c r="AO99" s="644"/>
      <c r="AP99" s="642"/>
      <c r="AQ99" s="643"/>
      <c r="AR99" s="643"/>
      <c r="AS99" s="644"/>
      <c r="AT99" s="642"/>
      <c r="AU99" s="643"/>
      <c r="AV99" s="643"/>
      <c r="AW99" s="644"/>
      <c r="AX99" s="642"/>
      <c r="AY99" s="643"/>
      <c r="AZ99" s="643"/>
      <c r="BA99" s="644"/>
      <c r="BB99" s="642"/>
      <c r="BC99" s="643"/>
      <c r="BD99" s="643"/>
      <c r="BE99" s="644"/>
    </row>
    <row r="100" spans="1:57">
      <c r="A100" s="642"/>
      <c r="B100" s="643"/>
      <c r="C100" s="643"/>
      <c r="D100" s="644"/>
      <c r="E100" s="642"/>
      <c r="F100" s="643"/>
      <c r="G100" s="643"/>
      <c r="H100" s="644"/>
      <c r="I100" s="642"/>
      <c r="J100" s="643"/>
      <c r="K100" s="643"/>
      <c r="L100" s="644"/>
      <c r="M100" s="642"/>
      <c r="N100" s="643"/>
      <c r="O100" s="643"/>
      <c r="P100" s="644"/>
      <c r="Q100" s="642"/>
      <c r="R100" s="643"/>
      <c r="S100" s="643"/>
      <c r="T100" s="644"/>
      <c r="U100" s="642"/>
      <c r="V100" s="643"/>
      <c r="W100" s="643"/>
      <c r="X100" s="644"/>
      <c r="Y100" s="642"/>
      <c r="Z100" s="643"/>
      <c r="AA100" s="643"/>
      <c r="AB100" s="644"/>
      <c r="AD100" s="642"/>
      <c r="AE100" s="643"/>
      <c r="AF100" s="643"/>
      <c r="AG100" s="644"/>
      <c r="AH100" s="642"/>
      <c r="AI100" s="643"/>
      <c r="AJ100" s="643"/>
      <c r="AK100" s="644"/>
      <c r="AL100" s="642"/>
      <c r="AM100" s="643"/>
      <c r="AN100" s="643"/>
      <c r="AO100" s="644"/>
      <c r="AP100" s="642"/>
      <c r="AQ100" s="643"/>
      <c r="AR100" s="643"/>
      <c r="AS100" s="644"/>
      <c r="AT100" s="642"/>
      <c r="AU100" s="643"/>
      <c r="AV100" s="643"/>
      <c r="AW100" s="644"/>
      <c r="AX100" s="642"/>
      <c r="AY100" s="643"/>
      <c r="AZ100" s="643"/>
      <c r="BA100" s="644"/>
      <c r="BB100" s="642"/>
      <c r="BC100" s="643"/>
      <c r="BD100" s="643"/>
      <c r="BE100" s="644"/>
    </row>
    <row r="101" spans="1:57">
      <c r="A101" s="642"/>
      <c r="B101" s="643"/>
      <c r="C101" s="643"/>
      <c r="D101" s="644"/>
      <c r="E101" s="642"/>
      <c r="F101" s="643"/>
      <c r="G101" s="643"/>
      <c r="H101" s="644"/>
      <c r="I101" s="642"/>
      <c r="J101" s="643"/>
      <c r="K101" s="643"/>
      <c r="L101" s="644"/>
      <c r="M101" s="642"/>
      <c r="N101" s="643"/>
      <c r="O101" s="643"/>
      <c r="P101" s="644"/>
      <c r="Q101" s="642"/>
      <c r="R101" s="643"/>
      <c r="S101" s="643"/>
      <c r="T101" s="644"/>
      <c r="U101" s="642"/>
      <c r="V101" s="643"/>
      <c r="W101" s="643"/>
      <c r="X101" s="644"/>
      <c r="Y101" s="642"/>
      <c r="Z101" s="643"/>
      <c r="AA101" s="643"/>
      <c r="AB101" s="644"/>
      <c r="AD101" s="642"/>
      <c r="AE101" s="643"/>
      <c r="AF101" s="643"/>
      <c r="AG101" s="644"/>
      <c r="AH101" s="642"/>
      <c r="AI101" s="643"/>
      <c r="AJ101" s="643"/>
      <c r="AK101" s="644"/>
      <c r="AL101" s="642"/>
      <c r="AM101" s="643"/>
      <c r="AN101" s="643"/>
      <c r="AO101" s="644"/>
      <c r="AP101" s="642"/>
      <c r="AQ101" s="643"/>
      <c r="AR101" s="643"/>
      <c r="AS101" s="644"/>
      <c r="AT101" s="642"/>
      <c r="AU101" s="643"/>
      <c r="AV101" s="643"/>
      <c r="AW101" s="644"/>
      <c r="AX101" s="642"/>
      <c r="AY101" s="643"/>
      <c r="AZ101" s="643"/>
      <c r="BA101" s="644"/>
      <c r="BB101" s="642"/>
      <c r="BC101" s="643"/>
      <c r="BD101" s="643"/>
      <c r="BE101" s="644"/>
    </row>
    <row r="102" spans="1:57">
      <c r="A102" s="645"/>
      <c r="B102" s="646"/>
      <c r="C102" s="646"/>
      <c r="D102" s="647"/>
      <c r="E102" s="645"/>
      <c r="F102" s="646"/>
      <c r="G102" s="646"/>
      <c r="H102" s="647"/>
      <c r="I102" s="645"/>
      <c r="J102" s="646"/>
      <c r="K102" s="646"/>
      <c r="L102" s="647"/>
      <c r="M102" s="645"/>
      <c r="N102" s="646"/>
      <c r="O102" s="646"/>
      <c r="P102" s="647"/>
      <c r="Q102" s="645"/>
      <c r="R102" s="646"/>
      <c r="S102" s="646"/>
      <c r="T102" s="647"/>
      <c r="U102" s="645"/>
      <c r="V102" s="646"/>
      <c r="W102" s="646"/>
      <c r="X102" s="647"/>
      <c r="Y102" s="645"/>
      <c r="Z102" s="646"/>
      <c r="AA102" s="646"/>
      <c r="AB102" s="647"/>
      <c r="AD102" s="645"/>
      <c r="AE102" s="646"/>
      <c r="AF102" s="646"/>
      <c r="AG102" s="647"/>
      <c r="AH102" s="645"/>
      <c r="AI102" s="646"/>
      <c r="AJ102" s="646"/>
      <c r="AK102" s="647"/>
      <c r="AL102" s="645"/>
      <c r="AM102" s="646"/>
      <c r="AN102" s="646"/>
      <c r="AO102" s="647"/>
      <c r="AP102" s="645"/>
      <c r="AQ102" s="646"/>
      <c r="AR102" s="646"/>
      <c r="AS102" s="647"/>
      <c r="AT102" s="645"/>
      <c r="AU102" s="646"/>
      <c r="AV102" s="646"/>
      <c r="AW102" s="647"/>
      <c r="AX102" s="645"/>
      <c r="AY102" s="646"/>
      <c r="AZ102" s="646"/>
      <c r="BA102" s="647"/>
      <c r="BB102" s="645"/>
      <c r="BC102" s="646"/>
      <c r="BD102" s="646"/>
      <c r="BE102" s="647"/>
    </row>
    <row r="103" spans="1:57">
      <c r="A103" s="666" t="s">
        <v>513</v>
      </c>
      <c r="B103" s="667"/>
      <c r="C103" s="667"/>
      <c r="D103" s="667"/>
      <c r="E103" s="667"/>
      <c r="F103" s="667"/>
      <c r="G103" s="667"/>
      <c r="H103" s="667"/>
      <c r="I103" s="667"/>
      <c r="J103" s="667"/>
      <c r="K103" s="667"/>
      <c r="L103" s="667"/>
      <c r="M103" s="667"/>
      <c r="N103" s="667"/>
      <c r="O103" s="667"/>
      <c r="P103" s="667"/>
      <c r="Q103" s="667"/>
      <c r="R103" s="667"/>
      <c r="S103" s="667"/>
      <c r="T103" s="667"/>
      <c r="U103" s="660" t="s">
        <v>514</v>
      </c>
      <c r="V103" s="661"/>
      <c r="W103" s="661"/>
      <c r="X103" s="662"/>
      <c r="Y103" s="660" t="s">
        <v>515</v>
      </c>
      <c r="Z103" s="661"/>
      <c r="AA103" s="661"/>
      <c r="AB103" s="662"/>
      <c r="AD103" s="654"/>
      <c r="AE103" s="655"/>
      <c r="AF103" s="655"/>
      <c r="AG103" s="656"/>
      <c r="AH103" s="654"/>
      <c r="AI103" s="655"/>
      <c r="AJ103" s="655"/>
      <c r="AK103" s="656"/>
      <c r="AL103" s="654"/>
      <c r="AM103" s="655"/>
      <c r="AN103" s="655"/>
      <c r="AO103" s="656"/>
      <c r="AP103" s="654"/>
      <c r="AQ103" s="655"/>
      <c r="AR103" s="655"/>
      <c r="AS103" s="656"/>
      <c r="AT103" s="654"/>
      <c r="AU103" s="655"/>
      <c r="AV103" s="655"/>
      <c r="AW103" s="656"/>
      <c r="AX103" s="654"/>
      <c r="AY103" s="655"/>
      <c r="AZ103" s="655"/>
      <c r="BA103" s="656"/>
      <c r="BB103" s="654"/>
      <c r="BC103" s="655"/>
      <c r="BD103" s="655"/>
      <c r="BE103" s="656"/>
    </row>
    <row r="104" spans="1:57">
      <c r="A104" s="668"/>
      <c r="B104" s="669"/>
      <c r="C104" s="669"/>
      <c r="D104" s="669"/>
      <c r="E104" s="669"/>
      <c r="F104" s="669"/>
      <c r="G104" s="669"/>
      <c r="H104" s="669"/>
      <c r="I104" s="669"/>
      <c r="J104" s="669"/>
      <c r="K104" s="669"/>
      <c r="L104" s="669"/>
      <c r="M104" s="669"/>
      <c r="N104" s="669"/>
      <c r="O104" s="669"/>
      <c r="P104" s="669"/>
      <c r="Q104" s="669"/>
      <c r="R104" s="669"/>
      <c r="S104" s="669"/>
      <c r="T104" s="669"/>
      <c r="U104" s="663"/>
      <c r="V104" s="664"/>
      <c r="W104" s="664"/>
      <c r="X104" s="665"/>
      <c r="Y104" s="663"/>
      <c r="Z104" s="664"/>
      <c r="AA104" s="664"/>
      <c r="AB104" s="665"/>
      <c r="AD104" s="657"/>
      <c r="AE104" s="658"/>
      <c r="AF104" s="658"/>
      <c r="AG104" s="659"/>
      <c r="AH104" s="657"/>
      <c r="AI104" s="658"/>
      <c r="AJ104" s="658"/>
      <c r="AK104" s="659"/>
      <c r="AL104" s="657"/>
      <c r="AM104" s="658"/>
      <c r="AN104" s="658"/>
      <c r="AO104" s="659"/>
      <c r="AP104" s="657"/>
      <c r="AQ104" s="658"/>
      <c r="AR104" s="658"/>
      <c r="AS104" s="659"/>
      <c r="AT104" s="657"/>
      <c r="AU104" s="658"/>
      <c r="AV104" s="658"/>
      <c r="AW104" s="659"/>
      <c r="AX104" s="657"/>
      <c r="AY104" s="658"/>
      <c r="AZ104" s="658"/>
      <c r="BA104" s="659"/>
      <c r="BB104" s="657"/>
      <c r="BC104" s="658"/>
      <c r="BD104" s="658"/>
      <c r="BE104" s="659"/>
    </row>
    <row r="105" spans="1:57">
      <c r="A105" s="639" t="s">
        <v>516</v>
      </c>
      <c r="B105" s="640"/>
      <c r="C105" s="640"/>
      <c r="D105" s="641"/>
      <c r="E105" s="639" t="s">
        <v>517</v>
      </c>
      <c r="F105" s="640"/>
      <c r="G105" s="640"/>
      <c r="H105" s="641"/>
      <c r="I105" s="639" t="s">
        <v>518</v>
      </c>
      <c r="J105" s="640"/>
      <c r="K105" s="640"/>
      <c r="L105" s="641"/>
      <c r="M105" s="639" t="s">
        <v>519</v>
      </c>
      <c r="N105" s="640"/>
      <c r="O105" s="640"/>
      <c r="P105" s="641"/>
      <c r="Q105" s="639" t="s">
        <v>401</v>
      </c>
      <c r="R105" s="640"/>
      <c r="S105" s="640"/>
      <c r="T105" s="641"/>
      <c r="U105" s="639" t="s">
        <v>520</v>
      </c>
      <c r="V105" s="640"/>
      <c r="W105" s="640"/>
      <c r="X105" s="641"/>
      <c r="Y105" s="639" t="s">
        <v>521</v>
      </c>
      <c r="Z105" s="640"/>
      <c r="AA105" s="640"/>
      <c r="AB105" s="641"/>
      <c r="AD105" s="639"/>
      <c r="AE105" s="640"/>
      <c r="AF105" s="640"/>
      <c r="AG105" s="641"/>
      <c r="AH105" s="639"/>
      <c r="AI105" s="640"/>
      <c r="AJ105" s="640"/>
      <c r="AK105" s="641"/>
      <c r="AL105" s="639"/>
      <c r="AM105" s="640"/>
      <c r="AN105" s="640"/>
      <c r="AO105" s="641"/>
      <c r="AP105" s="639"/>
      <c r="AQ105" s="640"/>
      <c r="AR105" s="640"/>
      <c r="AS105" s="641"/>
      <c r="AT105" s="639"/>
      <c r="AU105" s="640"/>
      <c r="AV105" s="640"/>
      <c r="AW105" s="641"/>
      <c r="AX105" s="639"/>
      <c r="AY105" s="640"/>
      <c r="AZ105" s="640"/>
      <c r="BA105" s="641"/>
      <c r="BB105" s="639"/>
      <c r="BC105" s="640"/>
      <c r="BD105" s="640"/>
      <c r="BE105" s="641"/>
    </row>
    <row r="106" spans="1:57">
      <c r="A106" s="642"/>
      <c r="B106" s="643"/>
      <c r="C106" s="643"/>
      <c r="D106" s="644"/>
      <c r="E106" s="642"/>
      <c r="F106" s="643"/>
      <c r="G106" s="643"/>
      <c r="H106" s="644"/>
      <c r="I106" s="642"/>
      <c r="J106" s="643"/>
      <c r="K106" s="643"/>
      <c r="L106" s="644"/>
      <c r="M106" s="642"/>
      <c r="N106" s="643"/>
      <c r="O106" s="643"/>
      <c r="P106" s="644"/>
      <c r="Q106" s="642"/>
      <c r="R106" s="643"/>
      <c r="S106" s="643"/>
      <c r="T106" s="644"/>
      <c r="U106" s="642"/>
      <c r="V106" s="643"/>
      <c r="W106" s="643"/>
      <c r="X106" s="644"/>
      <c r="Y106" s="642"/>
      <c r="Z106" s="643"/>
      <c r="AA106" s="643"/>
      <c r="AB106" s="644"/>
      <c r="AD106" s="642"/>
      <c r="AE106" s="643"/>
      <c r="AF106" s="643"/>
      <c r="AG106" s="644"/>
      <c r="AH106" s="642"/>
      <c r="AI106" s="643"/>
      <c r="AJ106" s="643"/>
      <c r="AK106" s="644"/>
      <c r="AL106" s="642"/>
      <c r="AM106" s="643"/>
      <c r="AN106" s="643"/>
      <c r="AO106" s="644"/>
      <c r="AP106" s="642"/>
      <c r="AQ106" s="643"/>
      <c r="AR106" s="643"/>
      <c r="AS106" s="644"/>
      <c r="AT106" s="642"/>
      <c r="AU106" s="643"/>
      <c r="AV106" s="643"/>
      <c r="AW106" s="644"/>
      <c r="AX106" s="642"/>
      <c r="AY106" s="643"/>
      <c r="AZ106" s="643"/>
      <c r="BA106" s="644"/>
      <c r="BB106" s="642"/>
      <c r="BC106" s="643"/>
      <c r="BD106" s="643"/>
      <c r="BE106" s="644"/>
    </row>
    <row r="107" spans="1:57">
      <c r="A107" s="642"/>
      <c r="B107" s="643"/>
      <c r="C107" s="643"/>
      <c r="D107" s="644"/>
      <c r="E107" s="642"/>
      <c r="F107" s="643"/>
      <c r="G107" s="643"/>
      <c r="H107" s="644"/>
      <c r="I107" s="642"/>
      <c r="J107" s="643"/>
      <c r="K107" s="643"/>
      <c r="L107" s="644"/>
      <c r="M107" s="642"/>
      <c r="N107" s="643"/>
      <c r="O107" s="643"/>
      <c r="P107" s="644"/>
      <c r="Q107" s="642"/>
      <c r="R107" s="643"/>
      <c r="S107" s="643"/>
      <c r="T107" s="644"/>
      <c r="U107" s="642"/>
      <c r="V107" s="643"/>
      <c r="W107" s="643"/>
      <c r="X107" s="644"/>
      <c r="Y107" s="642"/>
      <c r="Z107" s="643"/>
      <c r="AA107" s="643"/>
      <c r="AB107" s="644"/>
      <c r="AD107" s="642"/>
      <c r="AE107" s="643"/>
      <c r="AF107" s="643"/>
      <c r="AG107" s="644"/>
      <c r="AH107" s="642"/>
      <c r="AI107" s="643"/>
      <c r="AJ107" s="643"/>
      <c r="AK107" s="644"/>
      <c r="AL107" s="642"/>
      <c r="AM107" s="643"/>
      <c r="AN107" s="643"/>
      <c r="AO107" s="644"/>
      <c r="AP107" s="642"/>
      <c r="AQ107" s="643"/>
      <c r="AR107" s="643"/>
      <c r="AS107" s="644"/>
      <c r="AT107" s="642"/>
      <c r="AU107" s="643"/>
      <c r="AV107" s="643"/>
      <c r="AW107" s="644"/>
      <c r="AX107" s="642"/>
      <c r="AY107" s="643"/>
      <c r="AZ107" s="643"/>
      <c r="BA107" s="644"/>
      <c r="BB107" s="642"/>
      <c r="BC107" s="643"/>
      <c r="BD107" s="643"/>
      <c r="BE107" s="644"/>
    </row>
    <row r="108" spans="1:57">
      <c r="A108" s="642"/>
      <c r="B108" s="643"/>
      <c r="C108" s="643"/>
      <c r="D108" s="644"/>
      <c r="E108" s="642"/>
      <c r="F108" s="643"/>
      <c r="G108" s="643"/>
      <c r="H108" s="644"/>
      <c r="I108" s="642"/>
      <c r="J108" s="643"/>
      <c r="K108" s="643"/>
      <c r="L108" s="644"/>
      <c r="M108" s="642"/>
      <c r="N108" s="643"/>
      <c r="O108" s="643"/>
      <c r="P108" s="644"/>
      <c r="Q108" s="642"/>
      <c r="R108" s="643"/>
      <c r="S108" s="643"/>
      <c r="T108" s="644"/>
      <c r="U108" s="642"/>
      <c r="V108" s="643"/>
      <c r="W108" s="643"/>
      <c r="X108" s="644"/>
      <c r="Y108" s="642"/>
      <c r="Z108" s="643"/>
      <c r="AA108" s="643"/>
      <c r="AB108" s="644"/>
      <c r="AD108" s="642"/>
      <c r="AE108" s="643"/>
      <c r="AF108" s="643"/>
      <c r="AG108" s="644"/>
      <c r="AH108" s="642"/>
      <c r="AI108" s="643"/>
      <c r="AJ108" s="643"/>
      <c r="AK108" s="644"/>
      <c r="AL108" s="642"/>
      <c r="AM108" s="643"/>
      <c r="AN108" s="643"/>
      <c r="AO108" s="644"/>
      <c r="AP108" s="642"/>
      <c r="AQ108" s="643"/>
      <c r="AR108" s="643"/>
      <c r="AS108" s="644"/>
      <c r="AT108" s="642"/>
      <c r="AU108" s="643"/>
      <c r="AV108" s="643"/>
      <c r="AW108" s="644"/>
      <c r="AX108" s="642"/>
      <c r="AY108" s="643"/>
      <c r="AZ108" s="643"/>
      <c r="BA108" s="644"/>
      <c r="BB108" s="642"/>
      <c r="BC108" s="643"/>
      <c r="BD108" s="643"/>
      <c r="BE108" s="644"/>
    </row>
    <row r="109" spans="1:57">
      <c r="A109" s="642"/>
      <c r="B109" s="643"/>
      <c r="C109" s="643"/>
      <c r="D109" s="644"/>
      <c r="E109" s="642"/>
      <c r="F109" s="643"/>
      <c r="G109" s="643"/>
      <c r="H109" s="644"/>
      <c r="I109" s="642"/>
      <c r="J109" s="643"/>
      <c r="K109" s="643"/>
      <c r="L109" s="644"/>
      <c r="M109" s="642"/>
      <c r="N109" s="643"/>
      <c r="O109" s="643"/>
      <c r="P109" s="644"/>
      <c r="Q109" s="642"/>
      <c r="R109" s="643"/>
      <c r="S109" s="643"/>
      <c r="T109" s="644"/>
      <c r="U109" s="642"/>
      <c r="V109" s="643"/>
      <c r="W109" s="643"/>
      <c r="X109" s="644"/>
      <c r="Y109" s="642"/>
      <c r="Z109" s="643"/>
      <c r="AA109" s="643"/>
      <c r="AB109" s="644"/>
      <c r="AD109" s="642"/>
      <c r="AE109" s="643"/>
      <c r="AF109" s="643"/>
      <c r="AG109" s="644"/>
      <c r="AH109" s="642"/>
      <c r="AI109" s="643"/>
      <c r="AJ109" s="643"/>
      <c r="AK109" s="644"/>
      <c r="AL109" s="642"/>
      <c r="AM109" s="643"/>
      <c r="AN109" s="643"/>
      <c r="AO109" s="644"/>
      <c r="AP109" s="642"/>
      <c r="AQ109" s="643"/>
      <c r="AR109" s="643"/>
      <c r="AS109" s="644"/>
      <c r="AT109" s="642"/>
      <c r="AU109" s="643"/>
      <c r="AV109" s="643"/>
      <c r="AW109" s="644"/>
      <c r="AX109" s="642"/>
      <c r="AY109" s="643"/>
      <c r="AZ109" s="643"/>
      <c r="BA109" s="644"/>
      <c r="BB109" s="642"/>
      <c r="BC109" s="643"/>
      <c r="BD109" s="643"/>
      <c r="BE109" s="644"/>
    </row>
    <row r="110" spans="1:57">
      <c r="A110" s="642"/>
      <c r="B110" s="643"/>
      <c r="C110" s="643"/>
      <c r="D110" s="644"/>
      <c r="E110" s="642"/>
      <c r="F110" s="643"/>
      <c r="G110" s="643"/>
      <c r="H110" s="644"/>
      <c r="I110" s="642"/>
      <c r="J110" s="643"/>
      <c r="K110" s="643"/>
      <c r="L110" s="644"/>
      <c r="M110" s="642"/>
      <c r="N110" s="643"/>
      <c r="O110" s="643"/>
      <c r="P110" s="644"/>
      <c r="Q110" s="642"/>
      <c r="R110" s="643"/>
      <c r="S110" s="643"/>
      <c r="T110" s="644"/>
      <c r="U110" s="642"/>
      <c r="V110" s="643"/>
      <c r="W110" s="643"/>
      <c r="X110" s="644"/>
      <c r="Y110" s="642"/>
      <c r="Z110" s="643"/>
      <c r="AA110" s="643"/>
      <c r="AB110" s="644"/>
      <c r="AD110" s="642"/>
      <c r="AE110" s="643"/>
      <c r="AF110" s="643"/>
      <c r="AG110" s="644"/>
      <c r="AH110" s="642"/>
      <c r="AI110" s="643"/>
      <c r="AJ110" s="643"/>
      <c r="AK110" s="644"/>
      <c r="AL110" s="642"/>
      <c r="AM110" s="643"/>
      <c r="AN110" s="643"/>
      <c r="AO110" s="644"/>
      <c r="AP110" s="642"/>
      <c r="AQ110" s="643"/>
      <c r="AR110" s="643"/>
      <c r="AS110" s="644"/>
      <c r="AT110" s="642"/>
      <c r="AU110" s="643"/>
      <c r="AV110" s="643"/>
      <c r="AW110" s="644"/>
      <c r="AX110" s="642"/>
      <c r="AY110" s="643"/>
      <c r="AZ110" s="643"/>
      <c r="BA110" s="644"/>
      <c r="BB110" s="642"/>
      <c r="BC110" s="643"/>
      <c r="BD110" s="643"/>
      <c r="BE110" s="644"/>
    </row>
    <row r="111" spans="1:57">
      <c r="A111" s="642"/>
      <c r="B111" s="643"/>
      <c r="C111" s="643"/>
      <c r="D111" s="644"/>
      <c r="E111" s="642"/>
      <c r="F111" s="643"/>
      <c r="G111" s="643"/>
      <c r="H111" s="644"/>
      <c r="I111" s="642"/>
      <c r="J111" s="643"/>
      <c r="K111" s="643"/>
      <c r="L111" s="644"/>
      <c r="M111" s="642"/>
      <c r="N111" s="643"/>
      <c r="O111" s="643"/>
      <c r="P111" s="644"/>
      <c r="Q111" s="642"/>
      <c r="R111" s="643"/>
      <c r="S111" s="643"/>
      <c r="T111" s="644"/>
      <c r="U111" s="642"/>
      <c r="V111" s="643"/>
      <c r="W111" s="643"/>
      <c r="X111" s="644"/>
      <c r="Y111" s="642"/>
      <c r="Z111" s="643"/>
      <c r="AA111" s="643"/>
      <c r="AB111" s="644"/>
      <c r="AD111" s="642"/>
      <c r="AE111" s="643"/>
      <c r="AF111" s="643"/>
      <c r="AG111" s="644"/>
      <c r="AH111" s="642"/>
      <c r="AI111" s="643"/>
      <c r="AJ111" s="643"/>
      <c r="AK111" s="644"/>
      <c r="AL111" s="642"/>
      <c r="AM111" s="643"/>
      <c r="AN111" s="643"/>
      <c r="AO111" s="644"/>
      <c r="AP111" s="642"/>
      <c r="AQ111" s="643"/>
      <c r="AR111" s="643"/>
      <c r="AS111" s="644"/>
      <c r="AT111" s="642"/>
      <c r="AU111" s="643"/>
      <c r="AV111" s="643"/>
      <c r="AW111" s="644"/>
      <c r="AX111" s="642"/>
      <c r="AY111" s="643"/>
      <c r="AZ111" s="643"/>
      <c r="BA111" s="644"/>
      <c r="BB111" s="642"/>
      <c r="BC111" s="643"/>
      <c r="BD111" s="643"/>
      <c r="BE111" s="644"/>
    </row>
    <row r="112" spans="1:57">
      <c r="A112" s="642"/>
      <c r="B112" s="643"/>
      <c r="C112" s="643"/>
      <c r="D112" s="644"/>
      <c r="E112" s="642"/>
      <c r="F112" s="643"/>
      <c r="G112" s="643"/>
      <c r="H112" s="644"/>
      <c r="I112" s="642"/>
      <c r="J112" s="643"/>
      <c r="K112" s="643"/>
      <c r="L112" s="644"/>
      <c r="M112" s="642"/>
      <c r="N112" s="643"/>
      <c r="O112" s="643"/>
      <c r="P112" s="644"/>
      <c r="Q112" s="642"/>
      <c r="R112" s="643"/>
      <c r="S112" s="643"/>
      <c r="T112" s="644"/>
      <c r="U112" s="642"/>
      <c r="V112" s="643"/>
      <c r="W112" s="643"/>
      <c r="X112" s="644"/>
      <c r="Y112" s="642"/>
      <c r="Z112" s="643"/>
      <c r="AA112" s="643"/>
      <c r="AB112" s="644"/>
      <c r="AD112" s="642"/>
      <c r="AE112" s="643"/>
      <c r="AF112" s="643"/>
      <c r="AG112" s="644"/>
      <c r="AH112" s="642"/>
      <c r="AI112" s="643"/>
      <c r="AJ112" s="643"/>
      <c r="AK112" s="644"/>
      <c r="AL112" s="642"/>
      <c r="AM112" s="643"/>
      <c r="AN112" s="643"/>
      <c r="AO112" s="644"/>
      <c r="AP112" s="642"/>
      <c r="AQ112" s="643"/>
      <c r="AR112" s="643"/>
      <c r="AS112" s="644"/>
      <c r="AT112" s="642"/>
      <c r="AU112" s="643"/>
      <c r="AV112" s="643"/>
      <c r="AW112" s="644"/>
      <c r="AX112" s="642"/>
      <c r="AY112" s="643"/>
      <c r="AZ112" s="643"/>
      <c r="BA112" s="644"/>
      <c r="BB112" s="642"/>
      <c r="BC112" s="643"/>
      <c r="BD112" s="643"/>
      <c r="BE112" s="644"/>
    </row>
    <row r="113" spans="1:57">
      <c r="A113" s="642"/>
      <c r="B113" s="643"/>
      <c r="C113" s="643"/>
      <c r="D113" s="644"/>
      <c r="E113" s="642"/>
      <c r="F113" s="643"/>
      <c r="G113" s="643"/>
      <c r="H113" s="644"/>
      <c r="I113" s="642"/>
      <c r="J113" s="643"/>
      <c r="K113" s="643"/>
      <c r="L113" s="644"/>
      <c r="M113" s="642"/>
      <c r="N113" s="643"/>
      <c r="O113" s="643"/>
      <c r="P113" s="644"/>
      <c r="Q113" s="642"/>
      <c r="R113" s="643"/>
      <c r="S113" s="643"/>
      <c r="T113" s="644"/>
      <c r="U113" s="642"/>
      <c r="V113" s="643"/>
      <c r="W113" s="643"/>
      <c r="X113" s="644"/>
      <c r="Y113" s="642"/>
      <c r="Z113" s="643"/>
      <c r="AA113" s="643"/>
      <c r="AB113" s="644"/>
      <c r="AD113" s="642"/>
      <c r="AE113" s="643"/>
      <c r="AF113" s="643"/>
      <c r="AG113" s="644"/>
      <c r="AH113" s="642"/>
      <c r="AI113" s="643"/>
      <c r="AJ113" s="643"/>
      <c r="AK113" s="644"/>
      <c r="AL113" s="642"/>
      <c r="AM113" s="643"/>
      <c r="AN113" s="643"/>
      <c r="AO113" s="644"/>
      <c r="AP113" s="642"/>
      <c r="AQ113" s="643"/>
      <c r="AR113" s="643"/>
      <c r="AS113" s="644"/>
      <c r="AT113" s="642"/>
      <c r="AU113" s="643"/>
      <c r="AV113" s="643"/>
      <c r="AW113" s="644"/>
      <c r="AX113" s="642"/>
      <c r="AY113" s="643"/>
      <c r="AZ113" s="643"/>
      <c r="BA113" s="644"/>
      <c r="BB113" s="642"/>
      <c r="BC113" s="643"/>
      <c r="BD113" s="643"/>
      <c r="BE113" s="644"/>
    </row>
    <row r="114" spans="1:57">
      <c r="A114" s="642"/>
      <c r="B114" s="643"/>
      <c r="C114" s="643"/>
      <c r="D114" s="644"/>
      <c r="E114" s="642"/>
      <c r="F114" s="643"/>
      <c r="G114" s="643"/>
      <c r="H114" s="644"/>
      <c r="I114" s="642"/>
      <c r="J114" s="643"/>
      <c r="K114" s="643"/>
      <c r="L114" s="644"/>
      <c r="M114" s="642"/>
      <c r="N114" s="643"/>
      <c r="O114" s="643"/>
      <c r="P114" s="644"/>
      <c r="Q114" s="642"/>
      <c r="R114" s="643"/>
      <c r="S114" s="643"/>
      <c r="T114" s="644"/>
      <c r="U114" s="642"/>
      <c r="V114" s="643"/>
      <c r="W114" s="643"/>
      <c r="X114" s="644"/>
      <c r="Y114" s="642"/>
      <c r="Z114" s="643"/>
      <c r="AA114" s="643"/>
      <c r="AB114" s="644"/>
      <c r="AD114" s="642"/>
      <c r="AE114" s="643"/>
      <c r="AF114" s="643"/>
      <c r="AG114" s="644"/>
      <c r="AH114" s="642"/>
      <c r="AI114" s="643"/>
      <c r="AJ114" s="643"/>
      <c r="AK114" s="644"/>
      <c r="AL114" s="642"/>
      <c r="AM114" s="643"/>
      <c r="AN114" s="643"/>
      <c r="AO114" s="644"/>
      <c r="AP114" s="642"/>
      <c r="AQ114" s="643"/>
      <c r="AR114" s="643"/>
      <c r="AS114" s="644"/>
      <c r="AT114" s="642"/>
      <c r="AU114" s="643"/>
      <c r="AV114" s="643"/>
      <c r="AW114" s="644"/>
      <c r="AX114" s="642"/>
      <c r="AY114" s="643"/>
      <c r="AZ114" s="643"/>
      <c r="BA114" s="644"/>
      <c r="BB114" s="642"/>
      <c r="BC114" s="643"/>
      <c r="BD114" s="643"/>
      <c r="BE114" s="644"/>
    </row>
    <row r="115" spans="1:57">
      <c r="A115" s="642"/>
      <c r="B115" s="643"/>
      <c r="C115" s="643"/>
      <c r="D115" s="644"/>
      <c r="E115" s="642"/>
      <c r="F115" s="643"/>
      <c r="G115" s="643"/>
      <c r="H115" s="644"/>
      <c r="I115" s="642"/>
      <c r="J115" s="643"/>
      <c r="K115" s="643"/>
      <c r="L115" s="644"/>
      <c r="M115" s="642"/>
      <c r="N115" s="643"/>
      <c r="O115" s="643"/>
      <c r="P115" s="644"/>
      <c r="Q115" s="642"/>
      <c r="R115" s="643"/>
      <c r="S115" s="643"/>
      <c r="T115" s="644"/>
      <c r="U115" s="642"/>
      <c r="V115" s="643"/>
      <c r="W115" s="643"/>
      <c r="X115" s="644"/>
      <c r="Y115" s="642"/>
      <c r="Z115" s="643"/>
      <c r="AA115" s="643"/>
      <c r="AB115" s="644"/>
      <c r="AD115" s="642"/>
      <c r="AE115" s="643"/>
      <c r="AF115" s="643"/>
      <c r="AG115" s="644"/>
      <c r="AH115" s="642"/>
      <c r="AI115" s="643"/>
      <c r="AJ115" s="643"/>
      <c r="AK115" s="644"/>
      <c r="AL115" s="642"/>
      <c r="AM115" s="643"/>
      <c r="AN115" s="643"/>
      <c r="AO115" s="644"/>
      <c r="AP115" s="642"/>
      <c r="AQ115" s="643"/>
      <c r="AR115" s="643"/>
      <c r="AS115" s="644"/>
      <c r="AT115" s="642"/>
      <c r="AU115" s="643"/>
      <c r="AV115" s="643"/>
      <c r="AW115" s="644"/>
      <c r="AX115" s="642"/>
      <c r="AY115" s="643"/>
      <c r="AZ115" s="643"/>
      <c r="BA115" s="644"/>
      <c r="BB115" s="642"/>
      <c r="BC115" s="643"/>
      <c r="BD115" s="643"/>
      <c r="BE115" s="644"/>
    </row>
    <row r="116" spans="1:57">
      <c r="A116" s="642"/>
      <c r="B116" s="643"/>
      <c r="C116" s="643"/>
      <c r="D116" s="644"/>
      <c r="E116" s="642"/>
      <c r="F116" s="643"/>
      <c r="G116" s="643"/>
      <c r="H116" s="644"/>
      <c r="I116" s="642"/>
      <c r="J116" s="643"/>
      <c r="K116" s="643"/>
      <c r="L116" s="644"/>
      <c r="M116" s="642"/>
      <c r="N116" s="643"/>
      <c r="O116" s="643"/>
      <c r="P116" s="644"/>
      <c r="Q116" s="642"/>
      <c r="R116" s="643"/>
      <c r="S116" s="643"/>
      <c r="T116" s="644"/>
      <c r="U116" s="642"/>
      <c r="V116" s="643"/>
      <c r="W116" s="643"/>
      <c r="X116" s="644"/>
      <c r="Y116" s="642"/>
      <c r="Z116" s="643"/>
      <c r="AA116" s="643"/>
      <c r="AB116" s="644"/>
      <c r="AD116" s="642"/>
      <c r="AE116" s="643"/>
      <c r="AF116" s="643"/>
      <c r="AG116" s="644"/>
      <c r="AH116" s="642"/>
      <c r="AI116" s="643"/>
      <c r="AJ116" s="643"/>
      <c r="AK116" s="644"/>
      <c r="AL116" s="642"/>
      <c r="AM116" s="643"/>
      <c r="AN116" s="643"/>
      <c r="AO116" s="644"/>
      <c r="AP116" s="642"/>
      <c r="AQ116" s="643"/>
      <c r="AR116" s="643"/>
      <c r="AS116" s="644"/>
      <c r="AT116" s="642"/>
      <c r="AU116" s="643"/>
      <c r="AV116" s="643"/>
      <c r="AW116" s="644"/>
      <c r="AX116" s="642"/>
      <c r="AY116" s="643"/>
      <c r="AZ116" s="643"/>
      <c r="BA116" s="644"/>
      <c r="BB116" s="642"/>
      <c r="BC116" s="643"/>
      <c r="BD116" s="643"/>
      <c r="BE116" s="644"/>
    </row>
    <row r="117" spans="1:57">
      <c r="A117" s="642"/>
      <c r="B117" s="643"/>
      <c r="C117" s="643"/>
      <c r="D117" s="644"/>
      <c r="E117" s="642"/>
      <c r="F117" s="643"/>
      <c r="G117" s="643"/>
      <c r="H117" s="644"/>
      <c r="I117" s="642"/>
      <c r="J117" s="643"/>
      <c r="K117" s="643"/>
      <c r="L117" s="644"/>
      <c r="M117" s="642"/>
      <c r="N117" s="643"/>
      <c r="O117" s="643"/>
      <c r="P117" s="644"/>
      <c r="Q117" s="642"/>
      <c r="R117" s="643"/>
      <c r="S117" s="643"/>
      <c r="T117" s="644"/>
      <c r="U117" s="642"/>
      <c r="V117" s="643"/>
      <c r="W117" s="643"/>
      <c r="X117" s="644"/>
      <c r="Y117" s="642"/>
      <c r="Z117" s="643"/>
      <c r="AA117" s="643"/>
      <c r="AB117" s="644"/>
      <c r="AD117" s="642"/>
      <c r="AE117" s="643"/>
      <c r="AF117" s="643"/>
      <c r="AG117" s="644"/>
      <c r="AH117" s="642"/>
      <c r="AI117" s="643"/>
      <c r="AJ117" s="643"/>
      <c r="AK117" s="644"/>
      <c r="AL117" s="642"/>
      <c r="AM117" s="643"/>
      <c r="AN117" s="643"/>
      <c r="AO117" s="644"/>
      <c r="AP117" s="642"/>
      <c r="AQ117" s="643"/>
      <c r="AR117" s="643"/>
      <c r="AS117" s="644"/>
      <c r="AT117" s="642"/>
      <c r="AU117" s="643"/>
      <c r="AV117" s="643"/>
      <c r="AW117" s="644"/>
      <c r="AX117" s="642"/>
      <c r="AY117" s="643"/>
      <c r="AZ117" s="643"/>
      <c r="BA117" s="644"/>
      <c r="BB117" s="642"/>
      <c r="BC117" s="643"/>
      <c r="BD117" s="643"/>
      <c r="BE117" s="644"/>
    </row>
    <row r="118" spans="1:57">
      <c r="A118" s="642"/>
      <c r="B118" s="643"/>
      <c r="C118" s="643"/>
      <c r="D118" s="644"/>
      <c r="E118" s="642"/>
      <c r="F118" s="643"/>
      <c r="G118" s="643"/>
      <c r="H118" s="644"/>
      <c r="I118" s="642"/>
      <c r="J118" s="643"/>
      <c r="K118" s="643"/>
      <c r="L118" s="644"/>
      <c r="M118" s="642"/>
      <c r="N118" s="643"/>
      <c r="O118" s="643"/>
      <c r="P118" s="644"/>
      <c r="Q118" s="642"/>
      <c r="R118" s="643"/>
      <c r="S118" s="643"/>
      <c r="T118" s="644"/>
      <c r="U118" s="642"/>
      <c r="V118" s="643"/>
      <c r="W118" s="643"/>
      <c r="X118" s="644"/>
      <c r="Y118" s="642"/>
      <c r="Z118" s="643"/>
      <c r="AA118" s="643"/>
      <c r="AB118" s="644"/>
      <c r="AD118" s="642"/>
      <c r="AE118" s="643"/>
      <c r="AF118" s="643"/>
      <c r="AG118" s="644"/>
      <c r="AH118" s="642"/>
      <c r="AI118" s="643"/>
      <c r="AJ118" s="643"/>
      <c r="AK118" s="644"/>
      <c r="AL118" s="642"/>
      <c r="AM118" s="643"/>
      <c r="AN118" s="643"/>
      <c r="AO118" s="644"/>
      <c r="AP118" s="642"/>
      <c r="AQ118" s="643"/>
      <c r="AR118" s="643"/>
      <c r="AS118" s="644"/>
      <c r="AT118" s="642"/>
      <c r="AU118" s="643"/>
      <c r="AV118" s="643"/>
      <c r="AW118" s="644"/>
      <c r="AX118" s="642"/>
      <c r="AY118" s="643"/>
      <c r="AZ118" s="643"/>
      <c r="BA118" s="644"/>
      <c r="BB118" s="642"/>
      <c r="BC118" s="643"/>
      <c r="BD118" s="643"/>
      <c r="BE118" s="644"/>
    </row>
    <row r="119" spans="1:57">
      <c r="A119" s="645"/>
      <c r="B119" s="646"/>
      <c r="C119" s="646"/>
      <c r="D119" s="647"/>
      <c r="E119" s="645"/>
      <c r="F119" s="646"/>
      <c r="G119" s="646"/>
      <c r="H119" s="647"/>
      <c r="I119" s="645"/>
      <c r="J119" s="646"/>
      <c r="K119" s="646"/>
      <c r="L119" s="647"/>
      <c r="M119" s="645"/>
      <c r="N119" s="646"/>
      <c r="O119" s="646"/>
      <c r="P119" s="647"/>
      <c r="Q119" s="645"/>
      <c r="R119" s="646"/>
      <c r="S119" s="646"/>
      <c r="T119" s="647"/>
      <c r="U119" s="645"/>
      <c r="V119" s="646"/>
      <c r="W119" s="646"/>
      <c r="X119" s="647"/>
      <c r="Y119" s="645"/>
      <c r="Z119" s="646"/>
      <c r="AA119" s="646"/>
      <c r="AB119" s="647"/>
      <c r="AD119" s="645"/>
      <c r="AE119" s="646"/>
      <c r="AF119" s="646"/>
      <c r="AG119" s="647"/>
      <c r="AH119" s="645"/>
      <c r="AI119" s="646"/>
      <c r="AJ119" s="646"/>
      <c r="AK119" s="647"/>
      <c r="AL119" s="645"/>
      <c r="AM119" s="646"/>
      <c r="AN119" s="646"/>
      <c r="AO119" s="647"/>
      <c r="AP119" s="645"/>
      <c r="AQ119" s="646"/>
      <c r="AR119" s="646"/>
      <c r="AS119" s="647"/>
      <c r="AT119" s="645"/>
      <c r="AU119" s="646"/>
      <c r="AV119" s="646"/>
      <c r="AW119" s="647"/>
      <c r="AX119" s="645"/>
      <c r="AY119" s="646"/>
      <c r="AZ119" s="646"/>
      <c r="BA119" s="647"/>
      <c r="BB119" s="645"/>
      <c r="BC119" s="646"/>
      <c r="BD119" s="646"/>
      <c r="BE119" s="647"/>
    </row>
    <row r="120" spans="1:57">
      <c r="A120" s="660" t="s">
        <v>522</v>
      </c>
      <c r="B120" s="661"/>
      <c r="C120" s="661"/>
      <c r="D120" s="662"/>
      <c r="E120" s="648"/>
      <c r="F120" s="649"/>
      <c r="G120" s="649"/>
      <c r="H120" s="650"/>
      <c r="I120" s="648"/>
      <c r="J120" s="649"/>
      <c r="K120" s="649"/>
      <c r="L120" s="650"/>
      <c r="M120" s="648"/>
      <c r="N120" s="649"/>
      <c r="O120" s="649"/>
      <c r="P120" s="650"/>
      <c r="Q120" s="648"/>
      <c r="R120" s="649"/>
      <c r="S120" s="649"/>
      <c r="T120" s="650"/>
      <c r="U120" s="648"/>
      <c r="V120" s="649"/>
      <c r="W120" s="649"/>
      <c r="X120" s="650"/>
      <c r="Y120" s="648"/>
      <c r="Z120" s="649"/>
      <c r="AA120" s="649"/>
      <c r="AB120" s="650"/>
      <c r="AD120" s="654"/>
      <c r="AE120" s="655"/>
      <c r="AF120" s="655"/>
      <c r="AG120" s="656"/>
      <c r="AH120" s="654"/>
      <c r="AI120" s="655"/>
      <c r="AJ120" s="655"/>
      <c r="AK120" s="656"/>
      <c r="AL120" s="654"/>
      <c r="AM120" s="655"/>
      <c r="AN120" s="655"/>
      <c r="AO120" s="656"/>
      <c r="AP120" s="654"/>
      <c r="AQ120" s="655"/>
      <c r="AR120" s="655"/>
      <c r="AS120" s="656"/>
      <c r="AT120" s="654"/>
      <c r="AU120" s="655"/>
      <c r="AV120" s="655"/>
      <c r="AW120" s="656"/>
      <c r="AX120" s="654"/>
      <c r="AY120" s="655"/>
      <c r="AZ120" s="655"/>
      <c r="BA120" s="656"/>
      <c r="BB120" s="654"/>
      <c r="BC120" s="655"/>
      <c r="BD120" s="655"/>
      <c r="BE120" s="656"/>
    </row>
    <row r="121" spans="1:57">
      <c r="A121" s="663"/>
      <c r="B121" s="664"/>
      <c r="C121" s="664"/>
      <c r="D121" s="665"/>
      <c r="E121" s="651"/>
      <c r="F121" s="652"/>
      <c r="G121" s="652"/>
      <c r="H121" s="653"/>
      <c r="I121" s="651"/>
      <c r="J121" s="652"/>
      <c r="K121" s="652"/>
      <c r="L121" s="653"/>
      <c r="M121" s="651"/>
      <c r="N121" s="652"/>
      <c r="O121" s="652"/>
      <c r="P121" s="653"/>
      <c r="Q121" s="651"/>
      <c r="R121" s="652"/>
      <c r="S121" s="652"/>
      <c r="T121" s="653"/>
      <c r="U121" s="651"/>
      <c r="V121" s="652"/>
      <c r="W121" s="652"/>
      <c r="X121" s="653"/>
      <c r="Y121" s="651"/>
      <c r="Z121" s="652"/>
      <c r="AA121" s="652"/>
      <c r="AB121" s="653"/>
      <c r="AD121" s="657"/>
      <c r="AE121" s="658"/>
      <c r="AF121" s="658"/>
      <c r="AG121" s="659"/>
      <c r="AH121" s="657"/>
      <c r="AI121" s="658"/>
      <c r="AJ121" s="658"/>
      <c r="AK121" s="659"/>
      <c r="AL121" s="657"/>
      <c r="AM121" s="658"/>
      <c r="AN121" s="658"/>
      <c r="AO121" s="659"/>
      <c r="AP121" s="657"/>
      <c r="AQ121" s="658"/>
      <c r="AR121" s="658"/>
      <c r="AS121" s="659"/>
      <c r="AT121" s="657"/>
      <c r="AU121" s="658"/>
      <c r="AV121" s="658"/>
      <c r="AW121" s="659"/>
      <c r="AX121" s="657"/>
      <c r="AY121" s="658"/>
      <c r="AZ121" s="658"/>
      <c r="BA121" s="659"/>
      <c r="BB121" s="657"/>
      <c r="BC121" s="658"/>
      <c r="BD121" s="658"/>
      <c r="BE121" s="659"/>
    </row>
    <row r="122" spans="1:57">
      <c r="A122" s="639" t="s">
        <v>523</v>
      </c>
      <c r="B122" s="640"/>
      <c r="C122" s="640"/>
      <c r="D122" s="641"/>
      <c r="E122" s="639"/>
      <c r="F122" s="640"/>
      <c r="G122" s="640"/>
      <c r="H122" s="641"/>
      <c r="I122" s="639"/>
      <c r="J122" s="640"/>
      <c r="K122" s="640"/>
      <c r="L122" s="641"/>
      <c r="M122" s="639"/>
      <c r="N122" s="640"/>
      <c r="O122" s="640"/>
      <c r="P122" s="641"/>
      <c r="Q122" s="639"/>
      <c r="R122" s="640"/>
      <c r="S122" s="640"/>
      <c r="T122" s="641"/>
      <c r="U122" s="639"/>
      <c r="V122" s="640"/>
      <c r="W122" s="640"/>
      <c r="X122" s="641"/>
      <c r="Y122" s="639"/>
      <c r="Z122" s="640"/>
      <c r="AA122" s="640"/>
      <c r="AB122" s="641"/>
      <c r="AD122" s="639"/>
      <c r="AE122" s="640"/>
      <c r="AF122" s="640"/>
      <c r="AG122" s="641"/>
      <c r="AH122" s="639"/>
      <c r="AI122" s="640"/>
      <c r="AJ122" s="640"/>
      <c r="AK122" s="641"/>
      <c r="AL122" s="639"/>
      <c r="AM122" s="640"/>
      <c r="AN122" s="640"/>
      <c r="AO122" s="641"/>
      <c r="AP122" s="639"/>
      <c r="AQ122" s="640"/>
      <c r="AR122" s="640"/>
      <c r="AS122" s="641"/>
      <c r="AT122" s="639"/>
      <c r="AU122" s="640"/>
      <c r="AV122" s="640"/>
      <c r="AW122" s="641"/>
      <c r="AX122" s="639"/>
      <c r="AY122" s="640"/>
      <c r="AZ122" s="640"/>
      <c r="BA122" s="641"/>
      <c r="BB122" s="639"/>
      <c r="BC122" s="640"/>
      <c r="BD122" s="640"/>
      <c r="BE122" s="641"/>
    </row>
    <row r="123" spans="1:57">
      <c r="A123" s="642"/>
      <c r="B123" s="643"/>
      <c r="C123" s="643"/>
      <c r="D123" s="644"/>
      <c r="E123" s="642"/>
      <c r="F123" s="643"/>
      <c r="G123" s="643"/>
      <c r="H123" s="644"/>
      <c r="I123" s="642"/>
      <c r="J123" s="643"/>
      <c r="K123" s="643"/>
      <c r="L123" s="644"/>
      <c r="M123" s="642"/>
      <c r="N123" s="643"/>
      <c r="O123" s="643"/>
      <c r="P123" s="644"/>
      <c r="Q123" s="642"/>
      <c r="R123" s="643"/>
      <c r="S123" s="643"/>
      <c r="T123" s="644"/>
      <c r="U123" s="642"/>
      <c r="V123" s="643"/>
      <c r="W123" s="643"/>
      <c r="X123" s="644"/>
      <c r="Y123" s="642"/>
      <c r="Z123" s="643"/>
      <c r="AA123" s="643"/>
      <c r="AB123" s="644"/>
      <c r="AD123" s="642"/>
      <c r="AE123" s="643"/>
      <c r="AF123" s="643"/>
      <c r="AG123" s="644"/>
      <c r="AH123" s="642"/>
      <c r="AI123" s="643"/>
      <c r="AJ123" s="643"/>
      <c r="AK123" s="644"/>
      <c r="AL123" s="642"/>
      <c r="AM123" s="643"/>
      <c r="AN123" s="643"/>
      <c r="AO123" s="644"/>
      <c r="AP123" s="642"/>
      <c r="AQ123" s="643"/>
      <c r="AR123" s="643"/>
      <c r="AS123" s="644"/>
      <c r="AT123" s="642"/>
      <c r="AU123" s="643"/>
      <c r="AV123" s="643"/>
      <c r="AW123" s="644"/>
      <c r="AX123" s="642"/>
      <c r="AY123" s="643"/>
      <c r="AZ123" s="643"/>
      <c r="BA123" s="644"/>
      <c r="BB123" s="642"/>
      <c r="BC123" s="643"/>
      <c r="BD123" s="643"/>
      <c r="BE123" s="644"/>
    </row>
    <row r="124" spans="1:57">
      <c r="A124" s="642"/>
      <c r="B124" s="643"/>
      <c r="C124" s="643"/>
      <c r="D124" s="644"/>
      <c r="E124" s="642"/>
      <c r="F124" s="643"/>
      <c r="G124" s="643"/>
      <c r="H124" s="644"/>
      <c r="I124" s="642"/>
      <c r="J124" s="643"/>
      <c r="K124" s="643"/>
      <c r="L124" s="644"/>
      <c r="M124" s="642"/>
      <c r="N124" s="643"/>
      <c r="O124" s="643"/>
      <c r="P124" s="644"/>
      <c r="Q124" s="642"/>
      <c r="R124" s="643"/>
      <c r="S124" s="643"/>
      <c r="T124" s="644"/>
      <c r="U124" s="642"/>
      <c r="V124" s="643"/>
      <c r="W124" s="643"/>
      <c r="X124" s="644"/>
      <c r="Y124" s="642"/>
      <c r="Z124" s="643"/>
      <c r="AA124" s="643"/>
      <c r="AB124" s="644"/>
      <c r="AD124" s="642"/>
      <c r="AE124" s="643"/>
      <c r="AF124" s="643"/>
      <c r="AG124" s="644"/>
      <c r="AH124" s="642"/>
      <c r="AI124" s="643"/>
      <c r="AJ124" s="643"/>
      <c r="AK124" s="644"/>
      <c r="AL124" s="642"/>
      <c r="AM124" s="643"/>
      <c r="AN124" s="643"/>
      <c r="AO124" s="644"/>
      <c r="AP124" s="642"/>
      <c r="AQ124" s="643"/>
      <c r="AR124" s="643"/>
      <c r="AS124" s="644"/>
      <c r="AT124" s="642"/>
      <c r="AU124" s="643"/>
      <c r="AV124" s="643"/>
      <c r="AW124" s="644"/>
      <c r="AX124" s="642"/>
      <c r="AY124" s="643"/>
      <c r="AZ124" s="643"/>
      <c r="BA124" s="644"/>
      <c r="BB124" s="642"/>
      <c r="BC124" s="643"/>
      <c r="BD124" s="643"/>
      <c r="BE124" s="644"/>
    </row>
    <row r="125" spans="1:57">
      <c r="A125" s="642"/>
      <c r="B125" s="643"/>
      <c r="C125" s="643"/>
      <c r="D125" s="644"/>
      <c r="E125" s="642"/>
      <c r="F125" s="643"/>
      <c r="G125" s="643"/>
      <c r="H125" s="644"/>
      <c r="I125" s="642"/>
      <c r="J125" s="643"/>
      <c r="K125" s="643"/>
      <c r="L125" s="644"/>
      <c r="M125" s="642"/>
      <c r="N125" s="643"/>
      <c r="O125" s="643"/>
      <c r="P125" s="644"/>
      <c r="Q125" s="642"/>
      <c r="R125" s="643"/>
      <c r="S125" s="643"/>
      <c r="T125" s="644"/>
      <c r="U125" s="642"/>
      <c r="V125" s="643"/>
      <c r="W125" s="643"/>
      <c r="X125" s="644"/>
      <c r="Y125" s="642"/>
      <c r="Z125" s="643"/>
      <c r="AA125" s="643"/>
      <c r="AB125" s="644"/>
      <c r="AD125" s="642"/>
      <c r="AE125" s="643"/>
      <c r="AF125" s="643"/>
      <c r="AG125" s="644"/>
      <c r="AH125" s="642"/>
      <c r="AI125" s="643"/>
      <c r="AJ125" s="643"/>
      <c r="AK125" s="644"/>
      <c r="AL125" s="642"/>
      <c r="AM125" s="643"/>
      <c r="AN125" s="643"/>
      <c r="AO125" s="644"/>
      <c r="AP125" s="642"/>
      <c r="AQ125" s="643"/>
      <c r="AR125" s="643"/>
      <c r="AS125" s="644"/>
      <c r="AT125" s="642"/>
      <c r="AU125" s="643"/>
      <c r="AV125" s="643"/>
      <c r="AW125" s="644"/>
      <c r="AX125" s="642"/>
      <c r="AY125" s="643"/>
      <c r="AZ125" s="643"/>
      <c r="BA125" s="644"/>
      <c r="BB125" s="642"/>
      <c r="BC125" s="643"/>
      <c r="BD125" s="643"/>
      <c r="BE125" s="644"/>
    </row>
    <row r="126" spans="1:57">
      <c r="A126" s="642"/>
      <c r="B126" s="643"/>
      <c r="C126" s="643"/>
      <c r="D126" s="644"/>
      <c r="E126" s="642"/>
      <c r="F126" s="643"/>
      <c r="G126" s="643"/>
      <c r="H126" s="644"/>
      <c r="I126" s="642"/>
      <c r="J126" s="643"/>
      <c r="K126" s="643"/>
      <c r="L126" s="644"/>
      <c r="M126" s="642"/>
      <c r="N126" s="643"/>
      <c r="O126" s="643"/>
      <c r="P126" s="644"/>
      <c r="Q126" s="642"/>
      <c r="R126" s="643"/>
      <c r="S126" s="643"/>
      <c r="T126" s="644"/>
      <c r="U126" s="642"/>
      <c r="V126" s="643"/>
      <c r="W126" s="643"/>
      <c r="X126" s="644"/>
      <c r="Y126" s="642"/>
      <c r="Z126" s="643"/>
      <c r="AA126" s="643"/>
      <c r="AB126" s="644"/>
      <c r="AD126" s="642"/>
      <c r="AE126" s="643"/>
      <c r="AF126" s="643"/>
      <c r="AG126" s="644"/>
      <c r="AH126" s="642"/>
      <c r="AI126" s="643"/>
      <c r="AJ126" s="643"/>
      <c r="AK126" s="644"/>
      <c r="AL126" s="642"/>
      <c r="AM126" s="643"/>
      <c r="AN126" s="643"/>
      <c r="AO126" s="644"/>
      <c r="AP126" s="642"/>
      <c r="AQ126" s="643"/>
      <c r="AR126" s="643"/>
      <c r="AS126" s="644"/>
      <c r="AT126" s="642"/>
      <c r="AU126" s="643"/>
      <c r="AV126" s="643"/>
      <c r="AW126" s="644"/>
      <c r="AX126" s="642"/>
      <c r="AY126" s="643"/>
      <c r="AZ126" s="643"/>
      <c r="BA126" s="644"/>
      <c r="BB126" s="642"/>
      <c r="BC126" s="643"/>
      <c r="BD126" s="643"/>
      <c r="BE126" s="644"/>
    </row>
    <row r="127" spans="1:57">
      <c r="A127" s="642"/>
      <c r="B127" s="643"/>
      <c r="C127" s="643"/>
      <c r="D127" s="644"/>
      <c r="E127" s="642"/>
      <c r="F127" s="643"/>
      <c r="G127" s="643"/>
      <c r="H127" s="644"/>
      <c r="I127" s="642"/>
      <c r="J127" s="643"/>
      <c r="K127" s="643"/>
      <c r="L127" s="644"/>
      <c r="M127" s="642"/>
      <c r="N127" s="643"/>
      <c r="O127" s="643"/>
      <c r="P127" s="644"/>
      <c r="Q127" s="642"/>
      <c r="R127" s="643"/>
      <c r="S127" s="643"/>
      <c r="T127" s="644"/>
      <c r="U127" s="642"/>
      <c r="V127" s="643"/>
      <c r="W127" s="643"/>
      <c r="X127" s="644"/>
      <c r="Y127" s="642"/>
      <c r="Z127" s="643"/>
      <c r="AA127" s="643"/>
      <c r="AB127" s="644"/>
      <c r="AD127" s="642"/>
      <c r="AE127" s="643"/>
      <c r="AF127" s="643"/>
      <c r="AG127" s="644"/>
      <c r="AH127" s="642"/>
      <c r="AI127" s="643"/>
      <c r="AJ127" s="643"/>
      <c r="AK127" s="644"/>
      <c r="AL127" s="642"/>
      <c r="AM127" s="643"/>
      <c r="AN127" s="643"/>
      <c r="AO127" s="644"/>
      <c r="AP127" s="642"/>
      <c r="AQ127" s="643"/>
      <c r="AR127" s="643"/>
      <c r="AS127" s="644"/>
      <c r="AT127" s="642"/>
      <c r="AU127" s="643"/>
      <c r="AV127" s="643"/>
      <c r="AW127" s="644"/>
      <c r="AX127" s="642"/>
      <c r="AY127" s="643"/>
      <c r="AZ127" s="643"/>
      <c r="BA127" s="644"/>
      <c r="BB127" s="642"/>
      <c r="BC127" s="643"/>
      <c r="BD127" s="643"/>
      <c r="BE127" s="644"/>
    </row>
    <row r="128" spans="1:57">
      <c r="A128" s="642"/>
      <c r="B128" s="643"/>
      <c r="C128" s="643"/>
      <c r="D128" s="644"/>
      <c r="E128" s="642"/>
      <c r="F128" s="643"/>
      <c r="G128" s="643"/>
      <c r="H128" s="644"/>
      <c r="I128" s="642"/>
      <c r="J128" s="643"/>
      <c r="K128" s="643"/>
      <c r="L128" s="644"/>
      <c r="M128" s="642"/>
      <c r="N128" s="643"/>
      <c r="O128" s="643"/>
      <c r="P128" s="644"/>
      <c r="Q128" s="642"/>
      <c r="R128" s="643"/>
      <c r="S128" s="643"/>
      <c r="T128" s="644"/>
      <c r="U128" s="642"/>
      <c r="V128" s="643"/>
      <c r="W128" s="643"/>
      <c r="X128" s="644"/>
      <c r="Y128" s="642"/>
      <c r="Z128" s="643"/>
      <c r="AA128" s="643"/>
      <c r="AB128" s="644"/>
      <c r="AD128" s="642"/>
      <c r="AE128" s="643"/>
      <c r="AF128" s="643"/>
      <c r="AG128" s="644"/>
      <c r="AH128" s="642"/>
      <c r="AI128" s="643"/>
      <c r="AJ128" s="643"/>
      <c r="AK128" s="644"/>
      <c r="AL128" s="642"/>
      <c r="AM128" s="643"/>
      <c r="AN128" s="643"/>
      <c r="AO128" s="644"/>
      <c r="AP128" s="642"/>
      <c r="AQ128" s="643"/>
      <c r="AR128" s="643"/>
      <c r="AS128" s="644"/>
      <c r="AT128" s="642"/>
      <c r="AU128" s="643"/>
      <c r="AV128" s="643"/>
      <c r="AW128" s="644"/>
      <c r="AX128" s="642"/>
      <c r="AY128" s="643"/>
      <c r="AZ128" s="643"/>
      <c r="BA128" s="644"/>
      <c r="BB128" s="642"/>
      <c r="BC128" s="643"/>
      <c r="BD128" s="643"/>
      <c r="BE128" s="644"/>
    </row>
    <row r="129" spans="1:57">
      <c r="A129" s="642"/>
      <c r="B129" s="643"/>
      <c r="C129" s="643"/>
      <c r="D129" s="644"/>
      <c r="E129" s="642"/>
      <c r="F129" s="643"/>
      <c r="G129" s="643"/>
      <c r="H129" s="644"/>
      <c r="I129" s="642"/>
      <c r="J129" s="643"/>
      <c r="K129" s="643"/>
      <c r="L129" s="644"/>
      <c r="M129" s="642"/>
      <c r="N129" s="643"/>
      <c r="O129" s="643"/>
      <c r="P129" s="644"/>
      <c r="Q129" s="642"/>
      <c r="R129" s="643"/>
      <c r="S129" s="643"/>
      <c r="T129" s="644"/>
      <c r="U129" s="642"/>
      <c r="V129" s="643"/>
      <c r="W129" s="643"/>
      <c r="X129" s="644"/>
      <c r="Y129" s="642"/>
      <c r="Z129" s="643"/>
      <c r="AA129" s="643"/>
      <c r="AB129" s="644"/>
      <c r="AD129" s="642"/>
      <c r="AE129" s="643"/>
      <c r="AF129" s="643"/>
      <c r="AG129" s="644"/>
      <c r="AH129" s="642"/>
      <c r="AI129" s="643"/>
      <c r="AJ129" s="643"/>
      <c r="AK129" s="644"/>
      <c r="AL129" s="642"/>
      <c r="AM129" s="643"/>
      <c r="AN129" s="643"/>
      <c r="AO129" s="644"/>
      <c r="AP129" s="642"/>
      <c r="AQ129" s="643"/>
      <c r="AR129" s="643"/>
      <c r="AS129" s="644"/>
      <c r="AT129" s="642"/>
      <c r="AU129" s="643"/>
      <c r="AV129" s="643"/>
      <c r="AW129" s="644"/>
      <c r="AX129" s="642"/>
      <c r="AY129" s="643"/>
      <c r="AZ129" s="643"/>
      <c r="BA129" s="644"/>
      <c r="BB129" s="642"/>
      <c r="BC129" s="643"/>
      <c r="BD129" s="643"/>
      <c r="BE129" s="644"/>
    </row>
    <row r="130" spans="1:57">
      <c r="A130" s="642"/>
      <c r="B130" s="643"/>
      <c r="C130" s="643"/>
      <c r="D130" s="644"/>
      <c r="E130" s="642"/>
      <c r="F130" s="643"/>
      <c r="G130" s="643"/>
      <c r="H130" s="644"/>
      <c r="I130" s="642"/>
      <c r="J130" s="643"/>
      <c r="K130" s="643"/>
      <c r="L130" s="644"/>
      <c r="M130" s="642"/>
      <c r="N130" s="643"/>
      <c r="O130" s="643"/>
      <c r="P130" s="644"/>
      <c r="Q130" s="642"/>
      <c r="R130" s="643"/>
      <c r="S130" s="643"/>
      <c r="T130" s="644"/>
      <c r="U130" s="642"/>
      <c r="V130" s="643"/>
      <c r="W130" s="643"/>
      <c r="X130" s="644"/>
      <c r="Y130" s="642"/>
      <c r="Z130" s="643"/>
      <c r="AA130" s="643"/>
      <c r="AB130" s="644"/>
      <c r="AD130" s="642"/>
      <c r="AE130" s="643"/>
      <c r="AF130" s="643"/>
      <c r="AG130" s="644"/>
      <c r="AH130" s="642"/>
      <c r="AI130" s="643"/>
      <c r="AJ130" s="643"/>
      <c r="AK130" s="644"/>
      <c r="AL130" s="642"/>
      <c r="AM130" s="643"/>
      <c r="AN130" s="643"/>
      <c r="AO130" s="644"/>
      <c r="AP130" s="642"/>
      <c r="AQ130" s="643"/>
      <c r="AR130" s="643"/>
      <c r="AS130" s="644"/>
      <c r="AT130" s="642"/>
      <c r="AU130" s="643"/>
      <c r="AV130" s="643"/>
      <c r="AW130" s="644"/>
      <c r="AX130" s="642"/>
      <c r="AY130" s="643"/>
      <c r="AZ130" s="643"/>
      <c r="BA130" s="644"/>
      <c r="BB130" s="642"/>
      <c r="BC130" s="643"/>
      <c r="BD130" s="643"/>
      <c r="BE130" s="644"/>
    </row>
    <row r="131" spans="1:57">
      <c r="A131" s="642"/>
      <c r="B131" s="643"/>
      <c r="C131" s="643"/>
      <c r="D131" s="644"/>
      <c r="E131" s="642"/>
      <c r="F131" s="643"/>
      <c r="G131" s="643"/>
      <c r="H131" s="644"/>
      <c r="I131" s="642"/>
      <c r="J131" s="643"/>
      <c r="K131" s="643"/>
      <c r="L131" s="644"/>
      <c r="M131" s="642"/>
      <c r="N131" s="643"/>
      <c r="O131" s="643"/>
      <c r="P131" s="644"/>
      <c r="Q131" s="642"/>
      <c r="R131" s="643"/>
      <c r="S131" s="643"/>
      <c r="T131" s="644"/>
      <c r="U131" s="642"/>
      <c r="V131" s="643"/>
      <c r="W131" s="643"/>
      <c r="X131" s="644"/>
      <c r="Y131" s="642"/>
      <c r="Z131" s="643"/>
      <c r="AA131" s="643"/>
      <c r="AB131" s="644"/>
      <c r="AD131" s="642"/>
      <c r="AE131" s="643"/>
      <c r="AF131" s="643"/>
      <c r="AG131" s="644"/>
      <c r="AH131" s="642"/>
      <c r="AI131" s="643"/>
      <c r="AJ131" s="643"/>
      <c r="AK131" s="644"/>
      <c r="AL131" s="642"/>
      <c r="AM131" s="643"/>
      <c r="AN131" s="643"/>
      <c r="AO131" s="644"/>
      <c r="AP131" s="642"/>
      <c r="AQ131" s="643"/>
      <c r="AR131" s="643"/>
      <c r="AS131" s="644"/>
      <c r="AT131" s="642"/>
      <c r="AU131" s="643"/>
      <c r="AV131" s="643"/>
      <c r="AW131" s="644"/>
      <c r="AX131" s="642"/>
      <c r="AY131" s="643"/>
      <c r="AZ131" s="643"/>
      <c r="BA131" s="644"/>
      <c r="BB131" s="642"/>
      <c r="BC131" s="643"/>
      <c r="BD131" s="643"/>
      <c r="BE131" s="644"/>
    </row>
    <row r="132" spans="1:57">
      <c r="A132" s="642"/>
      <c r="B132" s="643"/>
      <c r="C132" s="643"/>
      <c r="D132" s="644"/>
      <c r="E132" s="642"/>
      <c r="F132" s="643"/>
      <c r="G132" s="643"/>
      <c r="H132" s="644"/>
      <c r="I132" s="642"/>
      <c r="J132" s="643"/>
      <c r="K132" s="643"/>
      <c r="L132" s="644"/>
      <c r="M132" s="642"/>
      <c r="N132" s="643"/>
      <c r="O132" s="643"/>
      <c r="P132" s="644"/>
      <c r="Q132" s="642"/>
      <c r="R132" s="643"/>
      <c r="S132" s="643"/>
      <c r="T132" s="644"/>
      <c r="U132" s="642"/>
      <c r="V132" s="643"/>
      <c r="W132" s="643"/>
      <c r="X132" s="644"/>
      <c r="Y132" s="642"/>
      <c r="Z132" s="643"/>
      <c r="AA132" s="643"/>
      <c r="AB132" s="644"/>
      <c r="AD132" s="642"/>
      <c r="AE132" s="643"/>
      <c r="AF132" s="643"/>
      <c r="AG132" s="644"/>
      <c r="AH132" s="642"/>
      <c r="AI132" s="643"/>
      <c r="AJ132" s="643"/>
      <c r="AK132" s="644"/>
      <c r="AL132" s="642"/>
      <c r="AM132" s="643"/>
      <c r="AN132" s="643"/>
      <c r="AO132" s="644"/>
      <c r="AP132" s="642"/>
      <c r="AQ132" s="643"/>
      <c r="AR132" s="643"/>
      <c r="AS132" s="644"/>
      <c r="AT132" s="642"/>
      <c r="AU132" s="643"/>
      <c r="AV132" s="643"/>
      <c r="AW132" s="644"/>
      <c r="AX132" s="642"/>
      <c r="AY132" s="643"/>
      <c r="AZ132" s="643"/>
      <c r="BA132" s="644"/>
      <c r="BB132" s="642"/>
      <c r="BC132" s="643"/>
      <c r="BD132" s="643"/>
      <c r="BE132" s="644"/>
    </row>
    <row r="133" spans="1:57">
      <c r="A133" s="642"/>
      <c r="B133" s="643"/>
      <c r="C133" s="643"/>
      <c r="D133" s="644"/>
      <c r="E133" s="642"/>
      <c r="F133" s="643"/>
      <c r="G133" s="643"/>
      <c r="H133" s="644"/>
      <c r="I133" s="642"/>
      <c r="J133" s="643"/>
      <c r="K133" s="643"/>
      <c r="L133" s="644"/>
      <c r="M133" s="642"/>
      <c r="N133" s="643"/>
      <c r="O133" s="643"/>
      <c r="P133" s="644"/>
      <c r="Q133" s="642"/>
      <c r="R133" s="643"/>
      <c r="S133" s="643"/>
      <c r="T133" s="644"/>
      <c r="U133" s="642"/>
      <c r="V133" s="643"/>
      <c r="W133" s="643"/>
      <c r="X133" s="644"/>
      <c r="Y133" s="642"/>
      <c r="Z133" s="643"/>
      <c r="AA133" s="643"/>
      <c r="AB133" s="644"/>
      <c r="AD133" s="642"/>
      <c r="AE133" s="643"/>
      <c r="AF133" s="643"/>
      <c r="AG133" s="644"/>
      <c r="AH133" s="642"/>
      <c r="AI133" s="643"/>
      <c r="AJ133" s="643"/>
      <c r="AK133" s="644"/>
      <c r="AL133" s="642"/>
      <c r="AM133" s="643"/>
      <c r="AN133" s="643"/>
      <c r="AO133" s="644"/>
      <c r="AP133" s="642"/>
      <c r="AQ133" s="643"/>
      <c r="AR133" s="643"/>
      <c r="AS133" s="644"/>
      <c r="AT133" s="642"/>
      <c r="AU133" s="643"/>
      <c r="AV133" s="643"/>
      <c r="AW133" s="644"/>
      <c r="AX133" s="642"/>
      <c r="AY133" s="643"/>
      <c r="AZ133" s="643"/>
      <c r="BA133" s="644"/>
      <c r="BB133" s="642"/>
      <c r="BC133" s="643"/>
      <c r="BD133" s="643"/>
      <c r="BE133" s="644"/>
    </row>
    <row r="134" spans="1:57">
      <c r="A134" s="642"/>
      <c r="B134" s="643"/>
      <c r="C134" s="643"/>
      <c r="D134" s="644"/>
      <c r="E134" s="642"/>
      <c r="F134" s="643"/>
      <c r="G134" s="643"/>
      <c r="H134" s="644"/>
      <c r="I134" s="642"/>
      <c r="J134" s="643"/>
      <c r="K134" s="643"/>
      <c r="L134" s="644"/>
      <c r="M134" s="642"/>
      <c r="N134" s="643"/>
      <c r="O134" s="643"/>
      <c r="P134" s="644"/>
      <c r="Q134" s="642"/>
      <c r="R134" s="643"/>
      <c r="S134" s="643"/>
      <c r="T134" s="644"/>
      <c r="U134" s="642"/>
      <c r="V134" s="643"/>
      <c r="W134" s="643"/>
      <c r="X134" s="644"/>
      <c r="Y134" s="642"/>
      <c r="Z134" s="643"/>
      <c r="AA134" s="643"/>
      <c r="AB134" s="644"/>
      <c r="AD134" s="642"/>
      <c r="AE134" s="643"/>
      <c r="AF134" s="643"/>
      <c r="AG134" s="644"/>
      <c r="AH134" s="642"/>
      <c r="AI134" s="643"/>
      <c r="AJ134" s="643"/>
      <c r="AK134" s="644"/>
      <c r="AL134" s="642"/>
      <c r="AM134" s="643"/>
      <c r="AN134" s="643"/>
      <c r="AO134" s="644"/>
      <c r="AP134" s="642"/>
      <c r="AQ134" s="643"/>
      <c r="AR134" s="643"/>
      <c r="AS134" s="644"/>
      <c r="AT134" s="642"/>
      <c r="AU134" s="643"/>
      <c r="AV134" s="643"/>
      <c r="AW134" s="644"/>
      <c r="AX134" s="642"/>
      <c r="AY134" s="643"/>
      <c r="AZ134" s="643"/>
      <c r="BA134" s="644"/>
      <c r="BB134" s="642"/>
      <c r="BC134" s="643"/>
      <c r="BD134" s="643"/>
      <c r="BE134" s="644"/>
    </row>
    <row r="135" spans="1:57">
      <c r="A135" s="642"/>
      <c r="B135" s="643"/>
      <c r="C135" s="643"/>
      <c r="D135" s="644"/>
      <c r="E135" s="642"/>
      <c r="F135" s="643"/>
      <c r="G135" s="643"/>
      <c r="H135" s="644"/>
      <c r="I135" s="642"/>
      <c r="J135" s="643"/>
      <c r="K135" s="643"/>
      <c r="L135" s="644"/>
      <c r="M135" s="642"/>
      <c r="N135" s="643"/>
      <c r="O135" s="643"/>
      <c r="P135" s="644"/>
      <c r="Q135" s="642"/>
      <c r="R135" s="643"/>
      <c r="S135" s="643"/>
      <c r="T135" s="644"/>
      <c r="U135" s="642"/>
      <c r="V135" s="643"/>
      <c r="W135" s="643"/>
      <c r="X135" s="644"/>
      <c r="Y135" s="642"/>
      <c r="Z135" s="643"/>
      <c r="AA135" s="643"/>
      <c r="AB135" s="644"/>
      <c r="AD135" s="642"/>
      <c r="AE135" s="643"/>
      <c r="AF135" s="643"/>
      <c r="AG135" s="644"/>
      <c r="AH135" s="642"/>
      <c r="AI135" s="643"/>
      <c r="AJ135" s="643"/>
      <c r="AK135" s="644"/>
      <c r="AL135" s="642"/>
      <c r="AM135" s="643"/>
      <c r="AN135" s="643"/>
      <c r="AO135" s="644"/>
      <c r="AP135" s="642"/>
      <c r="AQ135" s="643"/>
      <c r="AR135" s="643"/>
      <c r="AS135" s="644"/>
      <c r="AT135" s="642"/>
      <c r="AU135" s="643"/>
      <c r="AV135" s="643"/>
      <c r="AW135" s="644"/>
      <c r="AX135" s="642"/>
      <c r="AY135" s="643"/>
      <c r="AZ135" s="643"/>
      <c r="BA135" s="644"/>
      <c r="BB135" s="642"/>
      <c r="BC135" s="643"/>
      <c r="BD135" s="643"/>
      <c r="BE135" s="644"/>
    </row>
    <row r="136" spans="1:57">
      <c r="A136" s="645"/>
      <c r="B136" s="646"/>
      <c r="C136" s="646"/>
      <c r="D136" s="647"/>
      <c r="E136" s="645"/>
      <c r="F136" s="646"/>
      <c r="G136" s="646"/>
      <c r="H136" s="647"/>
      <c r="I136" s="645"/>
      <c r="J136" s="646"/>
      <c r="K136" s="646"/>
      <c r="L136" s="647"/>
      <c r="M136" s="645"/>
      <c r="N136" s="646"/>
      <c r="O136" s="646"/>
      <c r="P136" s="647"/>
      <c r="Q136" s="645"/>
      <c r="R136" s="646"/>
      <c r="S136" s="646"/>
      <c r="T136" s="647"/>
      <c r="U136" s="645"/>
      <c r="V136" s="646"/>
      <c r="W136" s="646"/>
      <c r="X136" s="647"/>
      <c r="Y136" s="645"/>
      <c r="Z136" s="646"/>
      <c r="AA136" s="646"/>
      <c r="AB136" s="647"/>
      <c r="AD136" s="645"/>
      <c r="AE136" s="646"/>
      <c r="AF136" s="646"/>
      <c r="AG136" s="647"/>
      <c r="AH136" s="645"/>
      <c r="AI136" s="646"/>
      <c r="AJ136" s="646"/>
      <c r="AK136" s="647"/>
      <c r="AL136" s="645"/>
      <c r="AM136" s="646"/>
      <c r="AN136" s="646"/>
      <c r="AO136" s="647"/>
      <c r="AP136" s="645"/>
      <c r="AQ136" s="646"/>
      <c r="AR136" s="646"/>
      <c r="AS136" s="647"/>
      <c r="AT136" s="645"/>
      <c r="AU136" s="646"/>
      <c r="AV136" s="646"/>
      <c r="AW136" s="647"/>
      <c r="AX136" s="645"/>
      <c r="AY136" s="646"/>
      <c r="AZ136" s="646"/>
      <c r="BA136" s="647"/>
      <c r="BB136" s="645"/>
      <c r="BC136" s="646"/>
      <c r="BD136" s="646"/>
      <c r="BE136" s="647"/>
    </row>
    <row r="137" spans="1:57">
      <c r="A137" s="648"/>
      <c r="B137" s="649"/>
      <c r="C137" s="649"/>
      <c r="D137" s="650"/>
      <c r="E137" s="648"/>
      <c r="F137" s="649"/>
      <c r="G137" s="649"/>
      <c r="H137" s="650"/>
      <c r="I137" s="648"/>
      <c r="J137" s="649"/>
      <c r="K137" s="649"/>
      <c r="L137" s="650"/>
      <c r="M137" s="648"/>
      <c r="N137" s="649"/>
      <c r="O137" s="649"/>
      <c r="P137" s="650"/>
      <c r="Q137" s="648"/>
      <c r="R137" s="649"/>
      <c r="S137" s="649"/>
      <c r="T137" s="650"/>
      <c r="U137" s="648"/>
      <c r="V137" s="649"/>
      <c r="W137" s="649"/>
      <c r="X137" s="650"/>
      <c r="Y137" s="648"/>
      <c r="Z137" s="649"/>
      <c r="AA137" s="649"/>
      <c r="AB137" s="650"/>
      <c r="AD137" s="654"/>
      <c r="AE137" s="655"/>
      <c r="AF137" s="655"/>
      <c r="AG137" s="656"/>
      <c r="AH137" s="654"/>
      <c r="AI137" s="655"/>
      <c r="AJ137" s="655"/>
      <c r="AK137" s="656"/>
      <c r="AL137" s="654"/>
      <c r="AM137" s="655"/>
      <c r="AN137" s="655"/>
      <c r="AO137" s="656"/>
      <c r="AP137" s="654"/>
      <c r="AQ137" s="655"/>
      <c r="AR137" s="655"/>
      <c r="AS137" s="656"/>
      <c r="AT137" s="654"/>
      <c r="AU137" s="655"/>
      <c r="AV137" s="655"/>
      <c r="AW137" s="656"/>
      <c r="AX137" s="654"/>
      <c r="AY137" s="655"/>
      <c r="AZ137" s="655"/>
      <c r="BA137" s="656"/>
      <c r="BB137" s="654"/>
      <c r="BC137" s="655"/>
      <c r="BD137" s="655"/>
      <c r="BE137" s="656"/>
    </row>
    <row r="138" spans="1:57">
      <c r="A138" s="651"/>
      <c r="B138" s="652"/>
      <c r="C138" s="652"/>
      <c r="D138" s="653"/>
      <c r="E138" s="651"/>
      <c r="F138" s="652"/>
      <c r="G138" s="652"/>
      <c r="H138" s="653"/>
      <c r="I138" s="651"/>
      <c r="J138" s="652"/>
      <c r="K138" s="652"/>
      <c r="L138" s="653"/>
      <c r="M138" s="651"/>
      <c r="N138" s="652"/>
      <c r="O138" s="652"/>
      <c r="P138" s="653"/>
      <c r="Q138" s="651"/>
      <c r="R138" s="652"/>
      <c r="S138" s="652"/>
      <c r="T138" s="653"/>
      <c r="U138" s="651"/>
      <c r="V138" s="652"/>
      <c r="W138" s="652"/>
      <c r="X138" s="653"/>
      <c r="Y138" s="651"/>
      <c r="Z138" s="652"/>
      <c r="AA138" s="652"/>
      <c r="AB138" s="653"/>
      <c r="AD138" s="657"/>
      <c r="AE138" s="658"/>
      <c r="AF138" s="658"/>
      <c r="AG138" s="659"/>
      <c r="AH138" s="657"/>
      <c r="AI138" s="658"/>
      <c r="AJ138" s="658"/>
      <c r="AK138" s="659"/>
      <c r="AL138" s="657"/>
      <c r="AM138" s="658"/>
      <c r="AN138" s="658"/>
      <c r="AO138" s="659"/>
      <c r="AP138" s="657"/>
      <c r="AQ138" s="658"/>
      <c r="AR138" s="658"/>
      <c r="AS138" s="659"/>
      <c r="AT138" s="657"/>
      <c r="AU138" s="658"/>
      <c r="AV138" s="658"/>
      <c r="AW138" s="659"/>
      <c r="AX138" s="657"/>
      <c r="AY138" s="658"/>
      <c r="AZ138" s="658"/>
      <c r="BA138" s="659"/>
      <c r="BB138" s="657"/>
      <c r="BC138" s="658"/>
      <c r="BD138" s="658"/>
      <c r="BE138" s="659"/>
    </row>
    <row r="139" spans="1:57">
      <c r="A139" s="639"/>
      <c r="B139" s="640"/>
      <c r="C139" s="640"/>
      <c r="D139" s="641"/>
      <c r="E139" s="639"/>
      <c r="F139" s="640"/>
      <c r="G139" s="640"/>
      <c r="H139" s="641"/>
      <c r="I139" s="639"/>
      <c r="J139" s="640"/>
      <c r="K139" s="640"/>
      <c r="L139" s="641"/>
      <c r="M139" s="639"/>
      <c r="N139" s="640"/>
      <c r="O139" s="640"/>
      <c r="P139" s="641"/>
      <c r="Q139" s="639"/>
      <c r="R139" s="640"/>
      <c r="S139" s="640"/>
      <c r="T139" s="641"/>
      <c r="U139" s="639"/>
      <c r="V139" s="640"/>
      <c r="W139" s="640"/>
      <c r="X139" s="641"/>
      <c r="Y139" s="639"/>
      <c r="Z139" s="640"/>
      <c r="AA139" s="640"/>
      <c r="AB139" s="641"/>
      <c r="AD139" s="639"/>
      <c r="AE139" s="640"/>
      <c r="AF139" s="640"/>
      <c r="AG139" s="641"/>
      <c r="AH139" s="639"/>
      <c r="AI139" s="640"/>
      <c r="AJ139" s="640"/>
      <c r="AK139" s="641"/>
      <c r="AL139" s="639"/>
      <c r="AM139" s="640"/>
      <c r="AN139" s="640"/>
      <c r="AO139" s="641"/>
      <c r="AP139" s="639"/>
      <c r="AQ139" s="640"/>
      <c r="AR139" s="640"/>
      <c r="AS139" s="641"/>
      <c r="AT139" s="639"/>
      <c r="AU139" s="640"/>
      <c r="AV139" s="640"/>
      <c r="AW139" s="641"/>
      <c r="AX139" s="639"/>
      <c r="AY139" s="640"/>
      <c r="AZ139" s="640"/>
      <c r="BA139" s="641"/>
      <c r="BB139" s="639"/>
      <c r="BC139" s="640"/>
      <c r="BD139" s="640"/>
      <c r="BE139" s="641"/>
    </row>
    <row r="140" spans="1:57">
      <c r="A140" s="642"/>
      <c r="B140" s="643"/>
      <c r="C140" s="643"/>
      <c r="D140" s="644"/>
      <c r="E140" s="642"/>
      <c r="F140" s="643"/>
      <c r="G140" s="643"/>
      <c r="H140" s="644"/>
      <c r="I140" s="642"/>
      <c r="J140" s="643"/>
      <c r="K140" s="643"/>
      <c r="L140" s="644"/>
      <c r="M140" s="642"/>
      <c r="N140" s="643"/>
      <c r="O140" s="643"/>
      <c r="P140" s="644"/>
      <c r="Q140" s="642"/>
      <c r="R140" s="643"/>
      <c r="S140" s="643"/>
      <c r="T140" s="644"/>
      <c r="U140" s="642"/>
      <c r="V140" s="643"/>
      <c r="W140" s="643"/>
      <c r="X140" s="644"/>
      <c r="Y140" s="642"/>
      <c r="Z140" s="643"/>
      <c r="AA140" s="643"/>
      <c r="AB140" s="644"/>
      <c r="AD140" s="642"/>
      <c r="AE140" s="643"/>
      <c r="AF140" s="643"/>
      <c r="AG140" s="644"/>
      <c r="AH140" s="642"/>
      <c r="AI140" s="643"/>
      <c r="AJ140" s="643"/>
      <c r="AK140" s="644"/>
      <c r="AL140" s="642"/>
      <c r="AM140" s="643"/>
      <c r="AN140" s="643"/>
      <c r="AO140" s="644"/>
      <c r="AP140" s="642"/>
      <c r="AQ140" s="643"/>
      <c r="AR140" s="643"/>
      <c r="AS140" s="644"/>
      <c r="AT140" s="642"/>
      <c r="AU140" s="643"/>
      <c r="AV140" s="643"/>
      <c r="AW140" s="644"/>
      <c r="AX140" s="642"/>
      <c r="AY140" s="643"/>
      <c r="AZ140" s="643"/>
      <c r="BA140" s="644"/>
      <c r="BB140" s="642"/>
      <c r="BC140" s="643"/>
      <c r="BD140" s="643"/>
      <c r="BE140" s="644"/>
    </row>
    <row r="141" spans="1:57">
      <c r="A141" s="642"/>
      <c r="B141" s="643"/>
      <c r="C141" s="643"/>
      <c r="D141" s="644"/>
      <c r="E141" s="642"/>
      <c r="F141" s="643"/>
      <c r="G141" s="643"/>
      <c r="H141" s="644"/>
      <c r="I141" s="642"/>
      <c r="J141" s="643"/>
      <c r="K141" s="643"/>
      <c r="L141" s="644"/>
      <c r="M141" s="642"/>
      <c r="N141" s="643"/>
      <c r="O141" s="643"/>
      <c r="P141" s="644"/>
      <c r="Q141" s="642"/>
      <c r="R141" s="643"/>
      <c r="S141" s="643"/>
      <c r="T141" s="644"/>
      <c r="U141" s="642"/>
      <c r="V141" s="643"/>
      <c r="W141" s="643"/>
      <c r="X141" s="644"/>
      <c r="Y141" s="642"/>
      <c r="Z141" s="643"/>
      <c r="AA141" s="643"/>
      <c r="AB141" s="644"/>
      <c r="AD141" s="642"/>
      <c r="AE141" s="643"/>
      <c r="AF141" s="643"/>
      <c r="AG141" s="644"/>
      <c r="AH141" s="642"/>
      <c r="AI141" s="643"/>
      <c r="AJ141" s="643"/>
      <c r="AK141" s="644"/>
      <c r="AL141" s="642"/>
      <c r="AM141" s="643"/>
      <c r="AN141" s="643"/>
      <c r="AO141" s="644"/>
      <c r="AP141" s="642"/>
      <c r="AQ141" s="643"/>
      <c r="AR141" s="643"/>
      <c r="AS141" s="644"/>
      <c r="AT141" s="642"/>
      <c r="AU141" s="643"/>
      <c r="AV141" s="643"/>
      <c r="AW141" s="644"/>
      <c r="AX141" s="642"/>
      <c r="AY141" s="643"/>
      <c r="AZ141" s="643"/>
      <c r="BA141" s="644"/>
      <c r="BB141" s="642"/>
      <c r="BC141" s="643"/>
      <c r="BD141" s="643"/>
      <c r="BE141" s="644"/>
    </row>
    <row r="142" spans="1:57">
      <c r="A142" s="642"/>
      <c r="B142" s="643"/>
      <c r="C142" s="643"/>
      <c r="D142" s="644"/>
      <c r="E142" s="642"/>
      <c r="F142" s="643"/>
      <c r="G142" s="643"/>
      <c r="H142" s="644"/>
      <c r="I142" s="642"/>
      <c r="J142" s="643"/>
      <c r="K142" s="643"/>
      <c r="L142" s="644"/>
      <c r="M142" s="642"/>
      <c r="N142" s="643"/>
      <c r="O142" s="643"/>
      <c r="P142" s="644"/>
      <c r="Q142" s="642"/>
      <c r="R142" s="643"/>
      <c r="S142" s="643"/>
      <c r="T142" s="644"/>
      <c r="U142" s="642"/>
      <c r="V142" s="643"/>
      <c r="W142" s="643"/>
      <c r="X142" s="644"/>
      <c r="Y142" s="642"/>
      <c r="Z142" s="643"/>
      <c r="AA142" s="643"/>
      <c r="AB142" s="644"/>
      <c r="AD142" s="642"/>
      <c r="AE142" s="643"/>
      <c r="AF142" s="643"/>
      <c r="AG142" s="644"/>
      <c r="AH142" s="642"/>
      <c r="AI142" s="643"/>
      <c r="AJ142" s="643"/>
      <c r="AK142" s="644"/>
      <c r="AL142" s="642"/>
      <c r="AM142" s="643"/>
      <c r="AN142" s="643"/>
      <c r="AO142" s="644"/>
      <c r="AP142" s="642"/>
      <c r="AQ142" s="643"/>
      <c r="AR142" s="643"/>
      <c r="AS142" s="644"/>
      <c r="AT142" s="642"/>
      <c r="AU142" s="643"/>
      <c r="AV142" s="643"/>
      <c r="AW142" s="644"/>
      <c r="AX142" s="642"/>
      <c r="AY142" s="643"/>
      <c r="AZ142" s="643"/>
      <c r="BA142" s="644"/>
      <c r="BB142" s="642"/>
      <c r="BC142" s="643"/>
      <c r="BD142" s="643"/>
      <c r="BE142" s="644"/>
    </row>
    <row r="143" spans="1:57">
      <c r="A143" s="642"/>
      <c r="B143" s="643"/>
      <c r="C143" s="643"/>
      <c r="D143" s="644"/>
      <c r="E143" s="642"/>
      <c r="F143" s="643"/>
      <c r="G143" s="643"/>
      <c r="H143" s="644"/>
      <c r="I143" s="642"/>
      <c r="J143" s="643"/>
      <c r="K143" s="643"/>
      <c r="L143" s="644"/>
      <c r="M143" s="642"/>
      <c r="N143" s="643"/>
      <c r="O143" s="643"/>
      <c r="P143" s="644"/>
      <c r="Q143" s="642"/>
      <c r="R143" s="643"/>
      <c r="S143" s="643"/>
      <c r="T143" s="644"/>
      <c r="U143" s="642"/>
      <c r="V143" s="643"/>
      <c r="W143" s="643"/>
      <c r="X143" s="644"/>
      <c r="Y143" s="642"/>
      <c r="Z143" s="643"/>
      <c r="AA143" s="643"/>
      <c r="AB143" s="644"/>
      <c r="AD143" s="642"/>
      <c r="AE143" s="643"/>
      <c r="AF143" s="643"/>
      <c r="AG143" s="644"/>
      <c r="AH143" s="642"/>
      <c r="AI143" s="643"/>
      <c r="AJ143" s="643"/>
      <c r="AK143" s="644"/>
      <c r="AL143" s="642"/>
      <c r="AM143" s="643"/>
      <c r="AN143" s="643"/>
      <c r="AO143" s="644"/>
      <c r="AP143" s="642"/>
      <c r="AQ143" s="643"/>
      <c r="AR143" s="643"/>
      <c r="AS143" s="644"/>
      <c r="AT143" s="642"/>
      <c r="AU143" s="643"/>
      <c r="AV143" s="643"/>
      <c r="AW143" s="644"/>
      <c r="AX143" s="642"/>
      <c r="AY143" s="643"/>
      <c r="AZ143" s="643"/>
      <c r="BA143" s="644"/>
      <c r="BB143" s="642"/>
      <c r="BC143" s="643"/>
      <c r="BD143" s="643"/>
      <c r="BE143" s="644"/>
    </row>
    <row r="144" spans="1:57">
      <c r="A144" s="642"/>
      <c r="B144" s="643"/>
      <c r="C144" s="643"/>
      <c r="D144" s="644"/>
      <c r="E144" s="642"/>
      <c r="F144" s="643"/>
      <c r="G144" s="643"/>
      <c r="H144" s="644"/>
      <c r="I144" s="642"/>
      <c r="J144" s="643"/>
      <c r="K144" s="643"/>
      <c r="L144" s="644"/>
      <c r="M144" s="642"/>
      <c r="N144" s="643"/>
      <c r="O144" s="643"/>
      <c r="P144" s="644"/>
      <c r="Q144" s="642"/>
      <c r="R144" s="643"/>
      <c r="S144" s="643"/>
      <c r="T144" s="644"/>
      <c r="U144" s="642"/>
      <c r="V144" s="643"/>
      <c r="W144" s="643"/>
      <c r="X144" s="644"/>
      <c r="Y144" s="642"/>
      <c r="Z144" s="643"/>
      <c r="AA144" s="643"/>
      <c r="AB144" s="644"/>
      <c r="AD144" s="642"/>
      <c r="AE144" s="643"/>
      <c r="AF144" s="643"/>
      <c r="AG144" s="644"/>
      <c r="AH144" s="642"/>
      <c r="AI144" s="643"/>
      <c r="AJ144" s="643"/>
      <c r="AK144" s="644"/>
      <c r="AL144" s="642"/>
      <c r="AM144" s="643"/>
      <c r="AN144" s="643"/>
      <c r="AO144" s="644"/>
      <c r="AP144" s="642"/>
      <c r="AQ144" s="643"/>
      <c r="AR144" s="643"/>
      <c r="AS144" s="644"/>
      <c r="AT144" s="642"/>
      <c r="AU144" s="643"/>
      <c r="AV144" s="643"/>
      <c r="AW144" s="644"/>
      <c r="AX144" s="642"/>
      <c r="AY144" s="643"/>
      <c r="AZ144" s="643"/>
      <c r="BA144" s="644"/>
      <c r="BB144" s="642"/>
      <c r="BC144" s="643"/>
      <c r="BD144" s="643"/>
      <c r="BE144" s="644"/>
    </row>
    <row r="145" spans="1:57">
      <c r="A145" s="642"/>
      <c r="B145" s="643"/>
      <c r="C145" s="643"/>
      <c r="D145" s="644"/>
      <c r="E145" s="642"/>
      <c r="F145" s="643"/>
      <c r="G145" s="643"/>
      <c r="H145" s="644"/>
      <c r="I145" s="642"/>
      <c r="J145" s="643"/>
      <c r="K145" s="643"/>
      <c r="L145" s="644"/>
      <c r="M145" s="642"/>
      <c r="N145" s="643"/>
      <c r="O145" s="643"/>
      <c r="P145" s="644"/>
      <c r="Q145" s="642"/>
      <c r="R145" s="643"/>
      <c r="S145" s="643"/>
      <c r="T145" s="644"/>
      <c r="U145" s="642"/>
      <c r="V145" s="643"/>
      <c r="W145" s="643"/>
      <c r="X145" s="644"/>
      <c r="Y145" s="642"/>
      <c r="Z145" s="643"/>
      <c r="AA145" s="643"/>
      <c r="AB145" s="644"/>
      <c r="AD145" s="642"/>
      <c r="AE145" s="643"/>
      <c r="AF145" s="643"/>
      <c r="AG145" s="644"/>
      <c r="AH145" s="642"/>
      <c r="AI145" s="643"/>
      <c r="AJ145" s="643"/>
      <c r="AK145" s="644"/>
      <c r="AL145" s="642"/>
      <c r="AM145" s="643"/>
      <c r="AN145" s="643"/>
      <c r="AO145" s="644"/>
      <c r="AP145" s="642"/>
      <c r="AQ145" s="643"/>
      <c r="AR145" s="643"/>
      <c r="AS145" s="644"/>
      <c r="AT145" s="642"/>
      <c r="AU145" s="643"/>
      <c r="AV145" s="643"/>
      <c r="AW145" s="644"/>
      <c r="AX145" s="642"/>
      <c r="AY145" s="643"/>
      <c r="AZ145" s="643"/>
      <c r="BA145" s="644"/>
      <c r="BB145" s="642"/>
      <c r="BC145" s="643"/>
      <c r="BD145" s="643"/>
      <c r="BE145" s="644"/>
    </row>
    <row r="146" spans="1:57">
      <c r="A146" s="642"/>
      <c r="B146" s="643"/>
      <c r="C146" s="643"/>
      <c r="D146" s="644"/>
      <c r="E146" s="642"/>
      <c r="F146" s="643"/>
      <c r="G146" s="643"/>
      <c r="H146" s="644"/>
      <c r="I146" s="642"/>
      <c r="J146" s="643"/>
      <c r="K146" s="643"/>
      <c r="L146" s="644"/>
      <c r="M146" s="642"/>
      <c r="N146" s="643"/>
      <c r="O146" s="643"/>
      <c r="P146" s="644"/>
      <c r="Q146" s="642"/>
      <c r="R146" s="643"/>
      <c r="S146" s="643"/>
      <c r="T146" s="644"/>
      <c r="U146" s="642"/>
      <c r="V146" s="643"/>
      <c r="W146" s="643"/>
      <c r="X146" s="644"/>
      <c r="Y146" s="642"/>
      <c r="Z146" s="643"/>
      <c r="AA146" s="643"/>
      <c r="AB146" s="644"/>
      <c r="AD146" s="642"/>
      <c r="AE146" s="643"/>
      <c r="AF146" s="643"/>
      <c r="AG146" s="644"/>
      <c r="AH146" s="642"/>
      <c r="AI146" s="643"/>
      <c r="AJ146" s="643"/>
      <c r="AK146" s="644"/>
      <c r="AL146" s="642"/>
      <c r="AM146" s="643"/>
      <c r="AN146" s="643"/>
      <c r="AO146" s="644"/>
      <c r="AP146" s="642"/>
      <c r="AQ146" s="643"/>
      <c r="AR146" s="643"/>
      <c r="AS146" s="644"/>
      <c r="AT146" s="642"/>
      <c r="AU146" s="643"/>
      <c r="AV146" s="643"/>
      <c r="AW146" s="644"/>
      <c r="AX146" s="642"/>
      <c r="AY146" s="643"/>
      <c r="AZ146" s="643"/>
      <c r="BA146" s="644"/>
      <c r="BB146" s="642"/>
      <c r="BC146" s="643"/>
      <c r="BD146" s="643"/>
      <c r="BE146" s="644"/>
    </row>
    <row r="147" spans="1:57">
      <c r="A147" s="642"/>
      <c r="B147" s="643"/>
      <c r="C147" s="643"/>
      <c r="D147" s="644"/>
      <c r="E147" s="642"/>
      <c r="F147" s="643"/>
      <c r="G147" s="643"/>
      <c r="H147" s="644"/>
      <c r="I147" s="642"/>
      <c r="J147" s="643"/>
      <c r="K147" s="643"/>
      <c r="L147" s="644"/>
      <c r="M147" s="642"/>
      <c r="N147" s="643"/>
      <c r="O147" s="643"/>
      <c r="P147" s="644"/>
      <c r="Q147" s="642"/>
      <c r="R147" s="643"/>
      <c r="S147" s="643"/>
      <c r="T147" s="644"/>
      <c r="U147" s="642"/>
      <c r="V147" s="643"/>
      <c r="W147" s="643"/>
      <c r="X147" s="644"/>
      <c r="Y147" s="642"/>
      <c r="Z147" s="643"/>
      <c r="AA147" s="643"/>
      <c r="AB147" s="644"/>
      <c r="AD147" s="642"/>
      <c r="AE147" s="643"/>
      <c r="AF147" s="643"/>
      <c r="AG147" s="644"/>
      <c r="AH147" s="642"/>
      <c r="AI147" s="643"/>
      <c r="AJ147" s="643"/>
      <c r="AK147" s="644"/>
      <c r="AL147" s="642"/>
      <c r="AM147" s="643"/>
      <c r="AN147" s="643"/>
      <c r="AO147" s="644"/>
      <c r="AP147" s="642"/>
      <c r="AQ147" s="643"/>
      <c r="AR147" s="643"/>
      <c r="AS147" s="644"/>
      <c r="AT147" s="642"/>
      <c r="AU147" s="643"/>
      <c r="AV147" s="643"/>
      <c r="AW147" s="644"/>
      <c r="AX147" s="642"/>
      <c r="AY147" s="643"/>
      <c r="AZ147" s="643"/>
      <c r="BA147" s="644"/>
      <c r="BB147" s="642"/>
      <c r="BC147" s="643"/>
      <c r="BD147" s="643"/>
      <c r="BE147" s="644"/>
    </row>
    <row r="148" spans="1:57">
      <c r="A148" s="642"/>
      <c r="B148" s="643"/>
      <c r="C148" s="643"/>
      <c r="D148" s="644"/>
      <c r="E148" s="642"/>
      <c r="F148" s="643"/>
      <c r="G148" s="643"/>
      <c r="H148" s="644"/>
      <c r="I148" s="642"/>
      <c r="J148" s="643"/>
      <c r="K148" s="643"/>
      <c r="L148" s="644"/>
      <c r="M148" s="642"/>
      <c r="N148" s="643"/>
      <c r="O148" s="643"/>
      <c r="P148" s="644"/>
      <c r="Q148" s="642"/>
      <c r="R148" s="643"/>
      <c r="S148" s="643"/>
      <c r="T148" s="644"/>
      <c r="U148" s="642"/>
      <c r="V148" s="643"/>
      <c r="W148" s="643"/>
      <c r="X148" s="644"/>
      <c r="Y148" s="642"/>
      <c r="Z148" s="643"/>
      <c r="AA148" s="643"/>
      <c r="AB148" s="644"/>
      <c r="AD148" s="642"/>
      <c r="AE148" s="643"/>
      <c r="AF148" s="643"/>
      <c r="AG148" s="644"/>
      <c r="AH148" s="642"/>
      <c r="AI148" s="643"/>
      <c r="AJ148" s="643"/>
      <c r="AK148" s="644"/>
      <c r="AL148" s="642"/>
      <c r="AM148" s="643"/>
      <c r="AN148" s="643"/>
      <c r="AO148" s="644"/>
      <c r="AP148" s="642"/>
      <c r="AQ148" s="643"/>
      <c r="AR148" s="643"/>
      <c r="AS148" s="644"/>
      <c r="AT148" s="642"/>
      <c r="AU148" s="643"/>
      <c r="AV148" s="643"/>
      <c r="AW148" s="644"/>
      <c r="AX148" s="642"/>
      <c r="AY148" s="643"/>
      <c r="AZ148" s="643"/>
      <c r="BA148" s="644"/>
      <c r="BB148" s="642"/>
      <c r="BC148" s="643"/>
      <c r="BD148" s="643"/>
      <c r="BE148" s="644"/>
    </row>
    <row r="149" spans="1:57">
      <c r="A149" s="642"/>
      <c r="B149" s="643"/>
      <c r="C149" s="643"/>
      <c r="D149" s="644"/>
      <c r="E149" s="642"/>
      <c r="F149" s="643"/>
      <c r="G149" s="643"/>
      <c r="H149" s="644"/>
      <c r="I149" s="642"/>
      <c r="J149" s="643"/>
      <c r="K149" s="643"/>
      <c r="L149" s="644"/>
      <c r="M149" s="642"/>
      <c r="N149" s="643"/>
      <c r="O149" s="643"/>
      <c r="P149" s="644"/>
      <c r="Q149" s="642"/>
      <c r="R149" s="643"/>
      <c r="S149" s="643"/>
      <c r="T149" s="644"/>
      <c r="U149" s="642"/>
      <c r="V149" s="643"/>
      <c r="W149" s="643"/>
      <c r="X149" s="644"/>
      <c r="Y149" s="642"/>
      <c r="Z149" s="643"/>
      <c r="AA149" s="643"/>
      <c r="AB149" s="644"/>
      <c r="AD149" s="642"/>
      <c r="AE149" s="643"/>
      <c r="AF149" s="643"/>
      <c r="AG149" s="644"/>
      <c r="AH149" s="642"/>
      <c r="AI149" s="643"/>
      <c r="AJ149" s="643"/>
      <c r="AK149" s="644"/>
      <c r="AL149" s="642"/>
      <c r="AM149" s="643"/>
      <c r="AN149" s="643"/>
      <c r="AO149" s="644"/>
      <c r="AP149" s="642"/>
      <c r="AQ149" s="643"/>
      <c r="AR149" s="643"/>
      <c r="AS149" s="644"/>
      <c r="AT149" s="642"/>
      <c r="AU149" s="643"/>
      <c r="AV149" s="643"/>
      <c r="AW149" s="644"/>
      <c r="AX149" s="642"/>
      <c r="AY149" s="643"/>
      <c r="AZ149" s="643"/>
      <c r="BA149" s="644"/>
      <c r="BB149" s="642"/>
      <c r="BC149" s="643"/>
      <c r="BD149" s="643"/>
      <c r="BE149" s="644"/>
    </row>
    <row r="150" spans="1:57">
      <c r="A150" s="642"/>
      <c r="B150" s="643"/>
      <c r="C150" s="643"/>
      <c r="D150" s="644"/>
      <c r="E150" s="642"/>
      <c r="F150" s="643"/>
      <c r="G150" s="643"/>
      <c r="H150" s="644"/>
      <c r="I150" s="642"/>
      <c r="J150" s="643"/>
      <c r="K150" s="643"/>
      <c r="L150" s="644"/>
      <c r="M150" s="642"/>
      <c r="N150" s="643"/>
      <c r="O150" s="643"/>
      <c r="P150" s="644"/>
      <c r="Q150" s="642"/>
      <c r="R150" s="643"/>
      <c r="S150" s="643"/>
      <c r="T150" s="644"/>
      <c r="U150" s="642"/>
      <c r="V150" s="643"/>
      <c r="W150" s="643"/>
      <c r="X150" s="644"/>
      <c r="Y150" s="642"/>
      <c r="Z150" s="643"/>
      <c r="AA150" s="643"/>
      <c r="AB150" s="644"/>
      <c r="AD150" s="642"/>
      <c r="AE150" s="643"/>
      <c r="AF150" s="643"/>
      <c r="AG150" s="644"/>
      <c r="AH150" s="642"/>
      <c r="AI150" s="643"/>
      <c r="AJ150" s="643"/>
      <c r="AK150" s="644"/>
      <c r="AL150" s="642"/>
      <c r="AM150" s="643"/>
      <c r="AN150" s="643"/>
      <c r="AO150" s="644"/>
      <c r="AP150" s="642"/>
      <c r="AQ150" s="643"/>
      <c r="AR150" s="643"/>
      <c r="AS150" s="644"/>
      <c r="AT150" s="642"/>
      <c r="AU150" s="643"/>
      <c r="AV150" s="643"/>
      <c r="AW150" s="644"/>
      <c r="AX150" s="642"/>
      <c r="AY150" s="643"/>
      <c r="AZ150" s="643"/>
      <c r="BA150" s="644"/>
      <c r="BB150" s="642"/>
      <c r="BC150" s="643"/>
      <c r="BD150" s="643"/>
      <c r="BE150" s="644"/>
    </row>
    <row r="151" spans="1:57">
      <c r="A151" s="642"/>
      <c r="B151" s="643"/>
      <c r="C151" s="643"/>
      <c r="D151" s="644"/>
      <c r="E151" s="642"/>
      <c r="F151" s="643"/>
      <c r="G151" s="643"/>
      <c r="H151" s="644"/>
      <c r="I151" s="642"/>
      <c r="J151" s="643"/>
      <c r="K151" s="643"/>
      <c r="L151" s="644"/>
      <c r="M151" s="642"/>
      <c r="N151" s="643"/>
      <c r="O151" s="643"/>
      <c r="P151" s="644"/>
      <c r="Q151" s="642"/>
      <c r="R151" s="643"/>
      <c r="S151" s="643"/>
      <c r="T151" s="644"/>
      <c r="U151" s="642"/>
      <c r="V151" s="643"/>
      <c r="W151" s="643"/>
      <c r="X151" s="644"/>
      <c r="Y151" s="642"/>
      <c r="Z151" s="643"/>
      <c r="AA151" s="643"/>
      <c r="AB151" s="644"/>
      <c r="AD151" s="642"/>
      <c r="AE151" s="643"/>
      <c r="AF151" s="643"/>
      <c r="AG151" s="644"/>
      <c r="AH151" s="642"/>
      <c r="AI151" s="643"/>
      <c r="AJ151" s="643"/>
      <c r="AK151" s="644"/>
      <c r="AL151" s="642"/>
      <c r="AM151" s="643"/>
      <c r="AN151" s="643"/>
      <c r="AO151" s="644"/>
      <c r="AP151" s="642"/>
      <c r="AQ151" s="643"/>
      <c r="AR151" s="643"/>
      <c r="AS151" s="644"/>
      <c r="AT151" s="642"/>
      <c r="AU151" s="643"/>
      <c r="AV151" s="643"/>
      <c r="AW151" s="644"/>
      <c r="AX151" s="642"/>
      <c r="AY151" s="643"/>
      <c r="AZ151" s="643"/>
      <c r="BA151" s="644"/>
      <c r="BB151" s="642"/>
      <c r="BC151" s="643"/>
      <c r="BD151" s="643"/>
      <c r="BE151" s="644"/>
    </row>
    <row r="152" spans="1:57">
      <c r="A152" s="642"/>
      <c r="B152" s="643"/>
      <c r="C152" s="643"/>
      <c r="D152" s="644"/>
      <c r="E152" s="642"/>
      <c r="F152" s="643"/>
      <c r="G152" s="643"/>
      <c r="H152" s="644"/>
      <c r="I152" s="642"/>
      <c r="J152" s="643"/>
      <c r="K152" s="643"/>
      <c r="L152" s="644"/>
      <c r="M152" s="642"/>
      <c r="N152" s="643"/>
      <c r="O152" s="643"/>
      <c r="P152" s="644"/>
      <c r="Q152" s="642"/>
      <c r="R152" s="643"/>
      <c r="S152" s="643"/>
      <c r="T152" s="644"/>
      <c r="U152" s="642"/>
      <c r="V152" s="643"/>
      <c r="W152" s="643"/>
      <c r="X152" s="644"/>
      <c r="Y152" s="642"/>
      <c r="Z152" s="643"/>
      <c r="AA152" s="643"/>
      <c r="AB152" s="644"/>
      <c r="AD152" s="642"/>
      <c r="AE152" s="643"/>
      <c r="AF152" s="643"/>
      <c r="AG152" s="644"/>
      <c r="AH152" s="642"/>
      <c r="AI152" s="643"/>
      <c r="AJ152" s="643"/>
      <c r="AK152" s="644"/>
      <c r="AL152" s="642"/>
      <c r="AM152" s="643"/>
      <c r="AN152" s="643"/>
      <c r="AO152" s="644"/>
      <c r="AP152" s="642"/>
      <c r="AQ152" s="643"/>
      <c r="AR152" s="643"/>
      <c r="AS152" s="644"/>
      <c r="AT152" s="642"/>
      <c r="AU152" s="643"/>
      <c r="AV152" s="643"/>
      <c r="AW152" s="644"/>
      <c r="AX152" s="642"/>
      <c r="AY152" s="643"/>
      <c r="AZ152" s="643"/>
      <c r="BA152" s="644"/>
      <c r="BB152" s="642"/>
      <c r="BC152" s="643"/>
      <c r="BD152" s="643"/>
      <c r="BE152" s="644"/>
    </row>
    <row r="153" spans="1:57">
      <c r="A153" s="645"/>
      <c r="B153" s="646"/>
      <c r="C153" s="646"/>
      <c r="D153" s="647"/>
      <c r="E153" s="645"/>
      <c r="F153" s="646"/>
      <c r="G153" s="646"/>
      <c r="H153" s="647"/>
      <c r="I153" s="645"/>
      <c r="J153" s="646"/>
      <c r="K153" s="646"/>
      <c r="L153" s="647"/>
      <c r="M153" s="645"/>
      <c r="N153" s="646"/>
      <c r="O153" s="646"/>
      <c r="P153" s="647"/>
      <c r="Q153" s="645"/>
      <c r="R153" s="646"/>
      <c r="S153" s="646"/>
      <c r="T153" s="647"/>
      <c r="U153" s="645"/>
      <c r="V153" s="646"/>
      <c r="W153" s="646"/>
      <c r="X153" s="647"/>
      <c r="Y153" s="645"/>
      <c r="Z153" s="646"/>
      <c r="AA153" s="646"/>
      <c r="AB153" s="647"/>
      <c r="AD153" s="645"/>
      <c r="AE153" s="646"/>
      <c r="AF153" s="646"/>
      <c r="AG153" s="647"/>
      <c r="AH153" s="645"/>
      <c r="AI153" s="646"/>
      <c r="AJ153" s="646"/>
      <c r="AK153" s="647"/>
      <c r="AL153" s="645"/>
      <c r="AM153" s="646"/>
      <c r="AN153" s="646"/>
      <c r="AO153" s="647"/>
      <c r="AP153" s="645"/>
      <c r="AQ153" s="646"/>
      <c r="AR153" s="646"/>
      <c r="AS153" s="647"/>
      <c r="AT153" s="645"/>
      <c r="AU153" s="646"/>
      <c r="AV153" s="646"/>
      <c r="AW153" s="647"/>
      <c r="AX153" s="645"/>
      <c r="AY153" s="646"/>
      <c r="AZ153" s="646"/>
      <c r="BA153" s="647"/>
      <c r="BB153" s="645"/>
      <c r="BC153" s="646"/>
      <c r="BD153" s="646"/>
      <c r="BE153" s="647"/>
    </row>
  </sheetData>
  <mergeCells count="219">
    <mergeCell ref="A1:H2"/>
    <mergeCell ref="I1:L2"/>
    <mergeCell ref="M1:P2"/>
    <mergeCell ref="Q1:T2"/>
    <mergeCell ref="U1:AB2"/>
    <mergeCell ref="AD1:AS2"/>
    <mergeCell ref="AT1:AW2"/>
    <mergeCell ref="AX1:BA2"/>
    <mergeCell ref="BB1:BE2"/>
    <mergeCell ref="A3:D17"/>
    <mergeCell ref="M3:P17"/>
    <mergeCell ref="Q3:T17"/>
    <mergeCell ref="E3:H10"/>
    <mergeCell ref="I3:L10"/>
    <mergeCell ref="U3:X7"/>
    <mergeCell ref="Y3:AB7"/>
    <mergeCell ref="AD3:AG17"/>
    <mergeCell ref="AH3:AK17"/>
    <mergeCell ref="AL3:AO17"/>
    <mergeCell ref="AP3:AS17"/>
    <mergeCell ref="AT3:AW17"/>
    <mergeCell ref="AX3:BA17"/>
    <mergeCell ref="BB3:BE17"/>
    <mergeCell ref="U8:X12"/>
    <mergeCell ref="Y8:AB12"/>
    <mergeCell ref="E11:H17"/>
    <mergeCell ref="I11:L17"/>
    <mergeCell ref="U13:X17"/>
    <mergeCell ref="Y13:AB17"/>
    <mergeCell ref="A18:P19"/>
    <mergeCell ref="Q18:T19"/>
    <mergeCell ref="U18:AB19"/>
    <mergeCell ref="AD18:AK19"/>
    <mergeCell ref="AL18:AO19"/>
    <mergeCell ref="AX18:BA19"/>
    <mergeCell ref="BB18:BE19"/>
    <mergeCell ref="AP18:AW19"/>
    <mergeCell ref="A20:D34"/>
    <mergeCell ref="E20:H34"/>
    <mergeCell ref="I20:L34"/>
    <mergeCell ref="M20:P34"/>
    <mergeCell ref="Q20:T34"/>
    <mergeCell ref="Y20:AB34"/>
    <mergeCell ref="U20:X24"/>
    <mergeCell ref="AD20:AG34"/>
    <mergeCell ref="AH20:AK34"/>
    <mergeCell ref="AL20:AO34"/>
    <mergeCell ref="AX20:BA34"/>
    <mergeCell ref="BB20:BE34"/>
    <mergeCell ref="AP20:AW34"/>
    <mergeCell ref="U25:X29"/>
    <mergeCell ref="U30:X34"/>
    <mergeCell ref="AP35:AW36"/>
    <mergeCell ref="AX35:BE36"/>
    <mergeCell ref="A37:D51"/>
    <mergeCell ref="E37:H51"/>
    <mergeCell ref="I37:L51"/>
    <mergeCell ref="M37:P51"/>
    <mergeCell ref="Q37:T51"/>
    <mergeCell ref="U37:X51"/>
    <mergeCell ref="Y37:AB51"/>
    <mergeCell ref="AD37:AK51"/>
    <mergeCell ref="AL37:AO51"/>
    <mergeCell ref="AP37:AW51"/>
    <mergeCell ref="AX37:BE51"/>
    <mergeCell ref="A35:D36"/>
    <mergeCell ref="E35:H36"/>
    <mergeCell ref="I35:L36"/>
    <mergeCell ref="M35:P36"/>
    <mergeCell ref="Q35:T36"/>
    <mergeCell ref="U35:X36"/>
    <mergeCell ref="Y35:AB36"/>
    <mergeCell ref="AD35:AK36"/>
    <mergeCell ref="AL35:AO36"/>
    <mergeCell ref="AT52:AW53"/>
    <mergeCell ref="AX52:BE53"/>
    <mergeCell ref="A54:D68"/>
    <mergeCell ref="E54:H68"/>
    <mergeCell ref="I54:L68"/>
    <mergeCell ref="M54:P68"/>
    <mergeCell ref="Q54:T68"/>
    <mergeCell ref="U54:X68"/>
    <mergeCell ref="Y54:AB68"/>
    <mergeCell ref="AD54:AK68"/>
    <mergeCell ref="AL54:AS68"/>
    <mergeCell ref="AT54:AW68"/>
    <mergeCell ref="AX54:BE68"/>
    <mergeCell ref="A52:D53"/>
    <mergeCell ref="E52:H53"/>
    <mergeCell ref="I52:L53"/>
    <mergeCell ref="M52:P53"/>
    <mergeCell ref="Q52:T53"/>
    <mergeCell ref="U52:X53"/>
    <mergeCell ref="Y52:AB53"/>
    <mergeCell ref="AD52:AK53"/>
    <mergeCell ref="AL52:AS53"/>
    <mergeCell ref="A69:D70"/>
    <mergeCell ref="E69:AB70"/>
    <mergeCell ref="AD69:AK70"/>
    <mergeCell ref="AL69:AS70"/>
    <mergeCell ref="AT69:AW70"/>
    <mergeCell ref="AX69:BA70"/>
    <mergeCell ref="BB69:BE70"/>
    <mergeCell ref="A71:D85"/>
    <mergeCell ref="E71:H85"/>
    <mergeCell ref="I71:L85"/>
    <mergeCell ref="M71:P85"/>
    <mergeCell ref="Q71:T85"/>
    <mergeCell ref="U71:X85"/>
    <mergeCell ref="Y71:AB85"/>
    <mergeCell ref="AD71:AK85"/>
    <mergeCell ref="AL71:AS85"/>
    <mergeCell ref="AT71:AW85"/>
    <mergeCell ref="AX71:BA85"/>
    <mergeCell ref="BB71:BE85"/>
    <mergeCell ref="BB86:BE87"/>
    <mergeCell ref="A88:D102"/>
    <mergeCell ref="E88:H102"/>
    <mergeCell ref="I88:L102"/>
    <mergeCell ref="M88:P102"/>
    <mergeCell ref="Q88:T102"/>
    <mergeCell ref="U88:X102"/>
    <mergeCell ref="Y88:AB102"/>
    <mergeCell ref="AD88:AG102"/>
    <mergeCell ref="AH88:AK102"/>
    <mergeCell ref="AL88:AO102"/>
    <mergeCell ref="AP88:AS102"/>
    <mergeCell ref="AT88:AW102"/>
    <mergeCell ref="AX88:BA102"/>
    <mergeCell ref="BB88:BE102"/>
    <mergeCell ref="A86:L87"/>
    <mergeCell ref="M86:P87"/>
    <mergeCell ref="Q86:AB87"/>
    <mergeCell ref="AD86:AG87"/>
    <mergeCell ref="AH86:AK87"/>
    <mergeCell ref="AL86:AO87"/>
    <mergeCell ref="AP86:AS87"/>
    <mergeCell ref="AT86:AW87"/>
    <mergeCell ref="AX86:BA87"/>
    <mergeCell ref="BB103:BE104"/>
    <mergeCell ref="A105:D119"/>
    <mergeCell ref="E105:H119"/>
    <mergeCell ref="I105:L119"/>
    <mergeCell ref="M105:P119"/>
    <mergeCell ref="Q105:T119"/>
    <mergeCell ref="U105:X119"/>
    <mergeCell ref="Y105:AB119"/>
    <mergeCell ref="AD105:AG119"/>
    <mergeCell ref="AH105:AK119"/>
    <mergeCell ref="AL105:AO119"/>
    <mergeCell ref="AP105:AS119"/>
    <mergeCell ref="AT105:AW119"/>
    <mergeCell ref="AX105:BA119"/>
    <mergeCell ref="BB105:BE119"/>
    <mergeCell ref="A103:T104"/>
    <mergeCell ref="U103:X104"/>
    <mergeCell ref="Y103:AB104"/>
    <mergeCell ref="AD103:AG104"/>
    <mergeCell ref="AH103:AK104"/>
    <mergeCell ref="AL103:AO104"/>
    <mergeCell ref="AP103:AS104"/>
    <mergeCell ref="AT103:AW104"/>
    <mergeCell ref="AX103:BA104"/>
    <mergeCell ref="A120:D121"/>
    <mergeCell ref="E120:H121"/>
    <mergeCell ref="I120:L121"/>
    <mergeCell ref="M120:P121"/>
    <mergeCell ref="Q120:T121"/>
    <mergeCell ref="U120:X121"/>
    <mergeCell ref="Y120:AB121"/>
    <mergeCell ref="AD120:AG121"/>
    <mergeCell ref="AH120:AK121"/>
    <mergeCell ref="AP137:AS138"/>
    <mergeCell ref="AT137:AW138"/>
    <mergeCell ref="AX137:BA138"/>
    <mergeCell ref="BB137:BE138"/>
    <mergeCell ref="A122:D136"/>
    <mergeCell ref="E122:H136"/>
    <mergeCell ref="I122:L136"/>
    <mergeCell ref="M122:P136"/>
    <mergeCell ref="Q122:T136"/>
    <mergeCell ref="U122:X136"/>
    <mergeCell ref="Y122:AB136"/>
    <mergeCell ref="AD122:AG136"/>
    <mergeCell ref="AH122:AK136"/>
    <mergeCell ref="AL120:AO121"/>
    <mergeCell ref="AP120:AS121"/>
    <mergeCell ref="AT120:AW121"/>
    <mergeCell ref="AX120:BA121"/>
    <mergeCell ref="BB120:BE121"/>
    <mergeCell ref="AL122:AO136"/>
    <mergeCell ref="AP122:AS136"/>
    <mergeCell ref="AT122:AW136"/>
    <mergeCell ref="AX122:BA136"/>
    <mergeCell ref="BB122:BE136"/>
    <mergeCell ref="AL139:AO153"/>
    <mergeCell ref="AP139:AS153"/>
    <mergeCell ref="AT139:AW153"/>
    <mergeCell ref="AX139:BA153"/>
    <mergeCell ref="BB139:BE153"/>
    <mergeCell ref="A137:D138"/>
    <mergeCell ref="E137:H138"/>
    <mergeCell ref="I137:L138"/>
    <mergeCell ref="M137:P138"/>
    <mergeCell ref="Q137:T138"/>
    <mergeCell ref="A139:D153"/>
    <mergeCell ref="E139:H153"/>
    <mergeCell ref="I139:L153"/>
    <mergeCell ref="M139:P153"/>
    <mergeCell ref="Q139:T153"/>
    <mergeCell ref="U139:X153"/>
    <mergeCell ref="Y139:AB153"/>
    <mergeCell ref="AD139:AG153"/>
    <mergeCell ref="AH139:AK153"/>
    <mergeCell ref="U137:X138"/>
    <mergeCell ref="Y137:AB138"/>
    <mergeCell ref="AD137:AG138"/>
    <mergeCell ref="AH137:AK138"/>
    <mergeCell ref="AL137:AO13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N46"/>
  <sheetViews>
    <sheetView view="pageBreakPreview" topLeftCell="A25" zoomScaleNormal="100" workbookViewId="0">
      <selection activeCell="H12" sqref="H12"/>
    </sheetView>
  </sheetViews>
  <sheetFormatPr defaultColWidth="9.140625" defaultRowHeight="15"/>
  <sheetData>
    <row r="1" spans="1:14" ht="21">
      <c r="A1" s="12"/>
      <c r="B1" s="13"/>
      <c r="C1" s="13"/>
      <c r="D1" s="13"/>
      <c r="E1" s="13"/>
      <c r="F1" s="13"/>
      <c r="G1" s="13"/>
      <c r="H1" s="13"/>
      <c r="I1" s="13"/>
      <c r="J1" s="13"/>
      <c r="K1" s="13"/>
      <c r="L1" s="13"/>
      <c r="M1" s="13"/>
      <c r="N1" s="24"/>
    </row>
    <row r="2" spans="1:14" ht="21">
      <c r="A2" s="763" t="s">
        <v>524</v>
      </c>
      <c r="B2" s="764"/>
      <c r="C2" s="764"/>
      <c r="D2" s="764"/>
      <c r="E2" s="764"/>
      <c r="F2" s="764"/>
      <c r="G2" s="764"/>
      <c r="H2" s="5"/>
      <c r="I2" s="5"/>
      <c r="J2" s="5"/>
      <c r="K2" s="5"/>
      <c r="L2" s="5"/>
      <c r="M2" s="5"/>
      <c r="N2" s="10"/>
    </row>
    <row r="3" spans="1:14" ht="21">
      <c r="A3" s="14"/>
      <c r="B3" s="15"/>
      <c r="C3" s="5"/>
      <c r="D3" s="5"/>
      <c r="E3" s="5"/>
      <c r="F3" s="5"/>
      <c r="G3" s="5"/>
      <c r="H3" s="5"/>
      <c r="I3" s="5"/>
      <c r="J3" s="5"/>
      <c r="K3" s="5"/>
      <c r="L3" s="5"/>
      <c r="M3" s="5"/>
      <c r="N3" s="10"/>
    </row>
    <row r="4" spans="1:14" ht="21">
      <c r="A4" s="14"/>
      <c r="B4" s="15"/>
      <c r="C4" s="5"/>
      <c r="D4" s="5"/>
      <c r="E4" s="5"/>
      <c r="F4" s="5"/>
      <c r="G4" s="5"/>
      <c r="H4" s="5"/>
      <c r="I4" s="5"/>
      <c r="J4" s="5"/>
      <c r="K4" s="5"/>
      <c r="L4" s="5"/>
      <c r="M4" s="5"/>
      <c r="N4" s="10"/>
    </row>
    <row r="5" spans="1:14">
      <c r="A5" s="766" t="s">
        <v>582</v>
      </c>
      <c r="B5" s="767"/>
      <c r="C5" s="768"/>
      <c r="D5" s="768"/>
      <c r="E5" s="768"/>
      <c r="F5" s="768"/>
      <c r="G5" s="768"/>
      <c r="H5" s="768"/>
      <c r="I5" s="768"/>
      <c r="J5" s="768"/>
      <c r="K5" s="768"/>
      <c r="L5" s="768"/>
      <c r="M5" s="768"/>
      <c r="N5" s="769"/>
    </row>
    <row r="6" spans="1:14">
      <c r="A6" s="770"/>
      <c r="B6" s="768"/>
      <c r="C6" s="768"/>
      <c r="D6" s="768"/>
      <c r="E6" s="768"/>
      <c r="F6" s="768"/>
      <c r="G6" s="768"/>
      <c r="H6" s="768"/>
      <c r="I6" s="768"/>
      <c r="J6" s="768"/>
      <c r="K6" s="768"/>
      <c r="L6" s="768"/>
      <c r="M6" s="768"/>
      <c r="N6" s="769"/>
    </row>
    <row r="7" spans="1:14">
      <c r="A7" s="770"/>
      <c r="B7" s="768"/>
      <c r="C7" s="768"/>
      <c r="D7" s="768"/>
      <c r="E7" s="768"/>
      <c r="F7" s="768"/>
      <c r="G7" s="768"/>
      <c r="H7" s="768"/>
      <c r="I7" s="768"/>
      <c r="J7" s="768"/>
      <c r="K7" s="768"/>
      <c r="L7" s="768"/>
      <c r="M7" s="768"/>
      <c r="N7" s="769"/>
    </row>
    <row r="8" spans="1:14">
      <c r="A8" s="770"/>
      <c r="B8" s="768"/>
      <c r="C8" s="768"/>
      <c r="D8" s="768"/>
      <c r="E8" s="768"/>
      <c r="F8" s="768"/>
      <c r="G8" s="768"/>
      <c r="H8" s="768"/>
      <c r="I8" s="768"/>
      <c r="J8" s="768"/>
      <c r="K8" s="768"/>
      <c r="L8" s="768"/>
      <c r="M8" s="768"/>
      <c r="N8" s="769"/>
    </row>
    <row r="9" spans="1:14">
      <c r="A9" s="770"/>
      <c r="B9" s="768"/>
      <c r="C9" s="768"/>
      <c r="D9" s="768"/>
      <c r="E9" s="768"/>
      <c r="F9" s="768"/>
      <c r="G9" s="768"/>
      <c r="H9" s="768"/>
      <c r="I9" s="768"/>
      <c r="J9" s="768"/>
      <c r="K9" s="768"/>
      <c r="L9" s="768"/>
      <c r="M9" s="768"/>
      <c r="N9" s="769"/>
    </row>
    <row r="10" spans="1:14" ht="21">
      <c r="A10" s="16"/>
      <c r="B10" s="17"/>
      <c r="C10" s="17"/>
      <c r="D10" s="17"/>
      <c r="E10" s="17"/>
      <c r="F10" s="17"/>
      <c r="G10" s="17"/>
      <c r="H10" s="17"/>
      <c r="I10" s="17"/>
      <c r="J10" s="17"/>
      <c r="K10" s="17"/>
      <c r="L10" s="17"/>
      <c r="M10" s="17"/>
      <c r="N10" s="25"/>
    </row>
    <row r="11" spans="1:14" ht="36.75">
      <c r="A11" s="601" t="s">
        <v>525</v>
      </c>
      <c r="B11" s="765"/>
      <c r="C11" s="765"/>
      <c r="D11" s="765"/>
      <c r="E11" s="765"/>
      <c r="F11" s="765"/>
      <c r="G11" s="765"/>
      <c r="H11" s="765"/>
      <c r="I11" s="765"/>
      <c r="J11" s="765"/>
      <c r="K11" s="765"/>
      <c r="L11" s="765"/>
      <c r="M11" s="765"/>
      <c r="N11" s="603"/>
    </row>
    <row r="12" spans="1:14" ht="21">
      <c r="A12" s="2"/>
      <c r="B12" s="3"/>
      <c r="C12" s="3"/>
      <c r="D12" s="3"/>
      <c r="E12" s="3"/>
      <c r="F12" s="3"/>
      <c r="G12" s="3"/>
      <c r="H12" s="3"/>
      <c r="I12" s="3"/>
      <c r="J12" s="3"/>
      <c r="K12" s="3"/>
      <c r="L12" s="3"/>
      <c r="M12" s="3"/>
      <c r="N12" s="26"/>
    </row>
    <row r="13" spans="1:14" ht="21">
      <c r="A13" s="551" t="s">
        <v>526</v>
      </c>
      <c r="B13" s="761"/>
      <c r="C13" s="761"/>
      <c r="D13" s="604">
        <f>Intake1!D8</f>
        <v>45497</v>
      </c>
      <c r="E13" s="548"/>
      <c r="F13" s="548"/>
      <c r="G13" s="3"/>
      <c r="H13" s="3"/>
      <c r="I13" s="3"/>
      <c r="J13" s="3"/>
      <c r="K13" s="3"/>
      <c r="L13" s="3"/>
      <c r="M13" s="3"/>
      <c r="N13" s="26"/>
    </row>
    <row r="14" spans="1:14" ht="21">
      <c r="A14" s="551" t="s">
        <v>344</v>
      </c>
      <c r="B14" s="761"/>
      <c r="C14" s="761"/>
      <c r="D14" s="548">
        <f>Intake1!D9</f>
        <v>185310</v>
      </c>
      <c r="E14" s="548"/>
      <c r="F14" s="548"/>
      <c r="G14" s="3"/>
      <c r="H14" s="3"/>
      <c r="I14" s="3"/>
      <c r="J14" s="3"/>
      <c r="K14" s="3"/>
      <c r="L14" s="3"/>
      <c r="M14" s="3"/>
      <c r="N14" s="26"/>
    </row>
    <row r="15" spans="1:14" ht="21">
      <c r="A15" s="551" t="s">
        <v>345</v>
      </c>
      <c r="B15" s="761"/>
      <c r="C15" s="761"/>
      <c r="D15" s="548" t="str">
        <f>Intake1!D10</f>
        <v>2024-07-ER-001</v>
      </c>
      <c r="E15" s="548"/>
      <c r="F15" s="548"/>
      <c r="G15" s="3"/>
      <c r="H15" s="3"/>
      <c r="I15" s="3"/>
      <c r="J15" s="3"/>
      <c r="K15" s="3"/>
      <c r="L15" s="3"/>
      <c r="M15" s="3"/>
      <c r="N15" s="26"/>
    </row>
    <row r="16" spans="1:14" ht="11.1" customHeight="1">
      <c r="A16" s="2"/>
      <c r="B16" s="3"/>
      <c r="C16" s="3"/>
      <c r="D16" s="3"/>
      <c r="E16" s="3"/>
      <c r="F16" s="3"/>
      <c r="G16" s="3"/>
      <c r="H16" s="3"/>
      <c r="I16" s="3"/>
      <c r="J16" s="3"/>
      <c r="K16" s="3"/>
      <c r="L16" s="3"/>
      <c r="M16" s="3"/>
      <c r="N16" s="26"/>
    </row>
    <row r="17" spans="1:14" ht="11.1" customHeight="1">
      <c r="A17" s="2"/>
      <c r="B17" s="3"/>
      <c r="C17" s="3"/>
      <c r="D17" s="3"/>
      <c r="E17" s="3"/>
      <c r="F17" s="3"/>
      <c r="G17" s="3"/>
      <c r="H17" s="3"/>
      <c r="I17" s="3"/>
      <c r="J17" s="3"/>
      <c r="K17" s="3"/>
      <c r="L17" s="3"/>
      <c r="M17" s="3"/>
      <c r="N17" s="26"/>
    </row>
    <row r="18" spans="1:14" ht="21">
      <c r="A18" s="18"/>
      <c r="B18" s="745" t="s">
        <v>527</v>
      </c>
      <c r="C18" s="746"/>
      <c r="D18" s="746"/>
      <c r="E18" s="746"/>
      <c r="F18" s="746"/>
      <c r="G18" s="746"/>
      <c r="H18" s="746"/>
      <c r="I18" s="746"/>
      <c r="J18" s="746"/>
      <c r="K18" s="746"/>
      <c r="L18" s="746"/>
      <c r="M18" s="747"/>
      <c r="N18" s="27"/>
    </row>
    <row r="19" spans="1:14" ht="21">
      <c r="A19" s="18"/>
      <c r="B19" s="758" t="str">
        <f>Intake1!B20</f>
        <v>SALVADOR</v>
      </c>
      <c r="C19" s="758"/>
      <c r="D19" s="758"/>
      <c r="E19" s="758"/>
      <c r="F19" s="758" t="str">
        <f>Intake1!E20</f>
        <v>JOHN NIÑO</v>
      </c>
      <c r="G19" s="758"/>
      <c r="H19" s="758"/>
      <c r="I19" s="758"/>
      <c r="J19" s="758" t="str">
        <f>Intake1!G20</f>
        <v>SENSON</v>
      </c>
      <c r="K19" s="758"/>
      <c r="L19" s="758"/>
      <c r="M19" s="758" t="str">
        <f>Intake1!I20</f>
        <v>.</v>
      </c>
      <c r="N19" s="27"/>
    </row>
    <row r="20" spans="1:14" ht="21">
      <c r="A20" s="18"/>
      <c r="B20" s="758"/>
      <c r="C20" s="758"/>
      <c r="D20" s="758"/>
      <c r="E20" s="758"/>
      <c r="F20" s="758"/>
      <c r="G20" s="758"/>
      <c r="H20" s="758"/>
      <c r="I20" s="758"/>
      <c r="J20" s="758"/>
      <c r="K20" s="758"/>
      <c r="L20" s="758"/>
      <c r="M20" s="758"/>
      <c r="N20" s="27"/>
    </row>
    <row r="21" spans="1:14" ht="21">
      <c r="A21" s="18"/>
      <c r="B21" s="762" t="s">
        <v>528</v>
      </c>
      <c r="C21" s="762"/>
      <c r="D21" s="762"/>
      <c r="E21" s="762"/>
      <c r="F21" s="762" t="s">
        <v>529</v>
      </c>
      <c r="G21" s="762"/>
      <c r="H21" s="762"/>
      <c r="I21" s="762"/>
      <c r="J21" s="762" t="s">
        <v>530</v>
      </c>
      <c r="K21" s="762"/>
      <c r="L21" s="762"/>
      <c r="M21" s="20" t="s">
        <v>531</v>
      </c>
      <c r="N21" s="27"/>
    </row>
    <row r="22" spans="1:14" ht="21">
      <c r="A22" s="18"/>
      <c r="B22" s="745" t="s">
        <v>532</v>
      </c>
      <c r="C22" s="746"/>
      <c r="D22" s="746"/>
      <c r="E22" s="746"/>
      <c r="F22" s="746"/>
      <c r="G22" s="746"/>
      <c r="H22" s="746"/>
      <c r="I22" s="747"/>
      <c r="J22" s="709" t="s">
        <v>533</v>
      </c>
      <c r="K22" s="709"/>
      <c r="L22" s="709" t="s">
        <v>534</v>
      </c>
      <c r="M22" s="709"/>
      <c r="N22" s="27"/>
    </row>
    <row r="23" spans="1:14" ht="21">
      <c r="A23" s="18"/>
      <c r="B23" s="748"/>
      <c r="C23" s="749"/>
      <c r="D23" s="749"/>
      <c r="E23" s="749"/>
      <c r="F23" s="749"/>
      <c r="G23" s="749"/>
      <c r="H23" s="749"/>
      <c r="I23" s="750"/>
      <c r="J23" s="757" t="s">
        <v>535</v>
      </c>
      <c r="K23" s="758"/>
      <c r="L23" s="758">
        <f>Intake1!D9</f>
        <v>185310</v>
      </c>
      <c r="M23" s="758"/>
      <c r="N23" s="27"/>
    </row>
    <row r="24" spans="1:14" ht="21">
      <c r="A24" s="18"/>
      <c r="B24" s="751"/>
      <c r="C24" s="752"/>
      <c r="D24" s="752"/>
      <c r="E24" s="752"/>
      <c r="F24" s="752"/>
      <c r="G24" s="752"/>
      <c r="H24" s="752"/>
      <c r="I24" s="753"/>
      <c r="J24" s="759"/>
      <c r="K24" s="759"/>
      <c r="L24" s="758"/>
      <c r="M24" s="758"/>
      <c r="N24" s="27"/>
    </row>
    <row r="25" spans="1:14" ht="21">
      <c r="A25" s="18"/>
      <c r="B25" s="754"/>
      <c r="C25" s="755"/>
      <c r="D25" s="755"/>
      <c r="E25" s="755"/>
      <c r="F25" s="755"/>
      <c r="G25" s="755"/>
      <c r="H25" s="755"/>
      <c r="I25" s="756"/>
      <c r="J25" s="759"/>
      <c r="K25" s="759"/>
      <c r="L25" s="758"/>
      <c r="M25" s="758"/>
      <c r="N25" s="27"/>
    </row>
    <row r="26" spans="1:14" ht="21">
      <c r="A26" s="18"/>
      <c r="B26" s="709" t="s">
        <v>536</v>
      </c>
      <c r="C26" s="709"/>
      <c r="D26" s="709"/>
      <c r="E26" s="709"/>
      <c r="F26" s="709"/>
      <c r="G26" s="709"/>
      <c r="H26" s="709"/>
      <c r="I26" s="709"/>
      <c r="J26" s="709"/>
      <c r="K26" s="709"/>
      <c r="L26" s="709"/>
      <c r="M26" s="709"/>
      <c r="N26" s="27"/>
    </row>
    <row r="27" spans="1:14" ht="21">
      <c r="A27" s="18"/>
      <c r="B27" s="758" t="s">
        <v>537</v>
      </c>
      <c r="C27" s="758"/>
      <c r="D27" s="758"/>
      <c r="E27" s="758" t="s">
        <v>538</v>
      </c>
      <c r="F27" s="758"/>
      <c r="G27" s="758"/>
      <c r="H27" s="758" t="s">
        <v>539</v>
      </c>
      <c r="I27" s="758"/>
      <c r="J27" s="758"/>
      <c r="K27" s="758" t="s">
        <v>540</v>
      </c>
      <c r="L27" s="758"/>
      <c r="M27" s="758"/>
      <c r="N27" s="27"/>
    </row>
    <row r="28" spans="1:14" ht="21">
      <c r="A28" s="18"/>
      <c r="B28" s="760"/>
      <c r="C28" s="760"/>
      <c r="D28" s="760"/>
      <c r="E28" s="760"/>
      <c r="F28" s="760"/>
      <c r="G28" s="760"/>
      <c r="H28" s="760"/>
      <c r="I28" s="760"/>
      <c r="J28" s="758"/>
      <c r="K28" s="758"/>
      <c r="L28" s="758"/>
      <c r="M28" s="758"/>
      <c r="N28" s="27"/>
    </row>
    <row r="29" spans="1:14" ht="21">
      <c r="A29" s="18"/>
      <c r="B29" s="709" t="s">
        <v>541</v>
      </c>
      <c r="C29" s="709"/>
      <c r="D29" s="709"/>
      <c r="E29" s="709"/>
      <c r="F29" s="709"/>
      <c r="G29" s="709"/>
      <c r="H29" s="709"/>
      <c r="I29" s="709"/>
      <c r="J29" s="709"/>
      <c r="K29" s="709"/>
      <c r="L29" s="709"/>
      <c r="M29" s="709"/>
      <c r="N29" s="27"/>
    </row>
    <row r="30" spans="1:14" ht="21">
      <c r="A30" s="18"/>
      <c r="B30" s="714" t="s">
        <v>542</v>
      </c>
      <c r="C30" s="714"/>
      <c r="D30" s="714"/>
      <c r="E30" s="714"/>
      <c r="F30" s="714" t="s">
        <v>356</v>
      </c>
      <c r="G30" s="714"/>
      <c r="H30" s="714"/>
      <c r="I30" s="714"/>
      <c r="J30" s="713" t="s">
        <v>114</v>
      </c>
      <c r="K30" s="713" t="s">
        <v>115</v>
      </c>
      <c r="L30" s="713" t="s">
        <v>116</v>
      </c>
      <c r="M30" s="713" t="s">
        <v>543</v>
      </c>
      <c r="N30" s="27"/>
    </row>
    <row r="31" spans="1:14" ht="21">
      <c r="A31" s="18"/>
      <c r="B31" s="715"/>
      <c r="C31" s="715"/>
      <c r="D31" s="715"/>
      <c r="E31" s="715"/>
      <c r="F31" s="715"/>
      <c r="G31" s="715"/>
      <c r="H31" s="715"/>
      <c r="I31" s="715"/>
      <c r="J31" s="709"/>
      <c r="K31" s="709"/>
      <c r="L31" s="709"/>
      <c r="M31" s="709"/>
      <c r="N31" s="27"/>
    </row>
    <row r="32" spans="1:14" ht="21">
      <c r="A32" s="18"/>
      <c r="B32" s="541"/>
      <c r="C32" s="541"/>
      <c r="D32" s="541"/>
      <c r="E32" s="541"/>
      <c r="F32" s="738"/>
      <c r="G32" s="738"/>
      <c r="H32" s="738"/>
      <c r="I32" s="738"/>
      <c r="J32" s="19"/>
      <c r="K32" s="19"/>
      <c r="L32" s="19"/>
      <c r="M32" s="19"/>
      <c r="N32" s="27"/>
    </row>
    <row r="33" spans="1:14" ht="21">
      <c r="A33" s="18"/>
      <c r="B33" s="710" t="s">
        <v>544</v>
      </c>
      <c r="C33" s="716" t="str">
        <f>Intake1!A78</f>
        <v xml:space="preserve"> PATIENT IS HEADING THE WAY HOME TO TAYSAN  AFTER HE TOOK HIS FRIEND TO BRGY TAYSAN . HE WAS ALLEGED UNDER THE INFLUENCE OF A LIQOUR SINCE THEY WERE CELEBRATING A BRGY FIESTA IS MASLOG LEGAZPI CITY ALBAY. AS HE WAS DRIVING , HE LOST THE GRIP ON THE HANDLEBAR OF THE MOTORCYCLE AND EVENTUALLY SLID OFF ON THE ROAD. HE SUSTAINED SEVERE INJURIES AND ABRASION HENCE WAS RUSHED TO BRHMC AFTER THE INCIDENT WAS REPORTED FROM THE AUTHORITIES. CASE WAS THEN ADMITTED AT SURGERY WARD, BEING WATCHED BY HIS CLS. HE WORKS AS A LABORER, WHILE HIS CLS IS A PLAIN HOUSEKEEPER. WITH STABLE INCOME. AS ASSESSED, THEY ARE FINANCIALLY CAPABLE TO PAY HOSPITAL BILL BASED FROM THEIR ECONOMIC RESOURCES. HOWEVER, SINCE SHE WAS ADMITTED AT SERVICE WARD, HE MAY STILL AVAIL ASISTANCE AT THE MALASAKIT CENTER PROVIDED THAT THEY WILL NOT TRANSFER AT PAY WARD. RECLASSIFIED AS C1.</v>
      </c>
      <c r="D33" s="717"/>
      <c r="E33" s="717"/>
      <c r="F33" s="717"/>
      <c r="G33" s="717"/>
      <c r="H33" s="717"/>
      <c r="I33" s="717"/>
      <c r="J33" s="717"/>
      <c r="K33" s="717"/>
      <c r="L33" s="717"/>
      <c r="M33" s="718"/>
      <c r="N33" s="27"/>
    </row>
    <row r="34" spans="1:14" ht="21">
      <c r="A34" s="18"/>
      <c r="B34" s="711"/>
      <c r="C34" s="719"/>
      <c r="D34" s="720"/>
      <c r="E34" s="720"/>
      <c r="F34" s="720"/>
      <c r="G34" s="720"/>
      <c r="H34" s="720"/>
      <c r="I34" s="720"/>
      <c r="J34" s="720"/>
      <c r="K34" s="720"/>
      <c r="L34" s="720"/>
      <c r="M34" s="721"/>
      <c r="N34" s="27"/>
    </row>
    <row r="35" spans="1:14" ht="21">
      <c r="A35" s="18"/>
      <c r="B35" s="711"/>
      <c r="C35" s="719"/>
      <c r="D35" s="720"/>
      <c r="E35" s="720"/>
      <c r="F35" s="720"/>
      <c r="G35" s="720"/>
      <c r="H35" s="720"/>
      <c r="I35" s="720"/>
      <c r="J35" s="720"/>
      <c r="K35" s="720"/>
      <c r="L35" s="720"/>
      <c r="M35" s="721"/>
      <c r="N35" s="27"/>
    </row>
    <row r="36" spans="1:14" ht="21">
      <c r="A36" s="18"/>
      <c r="B36" s="711"/>
      <c r="C36" s="719"/>
      <c r="D36" s="720"/>
      <c r="E36" s="720"/>
      <c r="F36" s="720"/>
      <c r="G36" s="720"/>
      <c r="H36" s="720"/>
      <c r="I36" s="720"/>
      <c r="J36" s="720"/>
      <c r="K36" s="720"/>
      <c r="L36" s="720"/>
      <c r="M36" s="721"/>
      <c r="N36" s="27"/>
    </row>
    <row r="37" spans="1:14" ht="21">
      <c r="A37" s="18"/>
      <c r="B37" s="711"/>
      <c r="C37" s="719"/>
      <c r="D37" s="720"/>
      <c r="E37" s="720"/>
      <c r="F37" s="720"/>
      <c r="G37" s="720"/>
      <c r="H37" s="720"/>
      <c r="I37" s="720"/>
      <c r="J37" s="720"/>
      <c r="K37" s="720"/>
      <c r="L37" s="720"/>
      <c r="M37" s="721"/>
      <c r="N37" s="27"/>
    </row>
    <row r="38" spans="1:14" ht="21">
      <c r="A38" s="18"/>
      <c r="B38" s="711"/>
      <c r="C38" s="719"/>
      <c r="D38" s="720"/>
      <c r="E38" s="720"/>
      <c r="F38" s="720"/>
      <c r="G38" s="720"/>
      <c r="H38" s="720"/>
      <c r="I38" s="720"/>
      <c r="J38" s="720"/>
      <c r="K38" s="720"/>
      <c r="L38" s="720"/>
      <c r="M38" s="721"/>
      <c r="N38" s="27"/>
    </row>
    <row r="39" spans="1:14" ht="21">
      <c r="A39" s="18"/>
      <c r="B39" s="712"/>
      <c r="C39" s="722"/>
      <c r="D39" s="723"/>
      <c r="E39" s="723"/>
      <c r="F39" s="723"/>
      <c r="G39" s="723"/>
      <c r="H39" s="723"/>
      <c r="I39" s="723"/>
      <c r="J39" s="723"/>
      <c r="K39" s="723"/>
      <c r="L39" s="723"/>
      <c r="M39" s="724"/>
      <c r="N39" s="27"/>
    </row>
    <row r="40" spans="1:14" ht="21">
      <c r="A40" s="18"/>
      <c r="B40" s="739" t="s">
        <v>545</v>
      </c>
      <c r="C40" s="740"/>
      <c r="D40" s="740"/>
      <c r="E40" s="741"/>
      <c r="F40" s="742" t="s">
        <v>372</v>
      </c>
      <c r="G40" s="743"/>
      <c r="H40" s="743"/>
      <c r="I40" s="744"/>
      <c r="J40" s="742" t="s">
        <v>546</v>
      </c>
      <c r="K40" s="743"/>
      <c r="L40" s="743"/>
      <c r="M40" s="744"/>
      <c r="N40" s="27"/>
    </row>
    <row r="41" spans="1:14" ht="21">
      <c r="A41" s="18"/>
      <c r="B41" s="725"/>
      <c r="C41" s="434"/>
      <c r="D41" s="434"/>
      <c r="E41" s="726"/>
      <c r="F41" s="729" t="str">
        <f>Intake1!F85</f>
        <v>JOHN NIÑO S. SALVADOR, RSW</v>
      </c>
      <c r="G41" s="730"/>
      <c r="H41" s="730"/>
      <c r="I41" s="731"/>
      <c r="J41" s="729" t="s">
        <v>580</v>
      </c>
      <c r="K41" s="730"/>
      <c r="L41" s="730"/>
      <c r="M41" s="731"/>
      <c r="N41" s="27"/>
    </row>
    <row r="42" spans="1:14" ht="21">
      <c r="A42" s="18"/>
      <c r="B42" s="725"/>
      <c r="C42" s="434"/>
      <c r="D42" s="434"/>
      <c r="E42" s="726"/>
      <c r="F42" s="732"/>
      <c r="G42" s="733"/>
      <c r="H42" s="733"/>
      <c r="I42" s="734"/>
      <c r="J42" s="732"/>
      <c r="K42" s="733"/>
      <c r="L42" s="733"/>
      <c r="M42" s="734"/>
      <c r="N42" s="27"/>
    </row>
    <row r="43" spans="1:14" ht="21">
      <c r="A43" s="18"/>
      <c r="B43" s="727"/>
      <c r="C43" s="431"/>
      <c r="D43" s="431"/>
      <c r="E43" s="728"/>
      <c r="F43" s="735"/>
      <c r="G43" s="736"/>
      <c r="H43" s="736"/>
      <c r="I43" s="737"/>
      <c r="J43" s="735"/>
      <c r="K43" s="736"/>
      <c r="L43" s="736"/>
      <c r="M43" s="737"/>
      <c r="N43" s="27"/>
    </row>
    <row r="44" spans="1:14" ht="21">
      <c r="A44" s="18"/>
      <c r="B44" s="709" t="s">
        <v>547</v>
      </c>
      <c r="C44" s="709"/>
      <c r="D44" s="709"/>
      <c r="E44" s="709"/>
      <c r="F44" s="709" t="s">
        <v>254</v>
      </c>
      <c r="G44" s="709"/>
      <c r="H44" s="709"/>
      <c r="I44" s="709"/>
      <c r="J44" s="709" t="s">
        <v>374</v>
      </c>
      <c r="K44" s="709"/>
      <c r="L44" s="709"/>
      <c r="M44" s="709"/>
      <c r="N44" s="27"/>
    </row>
    <row r="45" spans="1:14" ht="21">
      <c r="A45" s="18"/>
      <c r="B45" s="21"/>
      <c r="C45" s="21"/>
      <c r="D45" s="21"/>
      <c r="E45" s="21"/>
      <c r="F45" s="21"/>
      <c r="G45" s="21"/>
      <c r="H45" s="21"/>
      <c r="I45" s="21"/>
      <c r="J45" s="21"/>
      <c r="K45" s="21"/>
      <c r="L45" s="21"/>
      <c r="M45" s="21"/>
      <c r="N45" s="27"/>
    </row>
    <row r="46" spans="1:14" ht="21">
      <c r="A46" s="22"/>
      <c r="B46" s="23"/>
      <c r="C46" s="23"/>
      <c r="D46" s="23"/>
      <c r="E46" s="23"/>
      <c r="F46" s="23"/>
      <c r="G46" s="23"/>
      <c r="H46" s="23"/>
      <c r="I46" s="23"/>
      <c r="J46" s="23"/>
      <c r="K46" s="23"/>
      <c r="L46" s="23"/>
      <c r="M46" s="23"/>
      <c r="N46" s="28"/>
    </row>
  </sheetData>
  <mergeCells count="48">
    <mergeCell ref="A2:G2"/>
    <mergeCell ref="A11:N11"/>
    <mergeCell ref="A13:C13"/>
    <mergeCell ref="D13:F13"/>
    <mergeCell ref="A14:C14"/>
    <mergeCell ref="D14:F14"/>
    <mergeCell ref="A5:N9"/>
    <mergeCell ref="A15:C15"/>
    <mergeCell ref="D15:F15"/>
    <mergeCell ref="B18:M18"/>
    <mergeCell ref="B21:E21"/>
    <mergeCell ref="F21:I21"/>
    <mergeCell ref="J21:L21"/>
    <mergeCell ref="M19:M20"/>
    <mergeCell ref="B19:E20"/>
    <mergeCell ref="F19:I20"/>
    <mergeCell ref="J19:L20"/>
    <mergeCell ref="B40:E40"/>
    <mergeCell ref="F40:I40"/>
    <mergeCell ref="J40:M40"/>
    <mergeCell ref="B22:I22"/>
    <mergeCell ref="J22:K22"/>
    <mergeCell ref="L22:M22"/>
    <mergeCell ref="B26:M26"/>
    <mergeCell ref="B29:M29"/>
    <mergeCell ref="B23:I25"/>
    <mergeCell ref="J23:K25"/>
    <mergeCell ref="L23:M25"/>
    <mergeCell ref="B27:D28"/>
    <mergeCell ref="E27:G28"/>
    <mergeCell ref="H27:J28"/>
    <mergeCell ref="K27:M28"/>
    <mergeCell ref="B44:E44"/>
    <mergeCell ref="F44:I44"/>
    <mergeCell ref="J44:M44"/>
    <mergeCell ref="B33:B39"/>
    <mergeCell ref="J30:J31"/>
    <mergeCell ref="K30:K31"/>
    <mergeCell ref="L30:L31"/>
    <mergeCell ref="M30:M31"/>
    <mergeCell ref="B30:E31"/>
    <mergeCell ref="F30:I31"/>
    <mergeCell ref="C33:M39"/>
    <mergeCell ref="B41:E43"/>
    <mergeCell ref="F41:I43"/>
    <mergeCell ref="J41:M43"/>
    <mergeCell ref="B32:E32"/>
    <mergeCell ref="F32:I32"/>
  </mergeCells>
  <pageMargins left="0.75" right="0.75" top="1" bottom="1" header="0.5" footer="0.5"/>
  <pageSetup scale="7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Pict="0">
                <anchor moveWithCells="1" sizeWithCells="1">
                  <from>
                    <xdr:col>1</xdr:col>
                    <xdr:colOff>142875</xdr:colOff>
                    <xdr:row>26</xdr:row>
                    <xdr:rowOff>161925</xdr:rowOff>
                  </from>
                  <to>
                    <xdr:col>1</xdr:col>
                    <xdr:colOff>523875</xdr:colOff>
                    <xdr:row>27</xdr:row>
                    <xdr:rowOff>114300</xdr:rowOff>
                  </to>
                </anchor>
              </controlPr>
            </control>
          </mc:Choice>
        </mc:AlternateContent>
        <mc:AlternateContent xmlns:mc="http://schemas.openxmlformats.org/markup-compatibility/2006">
          <mc:Choice Requires="x14">
            <control shapeId="20482" r:id="rId5" name="Check Box 2">
              <controlPr defaultSize="0" autoPict="0">
                <anchor moveWithCells="1" sizeWithCells="1">
                  <from>
                    <xdr:col>4</xdr:col>
                    <xdr:colOff>180975</xdr:colOff>
                    <xdr:row>26</xdr:row>
                    <xdr:rowOff>161925</xdr:rowOff>
                  </from>
                  <to>
                    <xdr:col>4</xdr:col>
                    <xdr:colOff>561975</xdr:colOff>
                    <xdr:row>27</xdr:row>
                    <xdr:rowOff>114300</xdr:rowOff>
                  </to>
                </anchor>
              </controlPr>
            </control>
          </mc:Choice>
        </mc:AlternateContent>
        <mc:AlternateContent xmlns:mc="http://schemas.openxmlformats.org/markup-compatibility/2006">
          <mc:Choice Requires="x14">
            <control shapeId="20483" r:id="rId6" name="Check Box 3">
              <controlPr defaultSize="0" autoPict="0">
                <anchor moveWithCells="1" sizeWithCells="1">
                  <from>
                    <xdr:col>7</xdr:col>
                    <xdr:colOff>180975</xdr:colOff>
                    <xdr:row>26</xdr:row>
                    <xdr:rowOff>161925</xdr:rowOff>
                  </from>
                  <to>
                    <xdr:col>7</xdr:col>
                    <xdr:colOff>561975</xdr:colOff>
                    <xdr:row>27</xdr:row>
                    <xdr:rowOff>114300</xdr:rowOff>
                  </to>
                </anchor>
              </controlPr>
            </control>
          </mc:Choice>
        </mc:AlternateContent>
        <mc:AlternateContent xmlns:mc="http://schemas.openxmlformats.org/markup-compatibility/2006">
          <mc:Choice Requires="x14">
            <control shapeId="20484" r:id="rId7" name="Check Box 4">
              <controlPr defaultSize="0" autoPict="0">
                <anchor moveWithCells="1" sizeWithCells="1">
                  <from>
                    <xdr:col>10</xdr:col>
                    <xdr:colOff>228600</xdr:colOff>
                    <xdr:row>26</xdr:row>
                    <xdr:rowOff>161925</xdr:rowOff>
                  </from>
                  <to>
                    <xdr:col>11</xdr:col>
                    <xdr:colOff>0</xdr:colOff>
                    <xdr:row>27</xdr:row>
                    <xdr:rowOff>114300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L37"/>
  <sheetViews>
    <sheetView workbookViewId="0">
      <selection activeCell="K2" sqref="K2:L4"/>
    </sheetView>
  </sheetViews>
  <sheetFormatPr defaultColWidth="9.140625" defaultRowHeight="19.899999999999999" customHeight="1"/>
  <cols>
    <col min="1" max="7" width="9" style="1"/>
    <col min="8" max="8" width="26.140625" style="1" customWidth="1"/>
    <col min="9" max="9" width="10" style="1" customWidth="1"/>
    <col min="10" max="10" width="21.42578125" style="1" customWidth="1"/>
    <col min="11" max="11" width="9" style="1"/>
    <col min="12" max="12" width="14.5703125" style="1" customWidth="1"/>
    <col min="13" max="16384" width="9.140625" style="1"/>
  </cols>
  <sheetData>
    <row r="1" spans="1:12" ht="63" customHeight="1">
      <c r="A1" s="262" t="s">
        <v>583</v>
      </c>
      <c r="B1" s="263"/>
      <c r="C1" s="263"/>
      <c r="D1" s="263"/>
      <c r="E1" s="263"/>
      <c r="F1" s="263"/>
      <c r="G1" s="263"/>
      <c r="H1" s="263"/>
      <c r="I1" s="263"/>
      <c r="J1" s="263"/>
      <c r="K1" s="263"/>
      <c r="L1" s="264"/>
    </row>
    <row r="2" spans="1:12" ht="13.15" customHeight="1">
      <c r="A2" s="801" t="s">
        <v>548</v>
      </c>
      <c r="B2" s="802"/>
      <c r="C2" s="802"/>
      <c r="D2" s="802"/>
      <c r="E2" s="802"/>
      <c r="F2" s="802"/>
      <c r="G2" s="802"/>
      <c r="H2" s="802"/>
      <c r="I2" s="802"/>
      <c r="J2" s="8" t="s">
        <v>549</v>
      </c>
      <c r="K2" s="795"/>
      <c r="L2" s="796"/>
    </row>
    <row r="3" spans="1:12" ht="13.15" customHeight="1">
      <c r="A3" s="801"/>
      <c r="B3" s="802"/>
      <c r="C3" s="802"/>
      <c r="D3" s="802"/>
      <c r="E3" s="802"/>
      <c r="F3" s="802"/>
      <c r="G3" s="802"/>
      <c r="H3" s="802"/>
      <c r="I3" s="802"/>
      <c r="J3" s="8" t="s">
        <v>550</v>
      </c>
      <c r="K3" s="797"/>
      <c r="L3" s="796"/>
    </row>
    <row r="4" spans="1:12" ht="13.15" customHeight="1">
      <c r="A4" s="801"/>
      <c r="B4" s="802"/>
      <c r="C4" s="802"/>
      <c r="D4" s="802"/>
      <c r="E4" s="802"/>
      <c r="F4" s="802"/>
      <c r="G4" s="802"/>
      <c r="H4" s="802"/>
      <c r="I4" s="802"/>
      <c r="J4" s="8" t="s">
        <v>551</v>
      </c>
      <c r="K4" s="797"/>
      <c r="L4" s="796"/>
    </row>
    <row r="5" spans="1:12" ht="19.899999999999999" customHeight="1">
      <c r="A5" s="798"/>
      <c r="B5" s="799"/>
      <c r="C5" s="799"/>
      <c r="D5" s="799"/>
      <c r="E5" s="799"/>
      <c r="F5" s="799"/>
      <c r="G5" s="799"/>
      <c r="H5" s="799"/>
      <c r="I5" s="799"/>
      <c r="J5" s="799"/>
      <c r="K5" s="799"/>
      <c r="L5" s="800"/>
    </row>
    <row r="6" spans="1:12" ht="19.899999999999999" customHeight="1">
      <c r="A6" s="2"/>
      <c r="B6" s="3"/>
      <c r="C6" s="3"/>
      <c r="D6" s="3"/>
      <c r="E6" s="3"/>
      <c r="F6" s="3"/>
      <c r="G6" s="3"/>
      <c r="H6" s="3"/>
      <c r="I6" s="761" t="s">
        <v>552</v>
      </c>
      <c r="J6" s="761"/>
      <c r="K6" s="604">
        <f>Intake1!B8</f>
        <v>45497</v>
      </c>
      <c r="L6" s="794"/>
    </row>
    <row r="7" spans="1:12" ht="19.899999999999999" customHeight="1">
      <c r="A7" s="551" t="s">
        <v>553</v>
      </c>
      <c r="B7" s="761"/>
      <c r="C7" s="761"/>
      <c r="D7" s="548" t="str">
        <f>Intake1!B20</f>
        <v>SALVADOR</v>
      </c>
      <c r="E7" s="548"/>
      <c r="F7" s="548"/>
      <c r="G7" s="548"/>
      <c r="H7" s="3"/>
      <c r="I7" s="761" t="s">
        <v>554</v>
      </c>
      <c r="J7" s="761"/>
      <c r="K7" s="548">
        <f>Intake1!D9</f>
        <v>185310</v>
      </c>
      <c r="L7" s="597"/>
    </row>
    <row r="8" spans="1:12" ht="19.899999999999999" customHeight="1">
      <c r="A8" s="551" t="s">
        <v>555</v>
      </c>
      <c r="B8" s="761"/>
      <c r="C8" s="761"/>
      <c r="D8" s="548" t="s">
        <v>556</v>
      </c>
      <c r="E8" s="548"/>
      <c r="F8" s="548"/>
      <c r="G8" s="548"/>
      <c r="H8" s="3"/>
      <c r="I8" s="761" t="s">
        <v>557</v>
      </c>
      <c r="J8" s="761"/>
      <c r="K8" s="548" t="str">
        <f>Intake1!J54</f>
        <v>B</v>
      </c>
      <c r="L8" s="597"/>
    </row>
    <row r="9" spans="1:12" ht="19.899999999999999" customHeight="1">
      <c r="A9" s="4"/>
      <c r="L9" s="9"/>
    </row>
    <row r="10" spans="1:12" ht="19.899999999999999" customHeight="1">
      <c r="A10" s="4"/>
      <c r="B10" s="3" t="s">
        <v>558</v>
      </c>
      <c r="C10" s="3"/>
      <c r="D10" s="3"/>
      <c r="E10" s="3"/>
      <c r="F10" s="792"/>
      <c r="G10" s="792"/>
      <c r="H10" s="792"/>
      <c r="I10" s="792"/>
      <c r="J10" s="792"/>
      <c r="K10" s="792"/>
      <c r="L10" s="793"/>
    </row>
    <row r="11" spans="1:12" ht="19.899999999999999" customHeight="1">
      <c r="A11" s="4"/>
      <c r="L11" s="9"/>
    </row>
    <row r="12" spans="1:12" ht="19.899999999999999" customHeight="1">
      <c r="A12" s="551" t="s">
        <v>559</v>
      </c>
      <c r="B12" s="761"/>
      <c r="C12" s="761"/>
      <c r="D12" s="761"/>
      <c r="L12" s="9"/>
    </row>
    <row r="13" spans="1:12" ht="100.15" customHeight="1">
      <c r="A13" s="785" t="s">
        <v>560</v>
      </c>
      <c r="B13" s="786"/>
      <c r="C13" s="786"/>
      <c r="D13" s="786"/>
      <c r="E13" s="786"/>
      <c r="F13" s="786"/>
      <c r="G13" s="786"/>
      <c r="H13" s="786"/>
      <c r="I13" s="786"/>
      <c r="J13" s="786"/>
      <c r="K13" s="786"/>
      <c r="L13" s="787"/>
    </row>
    <row r="14" spans="1:12" ht="19.899999999999999" customHeight="1">
      <c r="A14" s="551" t="s">
        <v>561</v>
      </c>
      <c r="B14" s="761"/>
      <c r="C14" s="761"/>
      <c r="D14" s="761"/>
      <c r="E14" s="761"/>
      <c r="F14" s="761"/>
      <c r="G14" s="761"/>
      <c r="H14" s="761"/>
      <c r="I14" s="761"/>
      <c r="J14" s="761"/>
      <c r="K14" s="761"/>
      <c r="L14" s="788"/>
    </row>
    <row r="15" spans="1:12" ht="100.15" customHeight="1">
      <c r="A15" s="789" t="s">
        <v>562</v>
      </c>
      <c r="B15" s="790"/>
      <c r="C15" s="790"/>
      <c r="D15" s="790"/>
      <c r="E15" s="790"/>
      <c r="F15" s="790"/>
      <c r="G15" s="790"/>
      <c r="H15" s="790"/>
      <c r="I15" s="790"/>
      <c r="J15" s="790"/>
      <c r="K15" s="790"/>
      <c r="L15" s="791"/>
    </row>
    <row r="16" spans="1:12" ht="19.899999999999999" customHeight="1">
      <c r="A16" s="551" t="s">
        <v>563</v>
      </c>
      <c r="B16" s="761"/>
      <c r="C16" s="761"/>
      <c r="D16" s="761"/>
      <c r="E16" s="761"/>
      <c r="F16" s="761"/>
      <c r="G16" s="761"/>
      <c r="H16" s="761"/>
      <c r="I16" s="761"/>
      <c r="J16" s="761"/>
      <c r="K16" s="761"/>
      <c r="L16" s="788"/>
    </row>
    <row r="17" spans="1:12" ht="100.15" customHeight="1">
      <c r="A17" s="778" t="str">
        <f>Intake1!A78</f>
        <v xml:space="preserve"> PATIENT IS HEADING THE WAY HOME TO TAYSAN  AFTER HE TOOK HIS FRIEND TO BRGY TAYSAN . HE WAS ALLEGED UNDER THE INFLUENCE OF A LIQOUR SINCE THEY WERE CELEBRATING A BRGY FIESTA IS MASLOG LEGAZPI CITY ALBAY. AS HE WAS DRIVING , HE LOST THE GRIP ON THE HANDLEBAR OF THE MOTORCYCLE AND EVENTUALLY SLID OFF ON THE ROAD. HE SUSTAINED SEVERE INJURIES AND ABRASION HENCE WAS RUSHED TO BRHMC AFTER THE INCIDENT WAS REPORTED FROM THE AUTHORITIES. CASE WAS THEN ADMITTED AT SURGERY WARD, BEING WATCHED BY HIS CLS. HE WORKS AS A LABORER, WHILE HIS CLS IS A PLAIN HOUSEKEEPER. WITH STABLE INCOME. AS ASSESSED, THEY ARE FINANCIALLY CAPABLE TO PAY HOSPITAL BILL BASED FROM THEIR ECONOMIC RESOURCES. HOWEVER, SINCE SHE WAS ADMITTED AT SERVICE WARD, HE MAY STILL AVAIL ASISTANCE AT THE MALASAKIT CENTER PROVIDED THAT THEY WILL NOT TRANSFER AT PAY WARD. RECLASSIFIED AS C1.</v>
      </c>
      <c r="B17" s="779"/>
      <c r="C17" s="779"/>
      <c r="D17" s="779"/>
      <c r="E17" s="779"/>
      <c r="F17" s="779"/>
      <c r="G17" s="779"/>
      <c r="H17" s="779"/>
      <c r="I17" s="779"/>
      <c r="J17" s="779"/>
      <c r="K17" s="779"/>
      <c r="L17" s="780"/>
    </row>
    <row r="18" spans="1:12" ht="19.899999999999999" customHeight="1">
      <c r="A18" s="551" t="s">
        <v>564</v>
      </c>
      <c r="B18" s="761"/>
      <c r="C18" s="761"/>
      <c r="L18" s="9"/>
    </row>
    <row r="19" spans="1:12" ht="19.899999999999999" customHeight="1">
      <c r="A19" s="4"/>
      <c r="C19" s="1" t="s">
        <v>565</v>
      </c>
      <c r="L19" s="9"/>
    </row>
    <row r="20" spans="1:12" ht="19.899999999999999" customHeight="1">
      <c r="A20" s="4"/>
      <c r="C20" s="1" t="s">
        <v>566</v>
      </c>
      <c r="L20" s="9"/>
    </row>
    <row r="21" spans="1:12" ht="19.899999999999999" customHeight="1">
      <c r="A21" s="4"/>
      <c r="C21" s="1" t="s">
        <v>567</v>
      </c>
      <c r="L21" s="9"/>
    </row>
    <row r="22" spans="1:12" ht="19.899999999999999" customHeight="1">
      <c r="A22" s="4"/>
      <c r="C22" s="1" t="s">
        <v>568</v>
      </c>
      <c r="L22" s="9"/>
    </row>
    <row r="23" spans="1:12" ht="19.899999999999999" customHeight="1">
      <c r="A23" s="4"/>
      <c r="C23" s="1" t="s">
        <v>569</v>
      </c>
      <c r="L23" s="9"/>
    </row>
    <row r="24" spans="1:12" ht="19.899999999999999" customHeight="1">
      <c r="A24" s="4"/>
      <c r="L24" s="9"/>
    </row>
    <row r="25" spans="1:12" ht="19.899999999999999" customHeight="1">
      <c r="A25" s="551" t="s">
        <v>570</v>
      </c>
      <c r="B25" s="761"/>
      <c r="C25" s="761"/>
      <c r="L25" s="9"/>
    </row>
    <row r="26" spans="1:12" ht="19.899999999999999" customHeight="1">
      <c r="A26" s="4"/>
      <c r="C26" s="1" t="s">
        <v>571</v>
      </c>
      <c r="L26" s="9"/>
    </row>
    <row r="27" spans="1:12" ht="19.899999999999999" customHeight="1">
      <c r="A27" s="4"/>
      <c r="C27" s="1" t="s">
        <v>572</v>
      </c>
      <c r="L27" s="9"/>
    </row>
    <row r="28" spans="1:12" ht="19.899999999999999" customHeight="1">
      <c r="A28" s="4"/>
      <c r="C28" s="1" t="s">
        <v>573</v>
      </c>
      <c r="L28" s="9"/>
    </row>
    <row r="29" spans="1:12" ht="19.899999999999999" customHeight="1">
      <c r="A29" s="4"/>
      <c r="L29" s="9"/>
    </row>
    <row r="30" spans="1:12" ht="19.899999999999999" customHeight="1">
      <c r="A30" s="781" t="s">
        <v>574</v>
      </c>
      <c r="B30" s="782"/>
      <c r="C30" s="782"/>
      <c r="D30" s="782"/>
      <c r="E30" s="782"/>
      <c r="F30" s="782"/>
      <c r="G30" s="782"/>
      <c r="H30" s="782"/>
      <c r="I30" s="782"/>
      <c r="J30" s="782"/>
      <c r="K30" s="782"/>
      <c r="L30" s="783"/>
    </row>
    <row r="31" spans="1:12" ht="100.15" customHeight="1">
      <c r="A31" s="537" t="s">
        <v>575</v>
      </c>
      <c r="B31" s="784"/>
      <c r="C31" s="784"/>
      <c r="D31" s="784"/>
      <c r="E31" s="784"/>
      <c r="F31" s="784"/>
      <c r="G31" s="784"/>
      <c r="H31" s="784"/>
      <c r="I31" s="784"/>
      <c r="J31" s="784"/>
      <c r="K31" s="784"/>
      <c r="L31" s="539"/>
    </row>
    <row r="32" spans="1:12" ht="19.899999999999999" customHeight="1">
      <c r="A32" s="4" t="s">
        <v>576</v>
      </c>
      <c r="L32" s="9"/>
    </row>
    <row r="33" spans="1:12" ht="19.899999999999999" customHeight="1">
      <c r="A33" s="4"/>
      <c r="L33" s="9"/>
    </row>
    <row r="34" spans="1:12" ht="19.899999999999999" customHeight="1">
      <c r="A34" s="771" t="str">
        <f>Intake1!F85</f>
        <v>JOHN NIÑO S. SALVADOR, RSW</v>
      </c>
      <c r="B34" s="772"/>
      <c r="C34" s="772"/>
      <c r="D34" s="772"/>
      <c r="E34" s="772"/>
      <c r="F34" s="772"/>
      <c r="I34" s="548" t="s">
        <v>579</v>
      </c>
      <c r="J34" s="548"/>
      <c r="K34" s="548"/>
      <c r="L34" s="597"/>
    </row>
    <row r="35" spans="1:12" ht="19.899999999999999" customHeight="1">
      <c r="A35" s="773" t="s">
        <v>577</v>
      </c>
      <c r="B35" s="774"/>
      <c r="C35" s="774"/>
      <c r="D35" s="774"/>
      <c r="E35" s="774"/>
      <c r="F35" s="774"/>
      <c r="I35" s="774" t="s">
        <v>578</v>
      </c>
      <c r="J35" s="775"/>
      <c r="K35" s="775"/>
      <c r="L35" s="776"/>
    </row>
    <row r="36" spans="1:12" ht="19.899999999999999" customHeight="1">
      <c r="A36" s="549"/>
      <c r="B36" s="777"/>
      <c r="C36" s="777"/>
      <c r="D36" s="777"/>
      <c r="E36" s="777"/>
      <c r="F36" s="777"/>
      <c r="I36" s="777"/>
      <c r="J36" s="777"/>
      <c r="K36" s="777"/>
      <c r="L36" s="580"/>
    </row>
    <row r="37" spans="1:12" ht="19.899999999999999" customHeight="1">
      <c r="A37" s="6"/>
      <c r="B37" s="7"/>
      <c r="C37" s="7"/>
      <c r="D37" s="7"/>
      <c r="E37" s="7"/>
      <c r="F37" s="7"/>
      <c r="G37" s="7"/>
      <c r="H37" s="7"/>
      <c r="I37" s="7"/>
      <c r="J37" s="7"/>
      <c r="K37" s="7"/>
      <c r="L37" s="11"/>
    </row>
  </sheetData>
  <mergeCells count="33">
    <mergeCell ref="A1:L1"/>
    <mergeCell ref="K2:L2"/>
    <mergeCell ref="K3:L3"/>
    <mergeCell ref="K4:L4"/>
    <mergeCell ref="A5:L5"/>
    <mergeCell ref="A2:I4"/>
    <mergeCell ref="I6:J6"/>
    <mergeCell ref="K6:L6"/>
    <mergeCell ref="A7:C7"/>
    <mergeCell ref="D7:G7"/>
    <mergeCell ref="I7:J7"/>
    <mergeCell ref="K7:L7"/>
    <mergeCell ref="A8:C8"/>
    <mergeCell ref="D8:G8"/>
    <mergeCell ref="I8:J8"/>
    <mergeCell ref="K8:L8"/>
    <mergeCell ref="F10:L10"/>
    <mergeCell ref="A12:D12"/>
    <mergeCell ref="A13:L13"/>
    <mergeCell ref="A14:L14"/>
    <mergeCell ref="A15:L15"/>
    <mergeCell ref="A16:L16"/>
    <mergeCell ref="A17:L17"/>
    <mergeCell ref="A18:C18"/>
    <mergeCell ref="A25:C25"/>
    <mergeCell ref="A30:L30"/>
    <mergeCell ref="A31:L31"/>
    <mergeCell ref="A34:F34"/>
    <mergeCell ref="I34:L34"/>
    <mergeCell ref="A35:F35"/>
    <mergeCell ref="I35:L35"/>
    <mergeCell ref="A36:F36"/>
    <mergeCell ref="I36:L36"/>
  </mergeCells>
  <dataValidations count="1">
    <dataValidation allowBlank="1" showInputMessage="1" showErrorMessage="1" sqref="D8:G8"/>
  </dataValidations>
  <printOptions horizontalCentered="1" verticalCentered="1"/>
  <pageMargins left="0.249305555555556" right="0.249305555555556" top="0.249305555555556" bottom="0.249305555555556" header="0.50902777777777797" footer="0.50902777777777797"/>
  <pageSetup paperSize="9" scale="64"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5129" r:id="rId3" name="Check Box 9">
              <controlPr defaultSize="0" autoPict="0">
                <anchor moveWithCells="1">
                  <from>
                    <xdr:col>1</xdr:col>
                    <xdr:colOff>38100</xdr:colOff>
                    <xdr:row>18</xdr:row>
                    <xdr:rowOff>0</xdr:rowOff>
                  </from>
                  <to>
                    <xdr:col>2</xdr:col>
                    <xdr:colOff>266700</xdr:colOff>
                    <xdr:row>18</xdr:row>
                    <xdr:rowOff>200025</xdr:rowOff>
                  </to>
                </anchor>
              </controlPr>
            </control>
          </mc:Choice>
        </mc:AlternateContent>
        <mc:AlternateContent xmlns:mc="http://schemas.openxmlformats.org/markup-compatibility/2006">
          <mc:Choice Requires="x14">
            <control shapeId="5130" r:id="rId4" name="Check Box 10">
              <controlPr defaultSize="0" autoPict="0">
                <anchor moveWithCells="1">
                  <from>
                    <xdr:col>1</xdr:col>
                    <xdr:colOff>38100</xdr:colOff>
                    <xdr:row>19</xdr:row>
                    <xdr:rowOff>0</xdr:rowOff>
                  </from>
                  <to>
                    <xdr:col>2</xdr:col>
                    <xdr:colOff>266700</xdr:colOff>
                    <xdr:row>19</xdr:row>
                    <xdr:rowOff>200025</xdr:rowOff>
                  </to>
                </anchor>
              </controlPr>
            </control>
          </mc:Choice>
        </mc:AlternateContent>
        <mc:AlternateContent xmlns:mc="http://schemas.openxmlformats.org/markup-compatibility/2006">
          <mc:Choice Requires="x14">
            <control shapeId="5131" r:id="rId5" name="Check Box 11">
              <controlPr defaultSize="0" autoPict="0">
                <anchor moveWithCells="1">
                  <from>
                    <xdr:col>1</xdr:col>
                    <xdr:colOff>38100</xdr:colOff>
                    <xdr:row>20</xdr:row>
                    <xdr:rowOff>0</xdr:rowOff>
                  </from>
                  <to>
                    <xdr:col>2</xdr:col>
                    <xdr:colOff>266700</xdr:colOff>
                    <xdr:row>20</xdr:row>
                    <xdr:rowOff>200025</xdr:rowOff>
                  </to>
                </anchor>
              </controlPr>
            </control>
          </mc:Choice>
        </mc:AlternateContent>
        <mc:AlternateContent xmlns:mc="http://schemas.openxmlformats.org/markup-compatibility/2006">
          <mc:Choice Requires="x14">
            <control shapeId="5132" r:id="rId6" name="Check Box 12">
              <controlPr defaultSize="0" autoPict="0">
                <anchor moveWithCells="1">
                  <from>
                    <xdr:col>1</xdr:col>
                    <xdr:colOff>38100</xdr:colOff>
                    <xdr:row>21</xdr:row>
                    <xdr:rowOff>0</xdr:rowOff>
                  </from>
                  <to>
                    <xdr:col>2</xdr:col>
                    <xdr:colOff>266700</xdr:colOff>
                    <xdr:row>21</xdr:row>
                    <xdr:rowOff>200025</xdr:rowOff>
                  </to>
                </anchor>
              </controlPr>
            </control>
          </mc:Choice>
        </mc:AlternateContent>
        <mc:AlternateContent xmlns:mc="http://schemas.openxmlformats.org/markup-compatibility/2006">
          <mc:Choice Requires="x14">
            <control shapeId="5133" r:id="rId7" name="Check Box 13">
              <controlPr defaultSize="0" autoPict="0">
                <anchor moveWithCells="1">
                  <from>
                    <xdr:col>1</xdr:col>
                    <xdr:colOff>38100</xdr:colOff>
                    <xdr:row>22</xdr:row>
                    <xdr:rowOff>0</xdr:rowOff>
                  </from>
                  <to>
                    <xdr:col>2</xdr:col>
                    <xdr:colOff>266700</xdr:colOff>
                    <xdr:row>22</xdr:row>
                    <xdr:rowOff>200025</xdr:rowOff>
                  </to>
                </anchor>
              </controlPr>
            </control>
          </mc:Choice>
        </mc:AlternateContent>
        <mc:AlternateContent xmlns:mc="http://schemas.openxmlformats.org/markup-compatibility/2006">
          <mc:Choice Requires="x14">
            <control shapeId="5134" r:id="rId8" name="Check Box 14">
              <controlPr defaultSize="0" autoPict="0">
                <anchor moveWithCells="1">
                  <from>
                    <xdr:col>1</xdr:col>
                    <xdr:colOff>38100</xdr:colOff>
                    <xdr:row>25</xdr:row>
                    <xdr:rowOff>0</xdr:rowOff>
                  </from>
                  <to>
                    <xdr:col>2</xdr:col>
                    <xdr:colOff>266700</xdr:colOff>
                    <xdr:row>25</xdr:row>
                    <xdr:rowOff>200025</xdr:rowOff>
                  </to>
                </anchor>
              </controlPr>
            </control>
          </mc:Choice>
        </mc:AlternateContent>
        <mc:AlternateContent xmlns:mc="http://schemas.openxmlformats.org/markup-compatibility/2006">
          <mc:Choice Requires="x14">
            <control shapeId="5135" r:id="rId9" name="Check Box 15">
              <controlPr defaultSize="0" autoPict="0">
                <anchor moveWithCells="1">
                  <from>
                    <xdr:col>1</xdr:col>
                    <xdr:colOff>38100</xdr:colOff>
                    <xdr:row>26</xdr:row>
                    <xdr:rowOff>0</xdr:rowOff>
                  </from>
                  <to>
                    <xdr:col>2</xdr:col>
                    <xdr:colOff>266700</xdr:colOff>
                    <xdr:row>26</xdr:row>
                    <xdr:rowOff>200025</xdr:rowOff>
                  </to>
                </anchor>
              </controlPr>
            </control>
          </mc:Choice>
        </mc:AlternateContent>
        <mc:AlternateContent xmlns:mc="http://schemas.openxmlformats.org/markup-compatibility/2006">
          <mc:Choice Requires="x14">
            <control shapeId="5136" r:id="rId10" name="Check Box 16">
              <controlPr defaultSize="0" autoPict="0">
                <anchor moveWithCells="1">
                  <from>
                    <xdr:col>1</xdr:col>
                    <xdr:colOff>38100</xdr:colOff>
                    <xdr:row>27</xdr:row>
                    <xdr:rowOff>0</xdr:rowOff>
                  </from>
                  <to>
                    <xdr:col>2</xdr:col>
                    <xdr:colOff>266700</xdr:colOff>
                    <xdr:row>27</xdr:row>
                    <xdr:rowOff>200025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Intake1</vt:lpstr>
      <vt:lpstr>Intake2</vt:lpstr>
      <vt:lpstr>Intake3</vt:lpstr>
      <vt:lpstr>UIS- NEW FORMAT</vt:lpstr>
      <vt:lpstr>SOCIAL PROFILE WITH SOCIAL CARE</vt:lpstr>
      <vt:lpstr>NEW FORMAT- INDIGENCY</vt:lpstr>
      <vt:lpstr>SUPPLEMENT</vt:lpstr>
      <vt:lpstr>ASSESSMENT AND REFERRAL</vt:lpstr>
      <vt:lpstr>Psychosocial Profile</vt:lpstr>
      <vt:lpstr>Intake1!Print_Area</vt:lpstr>
      <vt:lpstr>Intake2!Print_Area</vt:lpstr>
      <vt:lpstr>Intake3!Print_Area</vt:lpstr>
      <vt:lpstr>'NEW FORMAT- INDIGENCY'!Print_Area</vt:lpstr>
      <vt:lpstr>'Psychosocial Profile'!Print_Area</vt:lpstr>
      <vt:lpstr>'SOCIAL PROFILE WITH SOCIAL CARE'!Print_Area</vt:lpstr>
      <vt:lpstr>'UIS- NEW FORMAT'!Print_Area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User</cp:lastModifiedBy>
  <cp:lastPrinted>2024-07-24T09:00:26Z</cp:lastPrinted>
  <dcterms:created xsi:type="dcterms:W3CDTF">2021-12-06T05:07:00Z</dcterms:created>
  <dcterms:modified xsi:type="dcterms:W3CDTF">2024-07-24T09:01:47Z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1033-12.2.0.17119</vt:lpwstr>
  </property>
  <property fmtid="{D5CDD505-2E9C-101B-9397-08002B2CF9AE}" pid="3" name="ICV">
    <vt:lpwstr>6758821FAF2E44DF902A1B2514666866_13</vt:lpwstr>
  </property>
  <property fmtid="{D5CDD505-2E9C-101B-9397-08002B2CF9AE}" pid="4" name="KSOReadingLayout">
    <vt:bool>false</vt:bool>
  </property>
</Properties>
</file>