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Hoja1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1" i="1"/>
  <c r="H50" i="1"/>
  <c r="G50" i="1"/>
  <c r="C50" i="1"/>
  <c r="G48" i="1"/>
  <c r="G47" i="1" s="1"/>
  <c r="H47" i="1"/>
  <c r="C47" i="1"/>
  <c r="E32" i="1"/>
  <c r="G38" i="1"/>
  <c r="H37" i="1"/>
  <c r="G37" i="1"/>
  <c r="C37" i="1"/>
  <c r="G43" i="1"/>
  <c r="G45" i="1"/>
  <c r="G42" i="1"/>
  <c r="G44" i="1"/>
  <c r="G41" i="1"/>
  <c r="H40" i="1"/>
  <c r="C40" i="1"/>
  <c r="G35" i="1"/>
  <c r="G34" i="1"/>
  <c r="H34" i="1"/>
  <c r="C34" i="1"/>
  <c r="G40" i="1" l="1"/>
  <c r="G32" i="1"/>
  <c r="G31" i="1" s="1"/>
  <c r="H31" i="1"/>
  <c r="F31" i="1"/>
  <c r="C31" i="1"/>
  <c r="H16" i="1"/>
  <c r="H17" i="1"/>
  <c r="H18" i="1"/>
  <c r="H19" i="1"/>
  <c r="H15" i="1"/>
  <c r="H9" i="1"/>
  <c r="G29" i="1"/>
  <c r="G28" i="1" s="1"/>
  <c r="F2" i="1"/>
  <c r="C2" i="1"/>
  <c r="G23" i="1"/>
  <c r="G24" i="1"/>
  <c r="G25" i="1"/>
  <c r="G26" i="1"/>
  <c r="G22" i="1"/>
  <c r="H28" i="1"/>
  <c r="H21" i="1"/>
  <c r="H2" i="1"/>
  <c r="G11" i="1"/>
  <c r="H11" i="1" s="1"/>
  <c r="G12" i="1"/>
  <c r="H12" i="1" s="1"/>
  <c r="D10" i="1"/>
  <c r="G10" i="1" s="1"/>
  <c r="H10" i="1" s="1"/>
  <c r="E5" i="1"/>
  <c r="G5" i="1" s="1"/>
  <c r="E6" i="1"/>
  <c r="G6" i="1" s="1"/>
  <c r="E4" i="1"/>
  <c r="G4" i="1" s="1"/>
  <c r="E3" i="1"/>
  <c r="G3" i="1" s="1"/>
  <c r="H14" i="1" l="1"/>
  <c r="G21" i="1"/>
  <c r="G14" i="1"/>
  <c r="G8" i="1"/>
  <c r="H8" i="1"/>
  <c r="H52" i="1" s="1"/>
  <c r="G2" i="1"/>
</calcChain>
</file>

<file path=xl/comments1.xml><?xml version="1.0" encoding="utf-8"?>
<comments xmlns="http://schemas.openxmlformats.org/spreadsheetml/2006/main">
  <authors>
    <author>Autor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>ESTUDIOS PREINVERSIÓN
I+D
INGENIERÍA PROCESOS Y DE SOFTWARE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>DISEÑO GRÁFICO SOFTWARE
IMAGEN CORPORATIVA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GESTIÓN
ESTUDIOS PREINVERSIÓN
I+D
INGENIERÍA PROCESOS Y DE SOFTWARE</t>
        </r>
      </text>
    </comment>
  </commentList>
</comments>
</file>

<file path=xl/sharedStrings.xml><?xml version="1.0" encoding="utf-8"?>
<sst xmlns="http://schemas.openxmlformats.org/spreadsheetml/2006/main" count="460" uniqueCount="153">
  <si>
    <t>Concepto</t>
  </si>
  <si>
    <t>Salario Programadores</t>
  </si>
  <si>
    <t>Cant. Meses</t>
  </si>
  <si>
    <t>Salario de Ejecutivos</t>
  </si>
  <si>
    <t>Cantidad</t>
  </si>
  <si>
    <t>UM</t>
  </si>
  <si>
    <t>Tarifa Horaria CUC</t>
  </si>
  <si>
    <t>Costo CUC/Mes (8 horas x dia / 24 dias x mes</t>
  </si>
  <si>
    <t>Salario de Diseñador</t>
  </si>
  <si>
    <t>Compra Computadoras</t>
  </si>
  <si>
    <t>Gastos de Comunicaciones (Telefonía)</t>
  </si>
  <si>
    <t>Windows 10 Pro</t>
  </si>
  <si>
    <t>Visual Studio 2015</t>
  </si>
  <si>
    <t>SQL Server 2012</t>
  </si>
  <si>
    <t>Oficce Suite 2016</t>
  </si>
  <si>
    <t>Adobe Suite 2016</t>
  </si>
  <si>
    <t>u</t>
  </si>
  <si>
    <t>Gastos de Transportación</t>
  </si>
  <si>
    <t>Compra Teléfonos</t>
  </si>
  <si>
    <t>min</t>
  </si>
  <si>
    <t>horas</t>
  </si>
  <si>
    <t>lic</t>
  </si>
  <si>
    <t>CUC</t>
  </si>
  <si>
    <t>Gastos x Mes (CUC)</t>
  </si>
  <si>
    <t>Gastos de Internet (1.5 CUC x 2 Horas)</t>
  </si>
  <si>
    <t xml:space="preserve"> </t>
  </si>
  <si>
    <t>__</t>
  </si>
  <si>
    <t>Gastos de Arrendamiento de Inmueble</t>
  </si>
  <si>
    <t>Casa</t>
  </si>
  <si>
    <t>Costo Licencia Anual USD</t>
  </si>
  <si>
    <t>Costo Total (CUC)</t>
  </si>
  <si>
    <t>Cant. Años</t>
  </si>
  <si>
    <t>4 - Maquinarias y Equipos</t>
  </si>
  <si>
    <t>1 - Diseño e Ingeniería (proyectos y teconología)</t>
  </si>
  <si>
    <t>3 - Licencias de Software</t>
  </si>
  <si>
    <t>Compra Impresora</t>
  </si>
  <si>
    <t>Compra Sillas Oficina</t>
  </si>
  <si>
    <t>Compra Mesas Oficina</t>
  </si>
  <si>
    <t>Precio Unitario CUC</t>
  </si>
  <si>
    <t>Salario de Analista de Proceso</t>
  </si>
  <si>
    <t>2 - Servicios Recibidos</t>
  </si>
  <si>
    <t>Honorario CUC</t>
  </si>
  <si>
    <t xml:space="preserve">Gastos de compensación </t>
  </si>
  <si>
    <t>Costo Total (USD)</t>
  </si>
  <si>
    <t>Estipendio Programadores en Adiestramiento</t>
  </si>
  <si>
    <t>Pers</t>
  </si>
  <si>
    <t>RESUMEN DE COSTOS DE INVERSION</t>
  </si>
  <si>
    <t>TOTAL</t>
  </si>
  <si>
    <t>Terreno y su preparación (desbroce, mov.tierra)</t>
  </si>
  <si>
    <t>Diseño e Ingeniería (proyectos y teconología)</t>
  </si>
  <si>
    <t>Infraestructura (inv.inducidas directas)</t>
  </si>
  <si>
    <t>Construcción Civil y Montaje</t>
  </si>
  <si>
    <t>Maq.y equipos (inc.eq. auxiliar.y dotac. piez.rep.)</t>
  </si>
  <si>
    <t>Equipos de transporte</t>
  </si>
  <si>
    <t>Fletes, seguros, aranceles, margenes comerciales</t>
  </si>
  <si>
    <t>Otros(derecho prop.ind., patentes,know how,etc)</t>
  </si>
  <si>
    <t>Estudios de pre-inversión</t>
  </si>
  <si>
    <t>Asesoramiento técnico</t>
  </si>
  <si>
    <t>Gastos financieros período de ejecución</t>
  </si>
  <si>
    <t>Promoción y comercialización</t>
  </si>
  <si>
    <t>Gastos creación red de ventas y abastecimiento</t>
  </si>
  <si>
    <t>Capacitación y adiestramiento</t>
  </si>
  <si>
    <t>Gestión de ejecución y contratación</t>
  </si>
  <si>
    <t>Pruebas y puesta en marcha</t>
  </si>
  <si>
    <t>Otros (intereses s/prestamos periodo const.,</t>
  </si>
  <si>
    <t>Mes 1</t>
  </si>
  <si>
    <t>Mes 2</t>
  </si>
  <si>
    <t>Mes 3</t>
  </si>
  <si>
    <t>Mes 4</t>
  </si>
  <si>
    <t>USD</t>
  </si>
  <si>
    <t xml:space="preserve">(1) INVERSION FIJA </t>
  </si>
  <si>
    <t xml:space="preserve">(2) GASTOS PREVIOS DE PRODUCCION </t>
  </si>
  <si>
    <t xml:space="preserve">(3) CAPITAL FIJO = (1+2) </t>
  </si>
  <si>
    <t xml:space="preserve">(4) INCREMENTO CAPITAL DE TRABAJO </t>
  </si>
  <si>
    <t>(5) IMPREVISTOS</t>
  </si>
  <si>
    <t>(6) COSTO TOTAL DE INVERSION = (3+4+5)</t>
  </si>
  <si>
    <t>Total</t>
  </si>
  <si>
    <t>Descripción</t>
  </si>
  <si>
    <t>Categoría</t>
  </si>
  <si>
    <t>Concepto de gasto</t>
  </si>
  <si>
    <t>Subespecialidad</t>
  </si>
  <si>
    <t>Código Rec.</t>
  </si>
  <si>
    <t>Código Act.</t>
  </si>
  <si>
    <t>Actividad</t>
  </si>
  <si>
    <t>Investigación y Desarrollo</t>
  </si>
  <si>
    <t>Salarios y seg.soc. previo producción,etc).</t>
  </si>
  <si>
    <t>U</t>
  </si>
  <si>
    <t>000010</t>
  </si>
  <si>
    <t>000011</t>
  </si>
  <si>
    <t>000012</t>
  </si>
  <si>
    <t>000041</t>
  </si>
  <si>
    <t>000042</t>
  </si>
  <si>
    <t>000043</t>
  </si>
  <si>
    <t>000044</t>
  </si>
  <si>
    <t>Redimensionamiento y completamiento del Módulo Principal: AYUDA</t>
  </si>
  <si>
    <t>Redimensionamiento y completamiento del Módulo Principal: GNESIS</t>
  </si>
  <si>
    <t>Redimensionamiento y completamiento del submódulo Principal: Presupuesto</t>
  </si>
  <si>
    <t>Redimensionamiento y completamiento del submódulo Principal: Programación de Obra</t>
  </si>
  <si>
    <t>Redimensionamiento y completamiento del submódulo Principal: Sistema de Precios</t>
  </si>
  <si>
    <t>Redimensionamiento y completamiento del submódulo Principal: Sistema de Reportes</t>
  </si>
  <si>
    <t>Desarrollo del Módulo Contextual: CHAT</t>
  </si>
  <si>
    <t>Desarrollo del Módulo Contextual: CORREO</t>
  </si>
  <si>
    <t>Tipo Rec.</t>
  </si>
  <si>
    <t xml:space="preserve">Costo Unit. </t>
  </si>
  <si>
    <t xml:space="preserve">Importe </t>
  </si>
  <si>
    <t>Moneda</t>
  </si>
  <si>
    <t>Redimensionamiento y completamiento del submódulo Principal: Planificación y Ejecución</t>
  </si>
  <si>
    <t>Redimensionamiento y completamiento del submódulo Principal: Propiedades</t>
  </si>
  <si>
    <t>Redimensionamiento y completamiento del submódulo Principal: Configuraciones</t>
  </si>
  <si>
    <t>Redimensionamiento y completamiento del submódulo Principal: Usuarios</t>
  </si>
  <si>
    <t>Redimensionamiento y completamiento del submódulo Principal: Variables del sistema</t>
  </si>
  <si>
    <t>Complementación Funcional</t>
  </si>
  <si>
    <t>Redimensionamiento y completamiento de las funciones de importación de datos</t>
  </si>
  <si>
    <t>Redimensionamiento y completamiento de las funciones de exportación de datos</t>
  </si>
  <si>
    <t>Redimensionamiento y completamiento de las funciones de edición de datos</t>
  </si>
  <si>
    <t>Redimensionamiento y completamiento de las funciones de actualización de datos</t>
  </si>
  <si>
    <t>Redimensionamiento y completamiento de las funciones de procesamiento de datos</t>
  </si>
  <si>
    <t>Redimensionamiento y completamiento del Módulo: CENTRAL DE ALERTAS Y NOTIFICACIONES</t>
  </si>
  <si>
    <t>Redimensionamiento y completamiento de las funciones del Asistente de Notificaciones</t>
  </si>
  <si>
    <t>Redimensionamiento y completamiento de las funciones de impresiones de datos</t>
  </si>
  <si>
    <t>Completamiento del Diseño de Interacción, de la Interfaz de Usuario y la Iconografía de ATLAS</t>
  </si>
  <si>
    <t>0000010001</t>
  </si>
  <si>
    <t>Redimensionamiento y completamiento del submódulo Principal: Preferencias</t>
  </si>
  <si>
    <t>Redimensionamiento y completamiento del submódulo Principal: Seguridad</t>
  </si>
  <si>
    <t>Redimensionamiento y completamiento del submódulo Principal: Avanzado</t>
  </si>
  <si>
    <t>Redimensionamiento y completamiento del submódulo Principal: Ayuda</t>
  </si>
  <si>
    <t>Objeto de Inversión:</t>
  </si>
  <si>
    <t>Módulo Principal: CONFIGURACIONES</t>
  </si>
  <si>
    <t>Módulo Principal: GNESIS</t>
  </si>
  <si>
    <t>Módulo Principal: AYUDA</t>
  </si>
  <si>
    <t>Módulo Contextual: CHAT</t>
  </si>
  <si>
    <t>Módulo Contextual: CORREO</t>
  </si>
  <si>
    <t>Módulo Principal: CENTRAL DE ALERTAS Y NOTIFICACIONES</t>
  </si>
  <si>
    <t>Diseño de ATLAS</t>
  </si>
  <si>
    <t>Módulo Principal: INVERSIONES</t>
  </si>
  <si>
    <t>OTROS</t>
  </si>
  <si>
    <t>Marketing y Publicidad</t>
  </si>
  <si>
    <t>Constitución Empresa</t>
  </si>
  <si>
    <t>Arrendamiento</t>
  </si>
  <si>
    <t>Servicios Recibidos</t>
  </si>
  <si>
    <t>Contratación de Empleados locales</t>
  </si>
  <si>
    <t xml:space="preserve">5 - Derechos de Autor/ Know How </t>
  </si>
  <si>
    <t>6 - Capacitación y Adiestramiento</t>
  </si>
  <si>
    <t>7 - Promoción y comercialización</t>
  </si>
  <si>
    <t>Seguros</t>
  </si>
  <si>
    <t>8 - Estudios de pre-inversión</t>
  </si>
  <si>
    <t>9 - Gastos financieros período de ejecución</t>
  </si>
  <si>
    <t>Estudio Factibilidad</t>
  </si>
  <si>
    <t>10 - Fletes, seguros, aranceles, margenes comerciales</t>
  </si>
  <si>
    <t>Viajes</t>
  </si>
  <si>
    <t>Costo CUC</t>
  </si>
  <si>
    <t>Capital de Trabajo inicial</t>
  </si>
  <si>
    <t>11 - Capital de Trabajo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</si>
</sst>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0" tint="-4.9989318521683403E-2"/>
      <name val="Arial"/>
      <family val="2"/>
    </font>
    <font>
      <b/>
      <sz val="9"/>
      <color theme="0" tint="-4.9989318521683403E-2"/>
      <name val="Arial"/>
      <family val="2"/>
    </font>
    <font>
      <sz val="11"/>
      <color theme="0" tint="-4.9989318521683403E-2"/>
      <name val="Arial"/>
      <family val="2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0" xfId="0" applyBorder="1" applyAlignment="1">
      <alignment horizontal="left" indent="2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Fill="1" applyBorder="1" applyAlignment="1">
      <alignment horizontal="left" indent="2"/>
    </xf>
    <xf numFmtId="0" fontId="0" fillId="0" borderId="11" xfId="0" applyFill="1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0" fillId="0" borderId="17" xfId="0" applyBorder="1" applyAlignment="1">
      <alignment horizontal="center"/>
    </xf>
    <xf numFmtId="164" fontId="0" fillId="0" borderId="17" xfId="0" applyNumberFormat="1" applyBorder="1"/>
    <xf numFmtId="1" fontId="0" fillId="0" borderId="17" xfId="0" applyNumberFormat="1" applyBorder="1"/>
    <xf numFmtId="0" fontId="0" fillId="0" borderId="22" xfId="0" applyBorder="1" applyAlignment="1">
      <alignment horizontal="left" indent="2"/>
    </xf>
    <xf numFmtId="0" fontId="0" fillId="0" borderId="23" xfId="0" applyBorder="1" applyAlignment="1">
      <alignment horizontal="center"/>
    </xf>
    <xf numFmtId="164" fontId="0" fillId="0" borderId="23" xfId="0" applyNumberFormat="1" applyBorder="1"/>
    <xf numFmtId="1" fontId="0" fillId="0" borderId="23" xfId="0" applyNumberFormat="1" applyBorder="1"/>
    <xf numFmtId="0" fontId="0" fillId="0" borderId="16" xfId="0" applyFill="1" applyBorder="1" applyAlignment="1">
      <alignment horizontal="left" indent="2"/>
    </xf>
    <xf numFmtId="0" fontId="0" fillId="0" borderId="17" xfId="0" applyFill="1" applyBorder="1" applyAlignment="1">
      <alignment horizontal="center"/>
    </xf>
    <xf numFmtId="0" fontId="0" fillId="0" borderId="22" xfId="0" applyFill="1" applyBorder="1" applyAlignment="1">
      <alignment horizontal="left" indent="2"/>
    </xf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1" fillId="4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horizontal="center" vertical="top"/>
    </xf>
    <xf numFmtId="0" fontId="1" fillId="4" borderId="15" xfId="0" applyFont="1" applyFill="1" applyBorder="1" applyAlignment="1">
      <alignment horizontal="right" vertical="top"/>
    </xf>
    <xf numFmtId="0" fontId="1" fillId="4" borderId="15" xfId="0" applyFont="1" applyFill="1" applyBorder="1" applyAlignment="1">
      <alignment horizontal="right" vertical="top" wrapText="1"/>
    </xf>
    <xf numFmtId="0" fontId="1" fillId="4" borderId="25" xfId="0" applyFont="1" applyFill="1" applyBorder="1" applyAlignment="1">
      <alignment horizontal="right" vertical="top"/>
    </xf>
    <xf numFmtId="0" fontId="0" fillId="0" borderId="35" xfId="0" applyBorder="1" applyAlignment="1">
      <alignment horizontal="left" indent="2"/>
    </xf>
    <xf numFmtId="0" fontId="0" fillId="0" borderId="36" xfId="0" applyBorder="1" applyAlignment="1">
      <alignment horizontal="center"/>
    </xf>
    <xf numFmtId="1" fontId="0" fillId="0" borderId="36" xfId="0" applyNumberFormat="1" applyBorder="1"/>
    <xf numFmtId="0" fontId="0" fillId="0" borderId="37" xfId="0" applyBorder="1"/>
    <xf numFmtId="0" fontId="1" fillId="3" borderId="26" xfId="0" applyFont="1" applyFill="1" applyBorder="1" applyAlignment="1"/>
    <xf numFmtId="0" fontId="1" fillId="3" borderId="20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Border="1"/>
    <xf numFmtId="0" fontId="7" fillId="0" borderId="0" xfId="0" applyFont="1"/>
    <xf numFmtId="0" fontId="4" fillId="0" borderId="1" xfId="0" applyFont="1" applyBorder="1"/>
    <xf numFmtId="0" fontId="4" fillId="0" borderId="17" xfId="0" applyFont="1" applyBorder="1"/>
    <xf numFmtId="0" fontId="6" fillId="3" borderId="20" xfId="0" applyFont="1" applyFill="1" applyBorder="1"/>
    <xf numFmtId="0" fontId="6" fillId="3" borderId="21" xfId="0" applyFont="1" applyFill="1" applyBorder="1"/>
    <xf numFmtId="0" fontId="4" fillId="0" borderId="23" xfId="0" applyFont="1" applyBorder="1"/>
    <xf numFmtId="0" fontId="4" fillId="3" borderId="17" xfId="0" applyFont="1" applyFill="1" applyBorder="1"/>
    <xf numFmtId="0" fontId="6" fillId="4" borderId="20" xfId="0" applyFont="1" applyFill="1" applyBorder="1"/>
    <xf numFmtId="0" fontId="6" fillId="4" borderId="21" xfId="0" applyFont="1" applyFill="1" applyBorder="1"/>
    <xf numFmtId="0" fontId="4" fillId="3" borderId="23" xfId="0" applyFont="1" applyFill="1" applyBorder="1"/>
    <xf numFmtId="0" fontId="6" fillId="4" borderId="19" xfId="0" applyFont="1" applyFill="1" applyBorder="1"/>
    <xf numFmtId="0" fontId="6" fillId="3" borderId="43" xfId="0" applyFont="1" applyFill="1" applyBorder="1" applyAlignment="1">
      <alignment horizontal="left"/>
    </xf>
    <xf numFmtId="0" fontId="4" fillId="0" borderId="27" xfId="0" applyFont="1" applyBorder="1" applyAlignment="1">
      <alignment horizontal="left" indent="2"/>
    </xf>
    <xf numFmtId="0" fontId="4" fillId="0" borderId="2" xfId="0" applyFont="1" applyBorder="1" applyAlignment="1">
      <alignment horizontal="left" indent="2"/>
    </xf>
    <xf numFmtId="0" fontId="4" fillId="0" borderId="28" xfId="0" applyFont="1" applyBorder="1" applyAlignment="1">
      <alignment horizontal="left" indent="2"/>
    </xf>
    <xf numFmtId="0" fontId="6" fillId="4" borderId="43" xfId="0" applyFont="1" applyFill="1" applyBorder="1" applyAlignment="1">
      <alignment horizontal="left"/>
    </xf>
    <xf numFmtId="0" fontId="6" fillId="3" borderId="27" xfId="0" applyFont="1" applyFill="1" applyBorder="1"/>
    <xf numFmtId="0" fontId="6" fillId="3" borderId="28" xfId="0" applyFont="1" applyFill="1" applyBorder="1"/>
    <xf numFmtId="0" fontId="6" fillId="3" borderId="19" xfId="0" applyFont="1" applyFill="1" applyBorder="1"/>
    <xf numFmtId="0" fontId="4" fillId="0" borderId="16" xfId="0" applyFont="1" applyBorder="1"/>
    <xf numFmtId="0" fontId="4" fillId="0" borderId="18" xfId="0" applyFont="1" applyBorder="1"/>
    <xf numFmtId="0" fontId="4" fillId="0" borderId="10" xfId="0" applyFont="1" applyBorder="1"/>
    <xf numFmtId="0" fontId="4" fillId="0" borderId="9" xfId="0" applyFont="1" applyBorder="1"/>
    <xf numFmtId="0" fontId="4" fillId="0" borderId="22" xfId="0" applyFont="1" applyBorder="1"/>
    <xf numFmtId="0" fontId="4" fillId="0" borderId="24" xfId="0" applyFont="1" applyBorder="1"/>
    <xf numFmtId="0" fontId="4" fillId="3" borderId="16" xfId="0" applyFont="1" applyFill="1" applyBorder="1"/>
    <xf numFmtId="0" fontId="4" fillId="3" borderId="18" xfId="0" applyFont="1" applyFill="1" applyBorder="1"/>
    <xf numFmtId="0" fontId="4" fillId="3" borderId="22" xfId="0" applyFont="1" applyFill="1" applyBorder="1"/>
    <xf numFmtId="0" fontId="4" fillId="3" borderId="24" xfId="0" applyFont="1" applyFill="1" applyBorder="1"/>
    <xf numFmtId="0" fontId="9" fillId="5" borderId="11" xfId="0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0" fontId="4" fillId="2" borderId="16" xfId="0" applyFont="1" applyFill="1" applyBorder="1"/>
    <xf numFmtId="0" fontId="4" fillId="2" borderId="18" xfId="0" applyFont="1" applyFill="1" applyBorder="1"/>
    <xf numFmtId="0" fontId="4" fillId="2" borderId="10" xfId="0" applyFont="1" applyFill="1" applyBorder="1"/>
    <xf numFmtId="0" fontId="4" fillId="2" borderId="9" xfId="0" applyFont="1" applyFill="1" applyBorder="1"/>
    <xf numFmtId="0" fontId="4" fillId="2" borderId="22" xfId="0" applyFont="1" applyFill="1" applyBorder="1"/>
    <xf numFmtId="0" fontId="4" fillId="2" borderId="24" xfId="0" applyFont="1" applyFill="1" applyBorder="1"/>
    <xf numFmtId="0" fontId="8" fillId="5" borderId="43" xfId="0" applyFont="1" applyFill="1" applyBorder="1"/>
    <xf numFmtId="0" fontId="10" fillId="5" borderId="19" xfId="0" applyFont="1" applyFill="1" applyBorder="1"/>
    <xf numFmtId="0" fontId="10" fillId="5" borderId="21" xfId="0" applyFont="1" applyFill="1" applyBorder="1"/>
    <xf numFmtId="0" fontId="10" fillId="5" borderId="20" xfId="0" applyFont="1" applyFill="1" applyBorder="1"/>
    <xf numFmtId="49" fontId="0" fillId="0" borderId="0" xfId="0" applyNumberFormat="1"/>
    <xf numFmtId="49" fontId="11" fillId="0" borderId="0" xfId="0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0" applyFont="1"/>
    <xf numFmtId="0" fontId="12" fillId="0" borderId="0" xfId="0" applyFont="1" applyAlignment="1">
      <alignment horizontal="center"/>
    </xf>
    <xf numFmtId="0" fontId="1" fillId="4" borderId="30" xfId="0" applyFont="1" applyFill="1" applyBorder="1" applyAlignment="1">
      <alignment horizontal="right" vertical="top" wrapText="1"/>
    </xf>
    <xf numFmtId="3" fontId="1" fillId="3" borderId="5" xfId="0" applyNumberFormat="1" applyFont="1" applyFill="1" applyBorder="1" applyAlignment="1">
      <alignment horizontal="right"/>
    </xf>
    <xf numFmtId="3" fontId="0" fillId="0" borderId="31" xfId="0" applyNumberFormat="1" applyFill="1" applyBorder="1" applyAlignment="1">
      <alignment horizontal="right"/>
    </xf>
    <xf numFmtId="3" fontId="0" fillId="0" borderId="32" xfId="0" applyNumberFormat="1" applyFill="1" applyBorder="1" applyAlignment="1">
      <alignment horizontal="right"/>
    </xf>
    <xf numFmtId="3" fontId="0" fillId="0" borderId="33" xfId="0" applyNumberForma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0" fillId="0" borderId="3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34" xfId="0" applyFill="1" applyBorder="1" applyAlignment="1">
      <alignment horizontal="right"/>
    </xf>
    <xf numFmtId="3" fontId="0" fillId="0" borderId="38" xfId="0" applyNumberFormat="1" applyFill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1" fillId="0" borderId="0" xfId="0" applyFont="1" applyBorder="1"/>
    <xf numFmtId="0" fontId="1" fillId="3" borderId="15" xfId="0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right"/>
    </xf>
    <xf numFmtId="3" fontId="3" fillId="4" borderId="61" xfId="0" applyNumberFormat="1" applyFont="1" applyFill="1" applyBorder="1" applyAlignment="1">
      <alignment horizontal="right"/>
    </xf>
    <xf numFmtId="3" fontId="3" fillId="4" borderId="62" xfId="0" applyNumberFormat="1" applyFont="1" applyFill="1" applyBorder="1" applyAlignment="1">
      <alignment horizontal="right"/>
    </xf>
    <xf numFmtId="0" fontId="0" fillId="0" borderId="6" xfId="0" applyBorder="1" applyAlignment="1">
      <alignment horizontal="left" indent="2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left" indent="2"/>
    </xf>
    <xf numFmtId="3" fontId="0" fillId="0" borderId="63" xfId="0" applyNumberFormat="1" applyFill="1" applyBorder="1" applyAlignment="1">
      <alignment horizontal="right"/>
    </xf>
    <xf numFmtId="3" fontId="0" fillId="0" borderId="34" xfId="0" applyNumberFormat="1" applyFill="1" applyBorder="1" applyAlignment="1">
      <alignment horizontal="right"/>
    </xf>
    <xf numFmtId="0" fontId="4" fillId="0" borderId="0" xfId="0" applyFont="1" applyBorder="1" applyAlignment="1">
      <alignment horizontal="left" indent="2"/>
    </xf>
    <xf numFmtId="0" fontId="1" fillId="3" borderId="25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0" fontId="1" fillId="4" borderId="26" xfId="0" applyFont="1" applyFill="1" applyBorder="1" applyAlignment="1">
      <alignment horizontal="center" vertical="top"/>
    </xf>
    <xf numFmtId="0" fontId="1" fillId="4" borderId="44" xfId="0" applyFont="1" applyFill="1" applyBorder="1" applyAlignment="1">
      <alignment horizontal="center" vertical="top"/>
    </xf>
    <xf numFmtId="0" fontId="1" fillId="4" borderId="45" xfId="0" applyFont="1" applyFill="1" applyBorder="1" applyAlignment="1">
      <alignment horizontal="center" vertical="top"/>
    </xf>
    <xf numFmtId="0" fontId="1" fillId="3" borderId="53" xfId="0" applyFont="1" applyFill="1" applyBorder="1" applyAlignment="1">
      <alignment horizontal="left"/>
    </xf>
    <xf numFmtId="0" fontId="1" fillId="3" borderId="59" xfId="0" applyFont="1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1" fillId="3" borderId="43" xfId="0" applyFont="1" applyFill="1" applyBorder="1" applyAlignment="1">
      <alignment horizontal="left"/>
    </xf>
    <xf numFmtId="0" fontId="1" fillId="3" borderId="39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4" borderId="39" xfId="0" applyFont="1" applyFill="1" applyBorder="1" applyAlignment="1">
      <alignment horizontal="center" vertical="top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4" borderId="60" xfId="0" applyFont="1" applyFill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3" fillId="4" borderId="58" xfId="0" applyFont="1" applyFill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8" fillId="6" borderId="0" xfId="0" applyFont="1" applyFill="1" applyBorder="1" applyAlignment="1">
      <alignment horizontal="left"/>
    </xf>
    <xf numFmtId="0" fontId="8" fillId="5" borderId="53" xfId="0" applyFont="1" applyFill="1" applyBorder="1" applyAlignment="1">
      <alignment horizontal="center" vertical="center"/>
    </xf>
    <xf numFmtId="0" fontId="8" fillId="5" borderId="54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55" xfId="0" applyFont="1" applyFill="1" applyBorder="1" applyAlignment="1">
      <alignment horizontal="center"/>
    </xf>
    <xf numFmtId="0" fontId="9" fillId="5" borderId="47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"/>
  <sheetViews>
    <sheetView zoomScaleNormal="100" workbookViewId="0">
      <selection activeCell="D3" sqref="D3"/>
    </sheetView>
  </sheetViews>
  <sheetFormatPr baseColWidth="10" defaultColWidth="9.140625" defaultRowHeight="15" x14ac:dyDescent="0.25"/>
  <cols>
    <col min="1" max="1" width="44.7109375" bestFit="1" customWidth="1"/>
    <col min="2" max="2" width="8" style="8" bestFit="1" customWidth="1"/>
    <col min="3" max="3" width="8.5703125" style="8" customWidth="1"/>
    <col min="4" max="4" width="17" bestFit="1" customWidth="1"/>
    <col min="5" max="5" width="22" customWidth="1"/>
    <col min="6" max="6" width="11.85546875" customWidth="1"/>
    <col min="7" max="7" width="11.140625" style="100" customWidth="1"/>
    <col min="8" max="8" width="10.85546875" style="100" customWidth="1"/>
  </cols>
  <sheetData>
    <row r="1" spans="1:14" s="3" customFormat="1" ht="30.75" customHeight="1" thickBot="1" x14ac:dyDescent="0.3">
      <c r="A1" s="26" t="s">
        <v>0</v>
      </c>
      <c r="B1" s="27" t="s">
        <v>5</v>
      </c>
      <c r="C1" s="27" t="s">
        <v>4</v>
      </c>
      <c r="D1" s="28" t="s">
        <v>6</v>
      </c>
      <c r="E1" s="29" t="s">
        <v>7</v>
      </c>
      <c r="F1" s="30" t="s">
        <v>2</v>
      </c>
      <c r="G1" s="89" t="s">
        <v>30</v>
      </c>
      <c r="H1" s="89" t="s">
        <v>43</v>
      </c>
    </row>
    <row r="2" spans="1:14" s="3" customFormat="1" ht="15.75" thickBot="1" x14ac:dyDescent="0.3">
      <c r="A2" s="132" t="s">
        <v>33</v>
      </c>
      <c r="B2" s="133"/>
      <c r="C2" s="36">
        <f>SUM(C3:C6)</f>
        <v>8</v>
      </c>
      <c r="D2" s="126"/>
      <c r="E2" s="127"/>
      <c r="F2" s="35">
        <f>F3</f>
        <v>5</v>
      </c>
      <c r="G2" s="90">
        <f>SUM(G3:G6)</f>
        <v>22008.959999999999</v>
      </c>
      <c r="H2" s="90">
        <f>SUM(H3:H6)</f>
        <v>0</v>
      </c>
    </row>
    <row r="3" spans="1:14" x14ac:dyDescent="0.25">
      <c r="A3" s="12" t="s">
        <v>1</v>
      </c>
      <c r="B3" s="13" t="s">
        <v>45</v>
      </c>
      <c r="C3" s="13">
        <v>3</v>
      </c>
      <c r="D3" s="14">
        <v>2.605</v>
      </c>
      <c r="E3" s="15">
        <f>D3*24*8</f>
        <v>500.15999999999997</v>
      </c>
      <c r="F3" s="23">
        <v>5</v>
      </c>
      <c r="G3" s="91">
        <f>C3*E3*F3</f>
        <v>7502.4</v>
      </c>
      <c r="H3" s="91">
        <v>0</v>
      </c>
    </row>
    <row r="4" spans="1:14" x14ac:dyDescent="0.25">
      <c r="A4" s="7" t="s">
        <v>39</v>
      </c>
      <c r="B4" s="13" t="s">
        <v>45</v>
      </c>
      <c r="C4" s="5">
        <v>2</v>
      </c>
      <c r="D4" s="6">
        <v>2.605</v>
      </c>
      <c r="E4" s="4">
        <f>D4*24*8</f>
        <v>500.15999999999997</v>
      </c>
      <c r="F4" s="24">
        <v>5</v>
      </c>
      <c r="G4" s="92">
        <f>C4*E4*F4</f>
        <v>5001.5999999999995</v>
      </c>
      <c r="H4" s="92">
        <v>0</v>
      </c>
      <c r="J4" s="1"/>
    </row>
    <row r="5" spans="1:14" x14ac:dyDescent="0.25">
      <c r="A5" s="7" t="s">
        <v>8</v>
      </c>
      <c r="B5" s="13" t="s">
        <v>45</v>
      </c>
      <c r="C5" s="5">
        <v>1</v>
      </c>
      <c r="D5" s="6">
        <v>2.605</v>
      </c>
      <c r="E5" s="4">
        <f>D5*24*8</f>
        <v>500.15999999999997</v>
      </c>
      <c r="F5" s="24">
        <v>5</v>
      </c>
      <c r="G5" s="92">
        <f>C5*E5*F5</f>
        <v>2500.7999999999997</v>
      </c>
      <c r="H5" s="92">
        <v>0</v>
      </c>
      <c r="J5" s="1"/>
      <c r="K5" s="101"/>
    </row>
    <row r="6" spans="1:14" ht="15.75" thickBot="1" x14ac:dyDescent="0.3">
      <c r="A6" s="16" t="s">
        <v>3</v>
      </c>
      <c r="B6" s="13" t="s">
        <v>45</v>
      </c>
      <c r="C6" s="17">
        <v>2</v>
      </c>
      <c r="D6" s="18">
        <v>3.6480000000000001</v>
      </c>
      <c r="E6" s="19">
        <f>D6*24*8</f>
        <v>700.41600000000005</v>
      </c>
      <c r="F6" s="25">
        <v>5</v>
      </c>
      <c r="G6" s="93">
        <f>C6*E6*F6</f>
        <v>7004.1600000000008</v>
      </c>
      <c r="H6" s="93">
        <v>0</v>
      </c>
      <c r="J6" s="1"/>
      <c r="K6" s="101"/>
    </row>
    <row r="7" spans="1:14" s="3" customFormat="1" ht="30.75" customHeight="1" thickBot="1" x14ac:dyDescent="0.3">
      <c r="A7" s="26" t="s">
        <v>0</v>
      </c>
      <c r="B7" s="27" t="s">
        <v>5</v>
      </c>
      <c r="C7" s="27" t="s">
        <v>4</v>
      </c>
      <c r="D7" s="117" t="s">
        <v>23</v>
      </c>
      <c r="E7" s="137"/>
      <c r="F7" s="30" t="s">
        <v>2</v>
      </c>
      <c r="G7" s="89" t="s">
        <v>30</v>
      </c>
      <c r="H7" s="89" t="s">
        <v>43</v>
      </c>
      <c r="K7" s="102"/>
    </row>
    <row r="8" spans="1:14" s="3" customFormat="1" ht="15.75" thickBot="1" x14ac:dyDescent="0.3">
      <c r="A8" s="134" t="s">
        <v>40</v>
      </c>
      <c r="B8" s="135"/>
      <c r="C8" s="135"/>
      <c r="D8" s="135"/>
      <c r="E8" s="135"/>
      <c r="F8" s="136"/>
      <c r="G8" s="90">
        <f>SUM(G9:G12)</f>
        <v>5725</v>
      </c>
      <c r="H8" s="90">
        <f>SUM(H9:H12)</f>
        <v>500</v>
      </c>
      <c r="K8" s="102"/>
    </row>
    <row r="9" spans="1:14" x14ac:dyDescent="0.25">
      <c r="A9" s="20" t="s">
        <v>10</v>
      </c>
      <c r="B9" s="21" t="s">
        <v>19</v>
      </c>
      <c r="C9" s="13">
        <v>285</v>
      </c>
      <c r="D9" s="138">
        <v>100</v>
      </c>
      <c r="E9" s="139"/>
      <c r="F9" s="23">
        <v>5</v>
      </c>
      <c r="G9" s="91">
        <v>0</v>
      </c>
      <c r="H9" s="91">
        <f>D9*F9</f>
        <v>500</v>
      </c>
      <c r="K9" s="101"/>
    </row>
    <row r="10" spans="1:14" x14ac:dyDescent="0.25">
      <c r="A10" s="10" t="s">
        <v>24</v>
      </c>
      <c r="B10" s="5" t="s">
        <v>20</v>
      </c>
      <c r="C10" s="5">
        <v>460</v>
      </c>
      <c r="D10" s="142">
        <f>C10/2*1.5</f>
        <v>345</v>
      </c>
      <c r="E10" s="143"/>
      <c r="F10" s="24">
        <v>5</v>
      </c>
      <c r="G10" s="92">
        <f t="shared" ref="G10:H12" si="0">D10*F10</f>
        <v>1725</v>
      </c>
      <c r="H10" s="92">
        <f t="shared" si="0"/>
        <v>0</v>
      </c>
      <c r="K10" s="101"/>
      <c r="N10" s="2"/>
    </row>
    <row r="11" spans="1:14" x14ac:dyDescent="0.25">
      <c r="A11" s="10" t="s">
        <v>27</v>
      </c>
      <c r="B11" s="5" t="s">
        <v>28</v>
      </c>
      <c r="C11" s="5">
        <v>1</v>
      </c>
      <c r="D11" s="142">
        <v>150</v>
      </c>
      <c r="E11" s="143"/>
      <c r="F11" s="24">
        <v>5</v>
      </c>
      <c r="G11" s="92">
        <f t="shared" si="0"/>
        <v>750</v>
      </c>
      <c r="H11" s="92">
        <f t="shared" si="0"/>
        <v>0</v>
      </c>
      <c r="K11" s="101"/>
    </row>
    <row r="12" spans="1:14" ht="15.75" thickBot="1" x14ac:dyDescent="0.3">
      <c r="A12" s="22" t="s">
        <v>17</v>
      </c>
      <c r="B12" s="17" t="s">
        <v>26</v>
      </c>
      <c r="C12" s="17" t="s">
        <v>26</v>
      </c>
      <c r="D12" s="140">
        <v>650</v>
      </c>
      <c r="E12" s="141"/>
      <c r="F12" s="25">
        <v>5</v>
      </c>
      <c r="G12" s="92">
        <f t="shared" si="0"/>
        <v>3250</v>
      </c>
      <c r="H12" s="92">
        <f t="shared" si="0"/>
        <v>0</v>
      </c>
      <c r="K12" s="101"/>
    </row>
    <row r="13" spans="1:14" s="3" customFormat="1" ht="30.75" customHeight="1" thickBot="1" x14ac:dyDescent="0.3">
      <c r="A13" s="26" t="s">
        <v>0</v>
      </c>
      <c r="B13" s="27" t="s">
        <v>5</v>
      </c>
      <c r="C13" s="27" t="s">
        <v>4</v>
      </c>
      <c r="D13" s="117" t="s">
        <v>29</v>
      </c>
      <c r="E13" s="137"/>
      <c r="F13" s="30" t="s">
        <v>31</v>
      </c>
      <c r="G13" s="89" t="s">
        <v>30</v>
      </c>
      <c r="H13" s="89" t="s">
        <v>43</v>
      </c>
    </row>
    <row r="14" spans="1:14" s="3" customFormat="1" ht="15.75" thickBot="1" x14ac:dyDescent="0.3">
      <c r="A14" s="134" t="s">
        <v>34</v>
      </c>
      <c r="B14" s="135"/>
      <c r="C14" s="135"/>
      <c r="D14" s="135"/>
      <c r="E14" s="135"/>
      <c r="F14" s="136"/>
      <c r="G14" s="94">
        <f>SUM(G15:G19)</f>
        <v>0</v>
      </c>
      <c r="H14" s="94">
        <f>SUM(H15:H19)</f>
        <v>4200</v>
      </c>
    </row>
    <row r="15" spans="1:14" x14ac:dyDescent="0.25">
      <c r="A15" s="20" t="s">
        <v>11</v>
      </c>
      <c r="B15" s="13" t="s">
        <v>21</v>
      </c>
      <c r="C15" s="13">
        <v>7</v>
      </c>
      <c r="D15" s="138">
        <v>200</v>
      </c>
      <c r="E15" s="139"/>
      <c r="F15" s="23">
        <v>1</v>
      </c>
      <c r="G15" s="95">
        <v>0</v>
      </c>
      <c r="H15" s="95">
        <f>C15*D15*F15</f>
        <v>1400</v>
      </c>
      <c r="K15" s="101"/>
      <c r="L15" s="101"/>
    </row>
    <row r="16" spans="1:14" x14ac:dyDescent="0.25">
      <c r="A16" s="10" t="s">
        <v>12</v>
      </c>
      <c r="B16" s="5" t="s">
        <v>21</v>
      </c>
      <c r="C16" s="5">
        <v>4</v>
      </c>
      <c r="D16" s="142">
        <v>200</v>
      </c>
      <c r="E16" s="143"/>
      <c r="F16" s="24">
        <v>1</v>
      </c>
      <c r="G16" s="95">
        <v>0</v>
      </c>
      <c r="H16" s="95">
        <f t="shared" ref="H16:H19" si="1">C16*D16*F16</f>
        <v>800</v>
      </c>
      <c r="K16" s="101"/>
      <c r="L16" s="101"/>
    </row>
    <row r="17" spans="1:12" x14ac:dyDescent="0.25">
      <c r="A17" s="10" t="s">
        <v>13</v>
      </c>
      <c r="B17" s="5" t="s">
        <v>21</v>
      </c>
      <c r="C17" s="5">
        <v>1</v>
      </c>
      <c r="D17" s="142">
        <v>200</v>
      </c>
      <c r="E17" s="143"/>
      <c r="F17" s="24">
        <v>1</v>
      </c>
      <c r="G17" s="95">
        <v>0</v>
      </c>
      <c r="H17" s="95">
        <f t="shared" si="1"/>
        <v>200</v>
      </c>
      <c r="K17" s="101"/>
      <c r="L17" s="101"/>
    </row>
    <row r="18" spans="1:12" x14ac:dyDescent="0.25">
      <c r="A18" s="10" t="s">
        <v>14</v>
      </c>
      <c r="B18" s="5" t="s">
        <v>21</v>
      </c>
      <c r="C18" s="5">
        <v>7</v>
      </c>
      <c r="D18" s="142">
        <v>200</v>
      </c>
      <c r="E18" s="143"/>
      <c r="F18" s="24">
        <v>1</v>
      </c>
      <c r="G18" s="95">
        <v>0</v>
      </c>
      <c r="H18" s="95">
        <f t="shared" si="1"/>
        <v>1400</v>
      </c>
      <c r="K18" s="101"/>
      <c r="L18" s="101"/>
    </row>
    <row r="19" spans="1:12" ht="15.75" thickBot="1" x14ac:dyDescent="0.3">
      <c r="A19" s="22" t="s">
        <v>15</v>
      </c>
      <c r="B19" s="17" t="s">
        <v>21</v>
      </c>
      <c r="C19" s="17">
        <v>2</v>
      </c>
      <c r="D19" s="140">
        <v>200</v>
      </c>
      <c r="E19" s="141"/>
      <c r="F19" s="25">
        <v>1</v>
      </c>
      <c r="G19" s="95">
        <v>0</v>
      </c>
      <c r="H19" s="95">
        <f t="shared" si="1"/>
        <v>400</v>
      </c>
      <c r="K19" s="101"/>
      <c r="L19" s="101"/>
    </row>
    <row r="20" spans="1:12" s="3" customFormat="1" ht="30.75" customHeight="1" thickBot="1" x14ac:dyDescent="0.3">
      <c r="A20" s="26" t="s">
        <v>0</v>
      </c>
      <c r="B20" s="27" t="s">
        <v>5</v>
      </c>
      <c r="C20" s="27" t="s">
        <v>4</v>
      </c>
      <c r="D20" s="117" t="s">
        <v>38</v>
      </c>
      <c r="E20" s="118"/>
      <c r="F20" s="119"/>
      <c r="G20" s="89" t="s">
        <v>30</v>
      </c>
      <c r="H20" s="89" t="s">
        <v>43</v>
      </c>
      <c r="K20" s="102"/>
      <c r="L20" s="102"/>
    </row>
    <row r="21" spans="1:12" s="3" customFormat="1" ht="15.75" thickBot="1" x14ac:dyDescent="0.3">
      <c r="A21" s="134" t="s">
        <v>32</v>
      </c>
      <c r="B21" s="135"/>
      <c r="C21" s="135"/>
      <c r="D21" s="135"/>
      <c r="E21" s="135"/>
      <c r="F21" s="136"/>
      <c r="G21" s="94">
        <f>SUM(G22:G26)</f>
        <v>8090</v>
      </c>
      <c r="H21" s="94">
        <f>SUM(H22:H25)</f>
        <v>0</v>
      </c>
      <c r="K21" s="102"/>
      <c r="L21" s="102"/>
    </row>
    <row r="22" spans="1:12" ht="15.75" x14ac:dyDescent="0.25">
      <c r="A22" s="20" t="s">
        <v>9</v>
      </c>
      <c r="B22" s="13" t="s">
        <v>16</v>
      </c>
      <c r="C22" s="13">
        <v>7</v>
      </c>
      <c r="D22" s="138">
        <v>850</v>
      </c>
      <c r="E22" s="147"/>
      <c r="F22" s="148"/>
      <c r="G22" s="95">
        <f>C22*D22</f>
        <v>5950</v>
      </c>
      <c r="H22" s="95"/>
      <c r="K22" s="165"/>
      <c r="L22" s="101"/>
    </row>
    <row r="23" spans="1:12" x14ac:dyDescent="0.25">
      <c r="A23" s="10" t="s">
        <v>37</v>
      </c>
      <c r="B23" s="5" t="s">
        <v>16</v>
      </c>
      <c r="C23" s="5">
        <v>7</v>
      </c>
      <c r="D23" s="149">
        <v>80</v>
      </c>
      <c r="E23" s="150"/>
      <c r="F23" s="151"/>
      <c r="G23" s="95">
        <f t="shared" ref="G23:G26" si="2">C23*D23</f>
        <v>560</v>
      </c>
      <c r="H23" s="96"/>
    </row>
    <row r="24" spans="1:12" x14ac:dyDescent="0.25">
      <c r="A24" s="10" t="s">
        <v>36</v>
      </c>
      <c r="B24" s="5" t="s">
        <v>16</v>
      </c>
      <c r="C24" s="5">
        <v>7</v>
      </c>
      <c r="D24" s="142">
        <v>40</v>
      </c>
      <c r="E24" s="152"/>
      <c r="F24" s="153"/>
      <c r="G24" s="95">
        <f t="shared" si="2"/>
        <v>280</v>
      </c>
      <c r="H24" s="96"/>
    </row>
    <row r="25" spans="1:12" x14ac:dyDescent="0.25">
      <c r="A25" s="10" t="s">
        <v>18</v>
      </c>
      <c r="B25" s="5" t="s">
        <v>16</v>
      </c>
      <c r="C25" s="5">
        <v>2</v>
      </c>
      <c r="D25" s="142">
        <v>500</v>
      </c>
      <c r="E25" s="152"/>
      <c r="F25" s="153"/>
      <c r="G25" s="95">
        <f t="shared" si="2"/>
        <v>1000</v>
      </c>
      <c r="H25" s="96"/>
    </row>
    <row r="26" spans="1:12" ht="15.75" thickBot="1" x14ac:dyDescent="0.3">
      <c r="A26" s="11" t="s">
        <v>35</v>
      </c>
      <c r="B26" s="9" t="s">
        <v>16</v>
      </c>
      <c r="C26" s="9">
        <v>1</v>
      </c>
      <c r="D26" s="140">
        <v>300</v>
      </c>
      <c r="E26" s="154"/>
      <c r="F26" s="155"/>
      <c r="G26" s="95">
        <f t="shared" si="2"/>
        <v>300</v>
      </c>
      <c r="H26" s="97"/>
    </row>
    <row r="27" spans="1:12" s="3" customFormat="1" ht="30.75" customHeight="1" thickBot="1" x14ac:dyDescent="0.3">
      <c r="A27" s="26" t="s">
        <v>0</v>
      </c>
      <c r="B27" s="27" t="s">
        <v>5</v>
      </c>
      <c r="C27" s="27" t="s">
        <v>4</v>
      </c>
      <c r="D27" s="117" t="s">
        <v>41</v>
      </c>
      <c r="E27" s="118"/>
      <c r="F27" s="119"/>
      <c r="G27" s="89" t="s">
        <v>30</v>
      </c>
      <c r="H27" s="89" t="s">
        <v>43</v>
      </c>
    </row>
    <row r="28" spans="1:12" s="3" customFormat="1" ht="15.75" thickBot="1" x14ac:dyDescent="0.3">
      <c r="A28" s="134" t="s">
        <v>141</v>
      </c>
      <c r="B28" s="135"/>
      <c r="C28" s="135"/>
      <c r="D28" s="135"/>
      <c r="E28" s="135"/>
      <c r="F28" s="136"/>
      <c r="G28" s="94">
        <f>SUM(G29:G29)</f>
        <v>25000</v>
      </c>
      <c r="H28" s="94">
        <f>SUM(H29:H29)</f>
        <v>0</v>
      </c>
    </row>
    <row r="29" spans="1:12" ht="15.75" thickBot="1" x14ac:dyDescent="0.3">
      <c r="A29" s="20" t="s">
        <v>42</v>
      </c>
      <c r="B29" s="13" t="s">
        <v>16</v>
      </c>
      <c r="C29" s="13">
        <v>2</v>
      </c>
      <c r="D29" s="138">
        <v>12500</v>
      </c>
      <c r="E29" s="147"/>
      <c r="F29" s="148"/>
      <c r="G29" s="95">
        <f>C29*D29</f>
        <v>25000</v>
      </c>
      <c r="H29" s="95"/>
    </row>
    <row r="30" spans="1:12" s="3" customFormat="1" ht="30.75" customHeight="1" thickBot="1" x14ac:dyDescent="0.3">
      <c r="A30" s="26" t="s">
        <v>0</v>
      </c>
      <c r="B30" s="27" t="s">
        <v>5</v>
      </c>
      <c r="C30" s="27" t="s">
        <v>4</v>
      </c>
      <c r="D30" s="28" t="s">
        <v>6</v>
      </c>
      <c r="E30" s="29" t="s">
        <v>7</v>
      </c>
      <c r="F30" s="30" t="s">
        <v>2</v>
      </c>
      <c r="G30" s="89" t="s">
        <v>30</v>
      </c>
      <c r="H30" s="89" t="s">
        <v>43</v>
      </c>
    </row>
    <row r="31" spans="1:12" s="3" customFormat="1" ht="15.75" thickBot="1" x14ac:dyDescent="0.3">
      <c r="A31" s="132" t="s">
        <v>142</v>
      </c>
      <c r="B31" s="133"/>
      <c r="C31" s="36">
        <f>SUM(C32:C32)</f>
        <v>4</v>
      </c>
      <c r="D31" s="126"/>
      <c r="E31" s="127"/>
      <c r="F31" s="35">
        <f>F32</f>
        <v>5</v>
      </c>
      <c r="G31" s="90">
        <f>SUM(G32:G32)</f>
        <v>5760</v>
      </c>
      <c r="H31" s="90">
        <f>SUM(H32:H32)</f>
        <v>0</v>
      </c>
    </row>
    <row r="32" spans="1:12" ht="15.75" thickBot="1" x14ac:dyDescent="0.3">
      <c r="A32" s="31" t="s">
        <v>44</v>
      </c>
      <c r="B32" s="32" t="s">
        <v>45</v>
      </c>
      <c r="C32" s="32">
        <v>4</v>
      </c>
      <c r="D32" s="33">
        <v>1.5</v>
      </c>
      <c r="E32" s="33">
        <f>D32*24*8</f>
        <v>288</v>
      </c>
      <c r="F32" s="34">
        <v>5</v>
      </c>
      <c r="G32" s="98">
        <f>C32*E32*F32</f>
        <v>5760</v>
      </c>
      <c r="H32" s="98">
        <v>0</v>
      </c>
    </row>
    <row r="33" spans="1:8" s="3" customFormat="1" ht="30.75" customHeight="1" thickBot="1" x14ac:dyDescent="0.3">
      <c r="A33" s="26" t="s">
        <v>0</v>
      </c>
      <c r="B33" s="27" t="s">
        <v>5</v>
      </c>
      <c r="C33" s="27" t="s">
        <v>4</v>
      </c>
      <c r="D33" s="117" t="s">
        <v>41</v>
      </c>
      <c r="E33" s="118"/>
      <c r="F33" s="119"/>
      <c r="G33" s="89" t="s">
        <v>30</v>
      </c>
      <c r="H33" s="89" t="s">
        <v>43</v>
      </c>
    </row>
    <row r="34" spans="1:8" s="3" customFormat="1" ht="15.75" thickBot="1" x14ac:dyDescent="0.3">
      <c r="A34" s="132" t="s">
        <v>143</v>
      </c>
      <c r="B34" s="133"/>
      <c r="C34" s="36">
        <f>SUM(C35:C35)</f>
        <v>1</v>
      </c>
      <c r="D34" s="126"/>
      <c r="E34" s="127"/>
      <c r="F34" s="128"/>
      <c r="G34" s="90">
        <f>SUM(G35:G35)</f>
        <v>8000</v>
      </c>
      <c r="H34" s="90">
        <f>SUM(H35:H35)</f>
        <v>0</v>
      </c>
    </row>
    <row r="35" spans="1:8" ht="15.75" thickBot="1" x14ac:dyDescent="0.3">
      <c r="A35" s="31" t="s">
        <v>136</v>
      </c>
      <c r="B35" s="32" t="s">
        <v>16</v>
      </c>
      <c r="C35" s="32">
        <v>1</v>
      </c>
      <c r="D35" s="129">
        <v>8000</v>
      </c>
      <c r="E35" s="130"/>
      <c r="F35" s="131"/>
      <c r="G35" s="98">
        <f>C35*D35</f>
        <v>8000</v>
      </c>
      <c r="H35" s="98">
        <v>0</v>
      </c>
    </row>
    <row r="36" spans="1:8" s="3" customFormat="1" ht="30.75" customHeight="1" thickBot="1" x14ac:dyDescent="0.3">
      <c r="A36" s="26" t="s">
        <v>0</v>
      </c>
      <c r="B36" s="27" t="s">
        <v>5</v>
      </c>
      <c r="C36" s="27" t="s">
        <v>4</v>
      </c>
      <c r="D36" s="117" t="s">
        <v>150</v>
      </c>
      <c r="E36" s="118"/>
      <c r="F36" s="119"/>
      <c r="G36" s="89" t="s">
        <v>30</v>
      </c>
      <c r="H36" s="89" t="s">
        <v>43</v>
      </c>
    </row>
    <row r="37" spans="1:8" s="3" customFormat="1" ht="15.75" thickBot="1" x14ac:dyDescent="0.3">
      <c r="A37" s="132" t="s">
        <v>145</v>
      </c>
      <c r="B37" s="133"/>
      <c r="C37" s="36">
        <f>SUM(C38:C38)</f>
        <v>1</v>
      </c>
      <c r="D37" s="126"/>
      <c r="E37" s="127"/>
      <c r="F37" s="128"/>
      <c r="G37" s="90">
        <f>SUM(G38:G38)</f>
        <v>3000</v>
      </c>
      <c r="H37" s="90">
        <f>SUM(H38:H38)</f>
        <v>0</v>
      </c>
    </row>
    <row r="38" spans="1:8" ht="15.75" thickBot="1" x14ac:dyDescent="0.3">
      <c r="A38" s="31" t="s">
        <v>147</v>
      </c>
      <c r="B38" s="32" t="s">
        <v>16</v>
      </c>
      <c r="C38" s="32">
        <v>1</v>
      </c>
      <c r="D38" s="129">
        <v>3000</v>
      </c>
      <c r="E38" s="130"/>
      <c r="F38" s="131"/>
      <c r="G38" s="98">
        <f>C38*D38</f>
        <v>3000</v>
      </c>
      <c r="H38" s="98">
        <v>0</v>
      </c>
    </row>
    <row r="39" spans="1:8" s="3" customFormat="1" ht="30.75" customHeight="1" thickBot="1" x14ac:dyDescent="0.3">
      <c r="A39" s="26" t="s">
        <v>0</v>
      </c>
      <c r="B39" s="27" t="s">
        <v>5</v>
      </c>
      <c r="C39" s="27" t="s">
        <v>4</v>
      </c>
      <c r="D39" s="117" t="s">
        <v>150</v>
      </c>
      <c r="E39" s="118"/>
      <c r="F39" s="119"/>
      <c r="G39" s="89" t="s">
        <v>30</v>
      </c>
      <c r="H39" s="89" t="s">
        <v>43</v>
      </c>
    </row>
    <row r="40" spans="1:8" s="3" customFormat="1" ht="15.75" thickBot="1" x14ac:dyDescent="0.3">
      <c r="A40" s="120" t="s">
        <v>146</v>
      </c>
      <c r="B40" s="121"/>
      <c r="C40" s="103">
        <f>SUM(C41:C41)</f>
        <v>1</v>
      </c>
      <c r="D40" s="113"/>
      <c r="E40" s="114"/>
      <c r="F40" s="114"/>
      <c r="G40" s="104">
        <f>SUM(G41:G45)</f>
        <v>14600</v>
      </c>
      <c r="H40" s="104">
        <f>SUM(H41:H41)</f>
        <v>0</v>
      </c>
    </row>
    <row r="41" spans="1:8" x14ac:dyDescent="0.25">
      <c r="A41" s="107" t="s">
        <v>137</v>
      </c>
      <c r="B41" s="108" t="s">
        <v>16</v>
      </c>
      <c r="C41" s="108">
        <v>1</v>
      </c>
      <c r="D41" s="115">
        <v>9000</v>
      </c>
      <c r="E41" s="115"/>
      <c r="F41" s="116"/>
      <c r="G41" s="110">
        <f>C41*D41</f>
        <v>9000</v>
      </c>
      <c r="H41" s="110">
        <v>0</v>
      </c>
    </row>
    <row r="42" spans="1:8" x14ac:dyDescent="0.25">
      <c r="A42" s="7" t="s">
        <v>138</v>
      </c>
      <c r="B42" s="5" t="s">
        <v>16</v>
      </c>
      <c r="C42" s="5">
        <v>1</v>
      </c>
      <c r="D42" s="122">
        <v>1500</v>
      </c>
      <c r="E42" s="122"/>
      <c r="F42" s="123"/>
      <c r="G42" s="92">
        <f>C42*D42</f>
        <v>1500</v>
      </c>
      <c r="H42" s="92">
        <v>0</v>
      </c>
    </row>
    <row r="43" spans="1:8" x14ac:dyDescent="0.25">
      <c r="A43" s="7" t="s">
        <v>144</v>
      </c>
      <c r="B43" s="5" t="s">
        <v>16</v>
      </c>
      <c r="C43" s="5">
        <v>1</v>
      </c>
      <c r="D43" s="122">
        <v>1500</v>
      </c>
      <c r="E43" s="122"/>
      <c r="F43" s="123"/>
      <c r="G43" s="92">
        <f>C43*D43</f>
        <v>1500</v>
      </c>
      <c r="H43" s="92">
        <v>0</v>
      </c>
    </row>
    <row r="44" spans="1:8" x14ac:dyDescent="0.25">
      <c r="A44" s="7" t="s">
        <v>139</v>
      </c>
      <c r="B44" s="5" t="s">
        <v>16</v>
      </c>
      <c r="C44" s="5">
        <v>1</v>
      </c>
      <c r="D44" s="122">
        <v>600</v>
      </c>
      <c r="E44" s="122"/>
      <c r="F44" s="123"/>
      <c r="G44" s="92">
        <f>C44*D44</f>
        <v>600</v>
      </c>
      <c r="H44" s="92">
        <v>0</v>
      </c>
    </row>
    <row r="45" spans="1:8" ht="15.75" thickBot="1" x14ac:dyDescent="0.3">
      <c r="A45" s="109" t="s">
        <v>140</v>
      </c>
      <c r="B45" s="9" t="s">
        <v>16</v>
      </c>
      <c r="C45" s="9">
        <v>1</v>
      </c>
      <c r="D45" s="124">
        <v>2000</v>
      </c>
      <c r="E45" s="124"/>
      <c r="F45" s="125"/>
      <c r="G45" s="111">
        <f>C45*D45</f>
        <v>2000</v>
      </c>
      <c r="H45" s="111">
        <v>0</v>
      </c>
    </row>
    <row r="46" spans="1:8" s="3" customFormat="1" ht="30.75" customHeight="1" thickBot="1" x14ac:dyDescent="0.3">
      <c r="A46" s="26" t="s">
        <v>0</v>
      </c>
      <c r="B46" s="27" t="s">
        <v>5</v>
      </c>
      <c r="C46" s="27" t="s">
        <v>4</v>
      </c>
      <c r="D46" s="117" t="s">
        <v>150</v>
      </c>
      <c r="E46" s="118"/>
      <c r="F46" s="119"/>
      <c r="G46" s="89" t="s">
        <v>30</v>
      </c>
      <c r="H46" s="89" t="s">
        <v>43</v>
      </c>
    </row>
    <row r="47" spans="1:8" s="3" customFormat="1" ht="15.75" thickBot="1" x14ac:dyDescent="0.3">
      <c r="A47" s="120" t="s">
        <v>148</v>
      </c>
      <c r="B47" s="121"/>
      <c r="C47" s="103">
        <f>SUM(C48:C48)</f>
        <v>1</v>
      </c>
      <c r="D47" s="113"/>
      <c r="E47" s="114"/>
      <c r="F47" s="114"/>
      <c r="G47" s="104">
        <f>SUM(G48:G48)</f>
        <v>5000</v>
      </c>
      <c r="H47" s="104">
        <f>SUM(H48:H48)</f>
        <v>0</v>
      </c>
    </row>
    <row r="48" spans="1:8" ht="15.75" thickBot="1" x14ac:dyDescent="0.3">
      <c r="A48" s="107" t="s">
        <v>149</v>
      </c>
      <c r="B48" s="108" t="s">
        <v>16</v>
      </c>
      <c r="C48" s="108">
        <v>1</v>
      </c>
      <c r="D48" s="115">
        <v>5000</v>
      </c>
      <c r="E48" s="115"/>
      <c r="F48" s="116"/>
      <c r="G48" s="110">
        <f>C48*D48</f>
        <v>5000</v>
      </c>
      <c r="H48" s="110">
        <v>0</v>
      </c>
    </row>
    <row r="49" spans="1:10" s="3" customFormat="1" ht="30.75" customHeight="1" thickBot="1" x14ac:dyDescent="0.3">
      <c r="A49" s="26" t="s">
        <v>0</v>
      </c>
      <c r="B49" s="27" t="s">
        <v>5</v>
      </c>
      <c r="C49" s="27" t="s">
        <v>4</v>
      </c>
      <c r="D49" s="117" t="s">
        <v>150</v>
      </c>
      <c r="E49" s="118"/>
      <c r="F49" s="119"/>
      <c r="G49" s="89" t="s">
        <v>30</v>
      </c>
      <c r="H49" s="89" t="s">
        <v>43</v>
      </c>
    </row>
    <row r="50" spans="1:10" s="3" customFormat="1" ht="15.75" thickBot="1" x14ac:dyDescent="0.3">
      <c r="A50" s="120" t="s">
        <v>152</v>
      </c>
      <c r="B50" s="121"/>
      <c r="C50" s="103">
        <f>SUM(C51:C51)</f>
        <v>1</v>
      </c>
      <c r="D50" s="113"/>
      <c r="E50" s="114"/>
      <c r="F50" s="114"/>
      <c r="G50" s="104">
        <f>SUM(G51:G51)</f>
        <v>2500</v>
      </c>
      <c r="H50" s="104">
        <f>SUM(H51:H51)</f>
        <v>0</v>
      </c>
    </row>
    <row r="51" spans="1:10" x14ac:dyDescent="0.25">
      <c r="A51" s="107" t="s">
        <v>151</v>
      </c>
      <c r="B51" s="108" t="s">
        <v>16</v>
      </c>
      <c r="C51" s="108">
        <v>1</v>
      </c>
      <c r="D51" s="115">
        <v>2500</v>
      </c>
      <c r="E51" s="115"/>
      <c r="F51" s="116"/>
      <c r="G51" s="110">
        <f>C51*D51</f>
        <v>2500</v>
      </c>
      <c r="H51" s="110">
        <v>0</v>
      </c>
    </row>
    <row r="52" spans="1:10" ht="16.5" thickBot="1" x14ac:dyDescent="0.3">
      <c r="A52" s="144" t="s">
        <v>47</v>
      </c>
      <c r="B52" s="145"/>
      <c r="C52" s="145"/>
      <c r="D52" s="145"/>
      <c r="E52" s="145"/>
      <c r="F52" s="146"/>
      <c r="G52" s="105">
        <f>G2+G8+G14+G21+G28+G31+G34+G37+G40+G47+G50</f>
        <v>99683.959999999992</v>
      </c>
      <c r="H52" s="106">
        <f>H2+H8+H14+H21+H28+H31</f>
        <v>4700</v>
      </c>
    </row>
    <row r="53" spans="1:10" x14ac:dyDescent="0.25">
      <c r="J53" s="112"/>
    </row>
    <row r="54" spans="1:10" x14ac:dyDescent="0.25">
      <c r="G54" s="99"/>
      <c r="H54" s="99"/>
    </row>
  </sheetData>
  <mergeCells count="52">
    <mergeCell ref="A31:B31"/>
    <mergeCell ref="D31:E31"/>
    <mergeCell ref="A52:F52"/>
    <mergeCell ref="D22:F22"/>
    <mergeCell ref="D20:F20"/>
    <mergeCell ref="D23:F23"/>
    <mergeCell ref="D24:F24"/>
    <mergeCell ref="D25:F25"/>
    <mergeCell ref="D26:F26"/>
    <mergeCell ref="D27:F27"/>
    <mergeCell ref="D29:F29"/>
    <mergeCell ref="A28:F28"/>
    <mergeCell ref="A34:B34"/>
    <mergeCell ref="D33:F33"/>
    <mergeCell ref="D34:F34"/>
    <mergeCell ref="D19:E19"/>
    <mergeCell ref="A14:F14"/>
    <mergeCell ref="A21:F21"/>
    <mergeCell ref="D10:E10"/>
    <mergeCell ref="D11:E11"/>
    <mergeCell ref="D12:E12"/>
    <mergeCell ref="D13:E13"/>
    <mergeCell ref="D15:E15"/>
    <mergeCell ref="D16:E16"/>
    <mergeCell ref="D17:E17"/>
    <mergeCell ref="D18:E18"/>
    <mergeCell ref="A2:B2"/>
    <mergeCell ref="D2:E2"/>
    <mergeCell ref="A8:F8"/>
    <mergeCell ref="D7:E7"/>
    <mergeCell ref="D9:E9"/>
    <mergeCell ref="D35:F35"/>
    <mergeCell ref="D39:F39"/>
    <mergeCell ref="A40:B40"/>
    <mergeCell ref="D40:F40"/>
    <mergeCell ref="D41:F41"/>
    <mergeCell ref="A37:B37"/>
    <mergeCell ref="D44:F44"/>
    <mergeCell ref="D42:F42"/>
    <mergeCell ref="D45:F45"/>
    <mergeCell ref="D43:F43"/>
    <mergeCell ref="D36:F36"/>
    <mergeCell ref="D37:F37"/>
    <mergeCell ref="D38:F38"/>
    <mergeCell ref="D50:F50"/>
    <mergeCell ref="D51:F51"/>
    <mergeCell ref="D49:F49"/>
    <mergeCell ref="A50:B50"/>
    <mergeCell ref="D46:F46"/>
    <mergeCell ref="A47:B47"/>
    <mergeCell ref="D47:F47"/>
    <mergeCell ref="D48:F4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4"/>
  <sheetViews>
    <sheetView workbookViewId="0">
      <selection activeCell="A11" sqref="A11"/>
    </sheetView>
  </sheetViews>
  <sheetFormatPr baseColWidth="10" defaultColWidth="8" defaultRowHeight="14.25" x14ac:dyDescent="0.2"/>
  <cols>
    <col min="1" max="1" width="51.85546875" style="38" bestFit="1" customWidth="1"/>
    <col min="2" max="2" width="6.85546875" style="38" customWidth="1"/>
    <col min="3" max="3" width="7.42578125" style="38" customWidth="1"/>
    <col min="4" max="4" width="6" style="38" hidden="1" customWidth="1"/>
    <col min="5" max="5" width="6.85546875" style="38" customWidth="1"/>
    <col min="6" max="6" width="7" style="38" customWidth="1"/>
    <col min="7" max="7" width="6.140625" style="38" hidden="1" customWidth="1"/>
    <col min="8" max="8" width="6.42578125" style="38" customWidth="1"/>
    <col min="9" max="9" width="6.85546875" style="38" customWidth="1"/>
    <col min="10" max="10" width="5.85546875" style="38" hidden="1" customWidth="1"/>
    <col min="11" max="11" width="5.7109375" style="38" customWidth="1"/>
    <col min="12" max="12" width="4.42578125" style="38" customWidth="1"/>
    <col min="13" max="13" width="6" style="38" hidden="1" customWidth="1"/>
    <col min="14" max="14" width="4.85546875" style="38" customWidth="1"/>
    <col min="15" max="15" width="4.28515625" style="38" customWidth="1"/>
    <col min="16" max="252" width="8" style="38"/>
    <col min="253" max="253" width="42.7109375" style="38" customWidth="1"/>
    <col min="254" max="255" width="8" style="38" customWidth="1"/>
    <col min="256" max="256" width="19.42578125" style="38" customWidth="1"/>
    <col min="257" max="257" width="5.42578125" style="38" customWidth="1"/>
    <col min="258" max="258" width="4" style="38" customWidth="1"/>
    <col min="259" max="259" width="4.5703125" style="38" customWidth="1"/>
    <col min="260" max="260" width="6" style="38" customWidth="1"/>
    <col min="261" max="261" width="4.28515625" style="38" customWidth="1"/>
    <col min="262" max="262" width="4.5703125" style="38" customWidth="1"/>
    <col min="263" max="263" width="6.140625" style="38" customWidth="1"/>
    <col min="264" max="264" width="4" style="38" customWidth="1"/>
    <col min="265" max="265" width="4.5703125" style="38" customWidth="1"/>
    <col min="266" max="266" width="5.85546875" style="38" customWidth="1"/>
    <col min="267" max="267" width="4.140625" style="38" customWidth="1"/>
    <col min="268" max="268" width="4.42578125" style="38" customWidth="1"/>
    <col min="269" max="269" width="6" style="38" customWidth="1"/>
    <col min="270" max="270" width="4.85546875" style="38" customWidth="1"/>
    <col min="271" max="271" width="4.28515625" style="38" customWidth="1"/>
    <col min="272" max="508" width="8" style="38"/>
    <col min="509" max="509" width="42.7109375" style="38" customWidth="1"/>
    <col min="510" max="511" width="8" style="38" customWidth="1"/>
    <col min="512" max="512" width="19.42578125" style="38" customWidth="1"/>
    <col min="513" max="513" width="5.42578125" style="38" customWidth="1"/>
    <col min="514" max="514" width="4" style="38" customWidth="1"/>
    <col min="515" max="515" width="4.5703125" style="38" customWidth="1"/>
    <col min="516" max="516" width="6" style="38" customWidth="1"/>
    <col min="517" max="517" width="4.28515625" style="38" customWidth="1"/>
    <col min="518" max="518" width="4.5703125" style="38" customWidth="1"/>
    <col min="519" max="519" width="6.140625" style="38" customWidth="1"/>
    <col min="520" max="520" width="4" style="38" customWidth="1"/>
    <col min="521" max="521" width="4.5703125" style="38" customWidth="1"/>
    <col min="522" max="522" width="5.85546875" style="38" customWidth="1"/>
    <col min="523" max="523" width="4.140625" style="38" customWidth="1"/>
    <col min="524" max="524" width="4.42578125" style="38" customWidth="1"/>
    <col min="525" max="525" width="6" style="38" customWidth="1"/>
    <col min="526" max="526" width="4.85546875" style="38" customWidth="1"/>
    <col min="527" max="527" width="4.28515625" style="38" customWidth="1"/>
    <col min="528" max="764" width="8" style="38"/>
    <col min="765" max="765" width="42.7109375" style="38" customWidth="1"/>
    <col min="766" max="767" width="8" style="38" customWidth="1"/>
    <col min="768" max="768" width="19.42578125" style="38" customWidth="1"/>
    <col min="769" max="769" width="5.42578125" style="38" customWidth="1"/>
    <col min="770" max="770" width="4" style="38" customWidth="1"/>
    <col min="771" max="771" width="4.5703125" style="38" customWidth="1"/>
    <col min="772" max="772" width="6" style="38" customWidth="1"/>
    <col min="773" max="773" width="4.28515625" style="38" customWidth="1"/>
    <col min="774" max="774" width="4.5703125" style="38" customWidth="1"/>
    <col min="775" max="775" width="6.140625" style="38" customWidth="1"/>
    <col min="776" max="776" width="4" style="38" customWidth="1"/>
    <col min="777" max="777" width="4.5703125" style="38" customWidth="1"/>
    <col min="778" max="778" width="5.85546875" style="38" customWidth="1"/>
    <col min="779" max="779" width="4.140625" style="38" customWidth="1"/>
    <col min="780" max="780" width="4.42578125" style="38" customWidth="1"/>
    <col min="781" max="781" width="6" style="38" customWidth="1"/>
    <col min="782" max="782" width="4.85546875" style="38" customWidth="1"/>
    <col min="783" max="783" width="4.28515625" style="38" customWidth="1"/>
    <col min="784" max="1020" width="8" style="38"/>
    <col min="1021" max="1021" width="42.7109375" style="38" customWidth="1"/>
    <col min="1022" max="1023" width="8" style="38" customWidth="1"/>
    <col min="1024" max="1024" width="19.42578125" style="38" customWidth="1"/>
    <col min="1025" max="1025" width="5.42578125" style="38" customWidth="1"/>
    <col min="1026" max="1026" width="4" style="38" customWidth="1"/>
    <col min="1027" max="1027" width="4.5703125" style="38" customWidth="1"/>
    <col min="1028" max="1028" width="6" style="38" customWidth="1"/>
    <col min="1029" max="1029" width="4.28515625" style="38" customWidth="1"/>
    <col min="1030" max="1030" width="4.5703125" style="38" customWidth="1"/>
    <col min="1031" max="1031" width="6.140625" style="38" customWidth="1"/>
    <col min="1032" max="1032" width="4" style="38" customWidth="1"/>
    <col min="1033" max="1033" width="4.5703125" style="38" customWidth="1"/>
    <col min="1034" max="1034" width="5.85546875" style="38" customWidth="1"/>
    <col min="1035" max="1035" width="4.140625" style="38" customWidth="1"/>
    <col min="1036" max="1036" width="4.42578125" style="38" customWidth="1"/>
    <col min="1037" max="1037" width="6" style="38" customWidth="1"/>
    <col min="1038" max="1038" width="4.85546875" style="38" customWidth="1"/>
    <col min="1039" max="1039" width="4.28515625" style="38" customWidth="1"/>
    <col min="1040" max="1276" width="8" style="38"/>
    <col min="1277" max="1277" width="42.7109375" style="38" customWidth="1"/>
    <col min="1278" max="1279" width="8" style="38" customWidth="1"/>
    <col min="1280" max="1280" width="19.42578125" style="38" customWidth="1"/>
    <col min="1281" max="1281" width="5.42578125" style="38" customWidth="1"/>
    <col min="1282" max="1282" width="4" style="38" customWidth="1"/>
    <col min="1283" max="1283" width="4.5703125" style="38" customWidth="1"/>
    <col min="1284" max="1284" width="6" style="38" customWidth="1"/>
    <col min="1285" max="1285" width="4.28515625" style="38" customWidth="1"/>
    <col min="1286" max="1286" width="4.5703125" style="38" customWidth="1"/>
    <col min="1287" max="1287" width="6.140625" style="38" customWidth="1"/>
    <col min="1288" max="1288" width="4" style="38" customWidth="1"/>
    <col min="1289" max="1289" width="4.5703125" style="38" customWidth="1"/>
    <col min="1290" max="1290" width="5.85546875" style="38" customWidth="1"/>
    <col min="1291" max="1291" width="4.140625" style="38" customWidth="1"/>
    <col min="1292" max="1292" width="4.42578125" style="38" customWidth="1"/>
    <col min="1293" max="1293" width="6" style="38" customWidth="1"/>
    <col min="1294" max="1294" width="4.85546875" style="38" customWidth="1"/>
    <col min="1295" max="1295" width="4.28515625" style="38" customWidth="1"/>
    <col min="1296" max="1532" width="8" style="38"/>
    <col min="1533" max="1533" width="42.7109375" style="38" customWidth="1"/>
    <col min="1534" max="1535" width="8" style="38" customWidth="1"/>
    <col min="1536" max="1536" width="19.42578125" style="38" customWidth="1"/>
    <col min="1537" max="1537" width="5.42578125" style="38" customWidth="1"/>
    <col min="1538" max="1538" width="4" style="38" customWidth="1"/>
    <col min="1539" max="1539" width="4.5703125" style="38" customWidth="1"/>
    <col min="1540" max="1540" width="6" style="38" customWidth="1"/>
    <col min="1541" max="1541" width="4.28515625" style="38" customWidth="1"/>
    <col min="1542" max="1542" width="4.5703125" style="38" customWidth="1"/>
    <col min="1543" max="1543" width="6.140625" style="38" customWidth="1"/>
    <col min="1544" max="1544" width="4" style="38" customWidth="1"/>
    <col min="1545" max="1545" width="4.5703125" style="38" customWidth="1"/>
    <col min="1546" max="1546" width="5.85546875" style="38" customWidth="1"/>
    <col min="1547" max="1547" width="4.140625" style="38" customWidth="1"/>
    <col min="1548" max="1548" width="4.42578125" style="38" customWidth="1"/>
    <col min="1549" max="1549" width="6" style="38" customWidth="1"/>
    <col min="1550" max="1550" width="4.85546875" style="38" customWidth="1"/>
    <col min="1551" max="1551" width="4.28515625" style="38" customWidth="1"/>
    <col min="1552" max="1788" width="8" style="38"/>
    <col min="1789" max="1789" width="42.7109375" style="38" customWidth="1"/>
    <col min="1790" max="1791" width="8" style="38" customWidth="1"/>
    <col min="1792" max="1792" width="19.42578125" style="38" customWidth="1"/>
    <col min="1793" max="1793" width="5.42578125" style="38" customWidth="1"/>
    <col min="1794" max="1794" width="4" style="38" customWidth="1"/>
    <col min="1795" max="1795" width="4.5703125" style="38" customWidth="1"/>
    <col min="1796" max="1796" width="6" style="38" customWidth="1"/>
    <col min="1797" max="1797" width="4.28515625" style="38" customWidth="1"/>
    <col min="1798" max="1798" width="4.5703125" style="38" customWidth="1"/>
    <col min="1799" max="1799" width="6.140625" style="38" customWidth="1"/>
    <col min="1800" max="1800" width="4" style="38" customWidth="1"/>
    <col min="1801" max="1801" width="4.5703125" style="38" customWidth="1"/>
    <col min="1802" max="1802" width="5.85546875" style="38" customWidth="1"/>
    <col min="1803" max="1803" width="4.140625" style="38" customWidth="1"/>
    <col min="1804" max="1804" width="4.42578125" style="38" customWidth="1"/>
    <col min="1805" max="1805" width="6" style="38" customWidth="1"/>
    <col min="1806" max="1806" width="4.85546875" style="38" customWidth="1"/>
    <col min="1807" max="1807" width="4.28515625" style="38" customWidth="1"/>
    <col min="1808" max="2044" width="8" style="38"/>
    <col min="2045" max="2045" width="42.7109375" style="38" customWidth="1"/>
    <col min="2046" max="2047" width="8" style="38" customWidth="1"/>
    <col min="2048" max="2048" width="19.42578125" style="38" customWidth="1"/>
    <col min="2049" max="2049" width="5.42578125" style="38" customWidth="1"/>
    <col min="2050" max="2050" width="4" style="38" customWidth="1"/>
    <col min="2051" max="2051" width="4.5703125" style="38" customWidth="1"/>
    <col min="2052" max="2052" width="6" style="38" customWidth="1"/>
    <col min="2053" max="2053" width="4.28515625" style="38" customWidth="1"/>
    <col min="2054" max="2054" width="4.5703125" style="38" customWidth="1"/>
    <col min="2055" max="2055" width="6.140625" style="38" customWidth="1"/>
    <col min="2056" max="2056" width="4" style="38" customWidth="1"/>
    <col min="2057" max="2057" width="4.5703125" style="38" customWidth="1"/>
    <col min="2058" max="2058" width="5.85546875" style="38" customWidth="1"/>
    <col min="2059" max="2059" width="4.140625" style="38" customWidth="1"/>
    <col min="2060" max="2060" width="4.42578125" style="38" customWidth="1"/>
    <col min="2061" max="2061" width="6" style="38" customWidth="1"/>
    <col min="2062" max="2062" width="4.85546875" style="38" customWidth="1"/>
    <col min="2063" max="2063" width="4.28515625" style="38" customWidth="1"/>
    <col min="2064" max="2300" width="8" style="38"/>
    <col min="2301" max="2301" width="42.7109375" style="38" customWidth="1"/>
    <col min="2302" max="2303" width="8" style="38" customWidth="1"/>
    <col min="2304" max="2304" width="19.42578125" style="38" customWidth="1"/>
    <col min="2305" max="2305" width="5.42578125" style="38" customWidth="1"/>
    <col min="2306" max="2306" width="4" style="38" customWidth="1"/>
    <col min="2307" max="2307" width="4.5703125" style="38" customWidth="1"/>
    <col min="2308" max="2308" width="6" style="38" customWidth="1"/>
    <col min="2309" max="2309" width="4.28515625" style="38" customWidth="1"/>
    <col min="2310" max="2310" width="4.5703125" style="38" customWidth="1"/>
    <col min="2311" max="2311" width="6.140625" style="38" customWidth="1"/>
    <col min="2312" max="2312" width="4" style="38" customWidth="1"/>
    <col min="2313" max="2313" width="4.5703125" style="38" customWidth="1"/>
    <col min="2314" max="2314" width="5.85546875" style="38" customWidth="1"/>
    <col min="2315" max="2315" width="4.140625" style="38" customWidth="1"/>
    <col min="2316" max="2316" width="4.42578125" style="38" customWidth="1"/>
    <col min="2317" max="2317" width="6" style="38" customWidth="1"/>
    <col min="2318" max="2318" width="4.85546875" style="38" customWidth="1"/>
    <col min="2319" max="2319" width="4.28515625" style="38" customWidth="1"/>
    <col min="2320" max="2556" width="8" style="38"/>
    <col min="2557" max="2557" width="42.7109375" style="38" customWidth="1"/>
    <col min="2558" max="2559" width="8" style="38" customWidth="1"/>
    <col min="2560" max="2560" width="19.42578125" style="38" customWidth="1"/>
    <col min="2561" max="2561" width="5.42578125" style="38" customWidth="1"/>
    <col min="2562" max="2562" width="4" style="38" customWidth="1"/>
    <col min="2563" max="2563" width="4.5703125" style="38" customWidth="1"/>
    <col min="2564" max="2564" width="6" style="38" customWidth="1"/>
    <col min="2565" max="2565" width="4.28515625" style="38" customWidth="1"/>
    <col min="2566" max="2566" width="4.5703125" style="38" customWidth="1"/>
    <col min="2567" max="2567" width="6.140625" style="38" customWidth="1"/>
    <col min="2568" max="2568" width="4" style="38" customWidth="1"/>
    <col min="2569" max="2569" width="4.5703125" style="38" customWidth="1"/>
    <col min="2570" max="2570" width="5.85546875" style="38" customWidth="1"/>
    <col min="2571" max="2571" width="4.140625" style="38" customWidth="1"/>
    <col min="2572" max="2572" width="4.42578125" style="38" customWidth="1"/>
    <col min="2573" max="2573" width="6" style="38" customWidth="1"/>
    <col min="2574" max="2574" width="4.85546875" style="38" customWidth="1"/>
    <col min="2575" max="2575" width="4.28515625" style="38" customWidth="1"/>
    <col min="2576" max="2812" width="8" style="38"/>
    <col min="2813" max="2813" width="42.7109375" style="38" customWidth="1"/>
    <col min="2814" max="2815" width="8" style="38" customWidth="1"/>
    <col min="2816" max="2816" width="19.42578125" style="38" customWidth="1"/>
    <col min="2817" max="2817" width="5.42578125" style="38" customWidth="1"/>
    <col min="2818" max="2818" width="4" style="38" customWidth="1"/>
    <col min="2819" max="2819" width="4.5703125" style="38" customWidth="1"/>
    <col min="2820" max="2820" width="6" style="38" customWidth="1"/>
    <col min="2821" max="2821" width="4.28515625" style="38" customWidth="1"/>
    <col min="2822" max="2822" width="4.5703125" style="38" customWidth="1"/>
    <col min="2823" max="2823" width="6.140625" style="38" customWidth="1"/>
    <col min="2824" max="2824" width="4" style="38" customWidth="1"/>
    <col min="2825" max="2825" width="4.5703125" style="38" customWidth="1"/>
    <col min="2826" max="2826" width="5.85546875" style="38" customWidth="1"/>
    <col min="2827" max="2827" width="4.140625" style="38" customWidth="1"/>
    <col min="2828" max="2828" width="4.42578125" style="38" customWidth="1"/>
    <col min="2829" max="2829" width="6" style="38" customWidth="1"/>
    <col min="2830" max="2830" width="4.85546875" style="38" customWidth="1"/>
    <col min="2831" max="2831" width="4.28515625" style="38" customWidth="1"/>
    <col min="2832" max="3068" width="8" style="38"/>
    <col min="3069" max="3069" width="42.7109375" style="38" customWidth="1"/>
    <col min="3070" max="3071" width="8" style="38" customWidth="1"/>
    <col min="3072" max="3072" width="19.42578125" style="38" customWidth="1"/>
    <col min="3073" max="3073" width="5.42578125" style="38" customWidth="1"/>
    <col min="3074" max="3074" width="4" style="38" customWidth="1"/>
    <col min="3075" max="3075" width="4.5703125" style="38" customWidth="1"/>
    <col min="3076" max="3076" width="6" style="38" customWidth="1"/>
    <col min="3077" max="3077" width="4.28515625" style="38" customWidth="1"/>
    <col min="3078" max="3078" width="4.5703125" style="38" customWidth="1"/>
    <col min="3079" max="3079" width="6.140625" style="38" customWidth="1"/>
    <col min="3080" max="3080" width="4" style="38" customWidth="1"/>
    <col min="3081" max="3081" width="4.5703125" style="38" customWidth="1"/>
    <col min="3082" max="3082" width="5.85546875" style="38" customWidth="1"/>
    <col min="3083" max="3083" width="4.140625" style="38" customWidth="1"/>
    <col min="3084" max="3084" width="4.42578125" style="38" customWidth="1"/>
    <col min="3085" max="3085" width="6" style="38" customWidth="1"/>
    <col min="3086" max="3086" width="4.85546875" style="38" customWidth="1"/>
    <col min="3087" max="3087" width="4.28515625" style="38" customWidth="1"/>
    <col min="3088" max="3324" width="8" style="38"/>
    <col min="3325" max="3325" width="42.7109375" style="38" customWidth="1"/>
    <col min="3326" max="3327" width="8" style="38" customWidth="1"/>
    <col min="3328" max="3328" width="19.42578125" style="38" customWidth="1"/>
    <col min="3329" max="3329" width="5.42578125" style="38" customWidth="1"/>
    <col min="3330" max="3330" width="4" style="38" customWidth="1"/>
    <col min="3331" max="3331" width="4.5703125" style="38" customWidth="1"/>
    <col min="3332" max="3332" width="6" style="38" customWidth="1"/>
    <col min="3333" max="3333" width="4.28515625" style="38" customWidth="1"/>
    <col min="3334" max="3334" width="4.5703125" style="38" customWidth="1"/>
    <col min="3335" max="3335" width="6.140625" style="38" customWidth="1"/>
    <col min="3336" max="3336" width="4" style="38" customWidth="1"/>
    <col min="3337" max="3337" width="4.5703125" style="38" customWidth="1"/>
    <col min="3338" max="3338" width="5.85546875" style="38" customWidth="1"/>
    <col min="3339" max="3339" width="4.140625" style="38" customWidth="1"/>
    <col min="3340" max="3340" width="4.42578125" style="38" customWidth="1"/>
    <col min="3341" max="3341" width="6" style="38" customWidth="1"/>
    <col min="3342" max="3342" width="4.85546875" style="38" customWidth="1"/>
    <col min="3343" max="3343" width="4.28515625" style="38" customWidth="1"/>
    <col min="3344" max="3580" width="8" style="38"/>
    <col min="3581" max="3581" width="42.7109375" style="38" customWidth="1"/>
    <col min="3582" max="3583" width="8" style="38" customWidth="1"/>
    <col min="3584" max="3584" width="19.42578125" style="38" customWidth="1"/>
    <col min="3585" max="3585" width="5.42578125" style="38" customWidth="1"/>
    <col min="3586" max="3586" width="4" style="38" customWidth="1"/>
    <col min="3587" max="3587" width="4.5703125" style="38" customWidth="1"/>
    <col min="3588" max="3588" width="6" style="38" customWidth="1"/>
    <col min="3589" max="3589" width="4.28515625" style="38" customWidth="1"/>
    <col min="3590" max="3590" width="4.5703125" style="38" customWidth="1"/>
    <col min="3591" max="3591" width="6.140625" style="38" customWidth="1"/>
    <col min="3592" max="3592" width="4" style="38" customWidth="1"/>
    <col min="3593" max="3593" width="4.5703125" style="38" customWidth="1"/>
    <col min="3594" max="3594" width="5.85546875" style="38" customWidth="1"/>
    <col min="3595" max="3595" width="4.140625" style="38" customWidth="1"/>
    <col min="3596" max="3596" width="4.42578125" style="38" customWidth="1"/>
    <col min="3597" max="3597" width="6" style="38" customWidth="1"/>
    <col min="3598" max="3598" width="4.85546875" style="38" customWidth="1"/>
    <col min="3599" max="3599" width="4.28515625" style="38" customWidth="1"/>
    <col min="3600" max="3836" width="8" style="38"/>
    <col min="3837" max="3837" width="42.7109375" style="38" customWidth="1"/>
    <col min="3838" max="3839" width="8" style="38" customWidth="1"/>
    <col min="3840" max="3840" width="19.42578125" style="38" customWidth="1"/>
    <col min="3841" max="3841" width="5.42578125" style="38" customWidth="1"/>
    <col min="3842" max="3842" width="4" style="38" customWidth="1"/>
    <col min="3843" max="3843" width="4.5703125" style="38" customWidth="1"/>
    <col min="3844" max="3844" width="6" style="38" customWidth="1"/>
    <col min="3845" max="3845" width="4.28515625" style="38" customWidth="1"/>
    <col min="3846" max="3846" width="4.5703125" style="38" customWidth="1"/>
    <col min="3847" max="3847" width="6.140625" style="38" customWidth="1"/>
    <col min="3848" max="3848" width="4" style="38" customWidth="1"/>
    <col min="3849" max="3849" width="4.5703125" style="38" customWidth="1"/>
    <col min="3850" max="3850" width="5.85546875" style="38" customWidth="1"/>
    <col min="3851" max="3851" width="4.140625" style="38" customWidth="1"/>
    <col min="3852" max="3852" width="4.42578125" style="38" customWidth="1"/>
    <col min="3853" max="3853" width="6" style="38" customWidth="1"/>
    <col min="3854" max="3854" width="4.85546875" style="38" customWidth="1"/>
    <col min="3855" max="3855" width="4.28515625" style="38" customWidth="1"/>
    <col min="3856" max="4092" width="8" style="38"/>
    <col min="4093" max="4093" width="42.7109375" style="38" customWidth="1"/>
    <col min="4094" max="4095" width="8" style="38" customWidth="1"/>
    <col min="4096" max="4096" width="19.42578125" style="38" customWidth="1"/>
    <col min="4097" max="4097" width="5.42578125" style="38" customWidth="1"/>
    <col min="4098" max="4098" width="4" style="38" customWidth="1"/>
    <col min="4099" max="4099" width="4.5703125" style="38" customWidth="1"/>
    <col min="4100" max="4100" width="6" style="38" customWidth="1"/>
    <col min="4101" max="4101" width="4.28515625" style="38" customWidth="1"/>
    <col min="4102" max="4102" width="4.5703125" style="38" customWidth="1"/>
    <col min="4103" max="4103" width="6.140625" style="38" customWidth="1"/>
    <col min="4104" max="4104" width="4" style="38" customWidth="1"/>
    <col min="4105" max="4105" width="4.5703125" style="38" customWidth="1"/>
    <col min="4106" max="4106" width="5.85546875" style="38" customWidth="1"/>
    <col min="4107" max="4107" width="4.140625" style="38" customWidth="1"/>
    <col min="4108" max="4108" width="4.42578125" style="38" customWidth="1"/>
    <col min="4109" max="4109" width="6" style="38" customWidth="1"/>
    <col min="4110" max="4110" width="4.85546875" style="38" customWidth="1"/>
    <col min="4111" max="4111" width="4.28515625" style="38" customWidth="1"/>
    <col min="4112" max="4348" width="8" style="38"/>
    <col min="4349" max="4349" width="42.7109375" style="38" customWidth="1"/>
    <col min="4350" max="4351" width="8" style="38" customWidth="1"/>
    <col min="4352" max="4352" width="19.42578125" style="38" customWidth="1"/>
    <col min="4353" max="4353" width="5.42578125" style="38" customWidth="1"/>
    <col min="4354" max="4354" width="4" style="38" customWidth="1"/>
    <col min="4355" max="4355" width="4.5703125" style="38" customWidth="1"/>
    <col min="4356" max="4356" width="6" style="38" customWidth="1"/>
    <col min="4357" max="4357" width="4.28515625" style="38" customWidth="1"/>
    <col min="4358" max="4358" width="4.5703125" style="38" customWidth="1"/>
    <col min="4359" max="4359" width="6.140625" style="38" customWidth="1"/>
    <col min="4360" max="4360" width="4" style="38" customWidth="1"/>
    <col min="4361" max="4361" width="4.5703125" style="38" customWidth="1"/>
    <col min="4362" max="4362" width="5.85546875" style="38" customWidth="1"/>
    <col min="4363" max="4363" width="4.140625" style="38" customWidth="1"/>
    <col min="4364" max="4364" width="4.42578125" style="38" customWidth="1"/>
    <col min="4365" max="4365" width="6" style="38" customWidth="1"/>
    <col min="4366" max="4366" width="4.85546875" style="38" customWidth="1"/>
    <col min="4367" max="4367" width="4.28515625" style="38" customWidth="1"/>
    <col min="4368" max="4604" width="8" style="38"/>
    <col min="4605" max="4605" width="42.7109375" style="38" customWidth="1"/>
    <col min="4606" max="4607" width="8" style="38" customWidth="1"/>
    <col min="4608" max="4608" width="19.42578125" style="38" customWidth="1"/>
    <col min="4609" max="4609" width="5.42578125" style="38" customWidth="1"/>
    <col min="4610" max="4610" width="4" style="38" customWidth="1"/>
    <col min="4611" max="4611" width="4.5703125" style="38" customWidth="1"/>
    <col min="4612" max="4612" width="6" style="38" customWidth="1"/>
    <col min="4613" max="4613" width="4.28515625" style="38" customWidth="1"/>
    <col min="4614" max="4614" width="4.5703125" style="38" customWidth="1"/>
    <col min="4615" max="4615" width="6.140625" style="38" customWidth="1"/>
    <col min="4616" max="4616" width="4" style="38" customWidth="1"/>
    <col min="4617" max="4617" width="4.5703125" style="38" customWidth="1"/>
    <col min="4618" max="4618" width="5.85546875" style="38" customWidth="1"/>
    <col min="4619" max="4619" width="4.140625" style="38" customWidth="1"/>
    <col min="4620" max="4620" width="4.42578125" style="38" customWidth="1"/>
    <col min="4621" max="4621" width="6" style="38" customWidth="1"/>
    <col min="4622" max="4622" width="4.85546875" style="38" customWidth="1"/>
    <col min="4623" max="4623" width="4.28515625" style="38" customWidth="1"/>
    <col min="4624" max="4860" width="8" style="38"/>
    <col min="4861" max="4861" width="42.7109375" style="38" customWidth="1"/>
    <col min="4862" max="4863" width="8" style="38" customWidth="1"/>
    <col min="4864" max="4864" width="19.42578125" style="38" customWidth="1"/>
    <col min="4865" max="4865" width="5.42578125" style="38" customWidth="1"/>
    <col min="4866" max="4866" width="4" style="38" customWidth="1"/>
    <col min="4867" max="4867" width="4.5703125" style="38" customWidth="1"/>
    <col min="4868" max="4868" width="6" style="38" customWidth="1"/>
    <col min="4869" max="4869" width="4.28515625" style="38" customWidth="1"/>
    <col min="4870" max="4870" width="4.5703125" style="38" customWidth="1"/>
    <col min="4871" max="4871" width="6.140625" style="38" customWidth="1"/>
    <col min="4872" max="4872" width="4" style="38" customWidth="1"/>
    <col min="4873" max="4873" width="4.5703125" style="38" customWidth="1"/>
    <col min="4874" max="4874" width="5.85546875" style="38" customWidth="1"/>
    <col min="4875" max="4875" width="4.140625" style="38" customWidth="1"/>
    <col min="4876" max="4876" width="4.42578125" style="38" customWidth="1"/>
    <col min="4877" max="4877" width="6" style="38" customWidth="1"/>
    <col min="4878" max="4878" width="4.85546875" style="38" customWidth="1"/>
    <col min="4879" max="4879" width="4.28515625" style="38" customWidth="1"/>
    <col min="4880" max="5116" width="8" style="38"/>
    <col min="5117" max="5117" width="42.7109375" style="38" customWidth="1"/>
    <col min="5118" max="5119" width="8" style="38" customWidth="1"/>
    <col min="5120" max="5120" width="19.42578125" style="38" customWidth="1"/>
    <col min="5121" max="5121" width="5.42578125" style="38" customWidth="1"/>
    <col min="5122" max="5122" width="4" style="38" customWidth="1"/>
    <col min="5123" max="5123" width="4.5703125" style="38" customWidth="1"/>
    <col min="5124" max="5124" width="6" style="38" customWidth="1"/>
    <col min="5125" max="5125" width="4.28515625" style="38" customWidth="1"/>
    <col min="5126" max="5126" width="4.5703125" style="38" customWidth="1"/>
    <col min="5127" max="5127" width="6.140625" style="38" customWidth="1"/>
    <col min="5128" max="5128" width="4" style="38" customWidth="1"/>
    <col min="5129" max="5129" width="4.5703125" style="38" customWidth="1"/>
    <col min="5130" max="5130" width="5.85546875" style="38" customWidth="1"/>
    <col min="5131" max="5131" width="4.140625" style="38" customWidth="1"/>
    <col min="5132" max="5132" width="4.42578125" style="38" customWidth="1"/>
    <col min="5133" max="5133" width="6" style="38" customWidth="1"/>
    <col min="5134" max="5134" width="4.85546875" style="38" customWidth="1"/>
    <col min="5135" max="5135" width="4.28515625" style="38" customWidth="1"/>
    <col min="5136" max="5372" width="8" style="38"/>
    <col min="5373" max="5373" width="42.7109375" style="38" customWidth="1"/>
    <col min="5374" max="5375" width="8" style="38" customWidth="1"/>
    <col min="5376" max="5376" width="19.42578125" style="38" customWidth="1"/>
    <col min="5377" max="5377" width="5.42578125" style="38" customWidth="1"/>
    <col min="5378" max="5378" width="4" style="38" customWidth="1"/>
    <col min="5379" max="5379" width="4.5703125" style="38" customWidth="1"/>
    <col min="5380" max="5380" width="6" style="38" customWidth="1"/>
    <col min="5381" max="5381" width="4.28515625" style="38" customWidth="1"/>
    <col min="5382" max="5382" width="4.5703125" style="38" customWidth="1"/>
    <col min="5383" max="5383" width="6.140625" style="38" customWidth="1"/>
    <col min="5384" max="5384" width="4" style="38" customWidth="1"/>
    <col min="5385" max="5385" width="4.5703125" style="38" customWidth="1"/>
    <col min="5386" max="5386" width="5.85546875" style="38" customWidth="1"/>
    <col min="5387" max="5387" width="4.140625" style="38" customWidth="1"/>
    <col min="5388" max="5388" width="4.42578125" style="38" customWidth="1"/>
    <col min="5389" max="5389" width="6" style="38" customWidth="1"/>
    <col min="5390" max="5390" width="4.85546875" style="38" customWidth="1"/>
    <col min="5391" max="5391" width="4.28515625" style="38" customWidth="1"/>
    <col min="5392" max="5628" width="8" style="38"/>
    <col min="5629" max="5629" width="42.7109375" style="38" customWidth="1"/>
    <col min="5630" max="5631" width="8" style="38" customWidth="1"/>
    <col min="5632" max="5632" width="19.42578125" style="38" customWidth="1"/>
    <col min="5633" max="5633" width="5.42578125" style="38" customWidth="1"/>
    <col min="5634" max="5634" width="4" style="38" customWidth="1"/>
    <col min="5635" max="5635" width="4.5703125" style="38" customWidth="1"/>
    <col min="5636" max="5636" width="6" style="38" customWidth="1"/>
    <col min="5637" max="5637" width="4.28515625" style="38" customWidth="1"/>
    <col min="5638" max="5638" width="4.5703125" style="38" customWidth="1"/>
    <col min="5639" max="5639" width="6.140625" style="38" customWidth="1"/>
    <col min="5640" max="5640" width="4" style="38" customWidth="1"/>
    <col min="5641" max="5641" width="4.5703125" style="38" customWidth="1"/>
    <col min="5642" max="5642" width="5.85546875" style="38" customWidth="1"/>
    <col min="5643" max="5643" width="4.140625" style="38" customWidth="1"/>
    <col min="5644" max="5644" width="4.42578125" style="38" customWidth="1"/>
    <col min="5645" max="5645" width="6" style="38" customWidth="1"/>
    <col min="5646" max="5646" width="4.85546875" style="38" customWidth="1"/>
    <col min="5647" max="5647" width="4.28515625" style="38" customWidth="1"/>
    <col min="5648" max="5884" width="8" style="38"/>
    <col min="5885" max="5885" width="42.7109375" style="38" customWidth="1"/>
    <col min="5886" max="5887" width="8" style="38" customWidth="1"/>
    <col min="5888" max="5888" width="19.42578125" style="38" customWidth="1"/>
    <col min="5889" max="5889" width="5.42578125" style="38" customWidth="1"/>
    <col min="5890" max="5890" width="4" style="38" customWidth="1"/>
    <col min="5891" max="5891" width="4.5703125" style="38" customWidth="1"/>
    <col min="5892" max="5892" width="6" style="38" customWidth="1"/>
    <col min="5893" max="5893" width="4.28515625" style="38" customWidth="1"/>
    <col min="5894" max="5894" width="4.5703125" style="38" customWidth="1"/>
    <col min="5895" max="5895" width="6.140625" style="38" customWidth="1"/>
    <col min="5896" max="5896" width="4" style="38" customWidth="1"/>
    <col min="5897" max="5897" width="4.5703125" style="38" customWidth="1"/>
    <col min="5898" max="5898" width="5.85546875" style="38" customWidth="1"/>
    <col min="5899" max="5899" width="4.140625" style="38" customWidth="1"/>
    <col min="5900" max="5900" width="4.42578125" style="38" customWidth="1"/>
    <col min="5901" max="5901" width="6" style="38" customWidth="1"/>
    <col min="5902" max="5902" width="4.85546875" style="38" customWidth="1"/>
    <col min="5903" max="5903" width="4.28515625" style="38" customWidth="1"/>
    <col min="5904" max="6140" width="8" style="38"/>
    <col min="6141" max="6141" width="42.7109375" style="38" customWidth="1"/>
    <col min="6142" max="6143" width="8" style="38" customWidth="1"/>
    <col min="6144" max="6144" width="19.42578125" style="38" customWidth="1"/>
    <col min="6145" max="6145" width="5.42578125" style="38" customWidth="1"/>
    <col min="6146" max="6146" width="4" style="38" customWidth="1"/>
    <col min="6147" max="6147" width="4.5703125" style="38" customWidth="1"/>
    <col min="6148" max="6148" width="6" style="38" customWidth="1"/>
    <col min="6149" max="6149" width="4.28515625" style="38" customWidth="1"/>
    <col min="6150" max="6150" width="4.5703125" style="38" customWidth="1"/>
    <col min="6151" max="6151" width="6.140625" style="38" customWidth="1"/>
    <col min="6152" max="6152" width="4" style="38" customWidth="1"/>
    <col min="6153" max="6153" width="4.5703125" style="38" customWidth="1"/>
    <col min="6154" max="6154" width="5.85546875" style="38" customWidth="1"/>
    <col min="6155" max="6155" width="4.140625" style="38" customWidth="1"/>
    <col min="6156" max="6156" width="4.42578125" style="38" customWidth="1"/>
    <col min="6157" max="6157" width="6" style="38" customWidth="1"/>
    <col min="6158" max="6158" width="4.85546875" style="38" customWidth="1"/>
    <col min="6159" max="6159" width="4.28515625" style="38" customWidth="1"/>
    <col min="6160" max="6396" width="8" style="38"/>
    <col min="6397" max="6397" width="42.7109375" style="38" customWidth="1"/>
    <col min="6398" max="6399" width="8" style="38" customWidth="1"/>
    <col min="6400" max="6400" width="19.42578125" style="38" customWidth="1"/>
    <col min="6401" max="6401" width="5.42578125" style="38" customWidth="1"/>
    <col min="6402" max="6402" width="4" style="38" customWidth="1"/>
    <col min="6403" max="6403" width="4.5703125" style="38" customWidth="1"/>
    <col min="6404" max="6404" width="6" style="38" customWidth="1"/>
    <col min="6405" max="6405" width="4.28515625" style="38" customWidth="1"/>
    <col min="6406" max="6406" width="4.5703125" style="38" customWidth="1"/>
    <col min="6407" max="6407" width="6.140625" style="38" customWidth="1"/>
    <col min="6408" max="6408" width="4" style="38" customWidth="1"/>
    <col min="6409" max="6409" width="4.5703125" style="38" customWidth="1"/>
    <col min="6410" max="6410" width="5.85546875" style="38" customWidth="1"/>
    <col min="6411" max="6411" width="4.140625" style="38" customWidth="1"/>
    <col min="6412" max="6412" width="4.42578125" style="38" customWidth="1"/>
    <col min="6413" max="6413" width="6" style="38" customWidth="1"/>
    <col min="6414" max="6414" width="4.85546875" style="38" customWidth="1"/>
    <col min="6415" max="6415" width="4.28515625" style="38" customWidth="1"/>
    <col min="6416" max="6652" width="8" style="38"/>
    <col min="6653" max="6653" width="42.7109375" style="38" customWidth="1"/>
    <col min="6654" max="6655" width="8" style="38" customWidth="1"/>
    <col min="6656" max="6656" width="19.42578125" style="38" customWidth="1"/>
    <col min="6657" max="6657" width="5.42578125" style="38" customWidth="1"/>
    <col min="6658" max="6658" width="4" style="38" customWidth="1"/>
    <col min="6659" max="6659" width="4.5703125" style="38" customWidth="1"/>
    <col min="6660" max="6660" width="6" style="38" customWidth="1"/>
    <col min="6661" max="6661" width="4.28515625" style="38" customWidth="1"/>
    <col min="6662" max="6662" width="4.5703125" style="38" customWidth="1"/>
    <col min="6663" max="6663" width="6.140625" style="38" customWidth="1"/>
    <col min="6664" max="6664" width="4" style="38" customWidth="1"/>
    <col min="6665" max="6665" width="4.5703125" style="38" customWidth="1"/>
    <col min="6666" max="6666" width="5.85546875" style="38" customWidth="1"/>
    <col min="6667" max="6667" width="4.140625" style="38" customWidth="1"/>
    <col min="6668" max="6668" width="4.42578125" style="38" customWidth="1"/>
    <col min="6669" max="6669" width="6" style="38" customWidth="1"/>
    <col min="6670" max="6670" width="4.85546875" style="38" customWidth="1"/>
    <col min="6671" max="6671" width="4.28515625" style="38" customWidth="1"/>
    <col min="6672" max="6908" width="8" style="38"/>
    <col min="6909" max="6909" width="42.7109375" style="38" customWidth="1"/>
    <col min="6910" max="6911" width="8" style="38" customWidth="1"/>
    <col min="6912" max="6912" width="19.42578125" style="38" customWidth="1"/>
    <col min="6913" max="6913" width="5.42578125" style="38" customWidth="1"/>
    <col min="6914" max="6914" width="4" style="38" customWidth="1"/>
    <col min="6915" max="6915" width="4.5703125" style="38" customWidth="1"/>
    <col min="6916" max="6916" width="6" style="38" customWidth="1"/>
    <col min="6917" max="6917" width="4.28515625" style="38" customWidth="1"/>
    <col min="6918" max="6918" width="4.5703125" style="38" customWidth="1"/>
    <col min="6919" max="6919" width="6.140625" style="38" customWidth="1"/>
    <col min="6920" max="6920" width="4" style="38" customWidth="1"/>
    <col min="6921" max="6921" width="4.5703125" style="38" customWidth="1"/>
    <col min="6922" max="6922" width="5.85546875" style="38" customWidth="1"/>
    <col min="6923" max="6923" width="4.140625" style="38" customWidth="1"/>
    <col min="6924" max="6924" width="4.42578125" style="38" customWidth="1"/>
    <col min="6925" max="6925" width="6" style="38" customWidth="1"/>
    <col min="6926" max="6926" width="4.85546875" style="38" customWidth="1"/>
    <col min="6927" max="6927" width="4.28515625" style="38" customWidth="1"/>
    <col min="6928" max="7164" width="8" style="38"/>
    <col min="7165" max="7165" width="42.7109375" style="38" customWidth="1"/>
    <col min="7166" max="7167" width="8" style="38" customWidth="1"/>
    <col min="7168" max="7168" width="19.42578125" style="38" customWidth="1"/>
    <col min="7169" max="7169" width="5.42578125" style="38" customWidth="1"/>
    <col min="7170" max="7170" width="4" style="38" customWidth="1"/>
    <col min="7171" max="7171" width="4.5703125" style="38" customWidth="1"/>
    <col min="7172" max="7172" width="6" style="38" customWidth="1"/>
    <col min="7173" max="7173" width="4.28515625" style="38" customWidth="1"/>
    <col min="7174" max="7174" width="4.5703125" style="38" customWidth="1"/>
    <col min="7175" max="7175" width="6.140625" style="38" customWidth="1"/>
    <col min="7176" max="7176" width="4" style="38" customWidth="1"/>
    <col min="7177" max="7177" width="4.5703125" style="38" customWidth="1"/>
    <col min="7178" max="7178" width="5.85546875" style="38" customWidth="1"/>
    <col min="7179" max="7179" width="4.140625" style="38" customWidth="1"/>
    <col min="7180" max="7180" width="4.42578125" style="38" customWidth="1"/>
    <col min="7181" max="7181" width="6" style="38" customWidth="1"/>
    <col min="7182" max="7182" width="4.85546875" style="38" customWidth="1"/>
    <col min="7183" max="7183" width="4.28515625" style="38" customWidth="1"/>
    <col min="7184" max="7420" width="8" style="38"/>
    <col min="7421" max="7421" width="42.7109375" style="38" customWidth="1"/>
    <col min="7422" max="7423" width="8" style="38" customWidth="1"/>
    <col min="7424" max="7424" width="19.42578125" style="38" customWidth="1"/>
    <col min="7425" max="7425" width="5.42578125" style="38" customWidth="1"/>
    <col min="7426" max="7426" width="4" style="38" customWidth="1"/>
    <col min="7427" max="7427" width="4.5703125" style="38" customWidth="1"/>
    <col min="7428" max="7428" width="6" style="38" customWidth="1"/>
    <col min="7429" max="7429" width="4.28515625" style="38" customWidth="1"/>
    <col min="7430" max="7430" width="4.5703125" style="38" customWidth="1"/>
    <col min="7431" max="7431" width="6.140625" style="38" customWidth="1"/>
    <col min="7432" max="7432" width="4" style="38" customWidth="1"/>
    <col min="7433" max="7433" width="4.5703125" style="38" customWidth="1"/>
    <col min="7434" max="7434" width="5.85546875" style="38" customWidth="1"/>
    <col min="7435" max="7435" width="4.140625" style="38" customWidth="1"/>
    <col min="7436" max="7436" width="4.42578125" style="38" customWidth="1"/>
    <col min="7437" max="7437" width="6" style="38" customWidth="1"/>
    <col min="7438" max="7438" width="4.85546875" style="38" customWidth="1"/>
    <col min="7439" max="7439" width="4.28515625" style="38" customWidth="1"/>
    <col min="7440" max="7676" width="8" style="38"/>
    <col min="7677" max="7677" width="42.7109375" style="38" customWidth="1"/>
    <col min="7678" max="7679" width="8" style="38" customWidth="1"/>
    <col min="7680" max="7680" width="19.42578125" style="38" customWidth="1"/>
    <col min="7681" max="7681" width="5.42578125" style="38" customWidth="1"/>
    <col min="7682" max="7682" width="4" style="38" customWidth="1"/>
    <col min="7683" max="7683" width="4.5703125" style="38" customWidth="1"/>
    <col min="7684" max="7684" width="6" style="38" customWidth="1"/>
    <col min="7685" max="7685" width="4.28515625" style="38" customWidth="1"/>
    <col min="7686" max="7686" width="4.5703125" style="38" customWidth="1"/>
    <col min="7687" max="7687" width="6.140625" style="38" customWidth="1"/>
    <col min="7688" max="7688" width="4" style="38" customWidth="1"/>
    <col min="7689" max="7689" width="4.5703125" style="38" customWidth="1"/>
    <col min="7690" max="7690" width="5.85546875" style="38" customWidth="1"/>
    <col min="7691" max="7691" width="4.140625" style="38" customWidth="1"/>
    <col min="7692" max="7692" width="4.42578125" style="38" customWidth="1"/>
    <col min="7693" max="7693" width="6" style="38" customWidth="1"/>
    <col min="7694" max="7694" width="4.85546875" style="38" customWidth="1"/>
    <col min="7695" max="7695" width="4.28515625" style="38" customWidth="1"/>
    <col min="7696" max="7932" width="8" style="38"/>
    <col min="7933" max="7933" width="42.7109375" style="38" customWidth="1"/>
    <col min="7934" max="7935" width="8" style="38" customWidth="1"/>
    <col min="7936" max="7936" width="19.42578125" style="38" customWidth="1"/>
    <col min="7937" max="7937" width="5.42578125" style="38" customWidth="1"/>
    <col min="7938" max="7938" width="4" style="38" customWidth="1"/>
    <col min="7939" max="7939" width="4.5703125" style="38" customWidth="1"/>
    <col min="7940" max="7940" width="6" style="38" customWidth="1"/>
    <col min="7941" max="7941" width="4.28515625" style="38" customWidth="1"/>
    <col min="7942" max="7942" width="4.5703125" style="38" customWidth="1"/>
    <col min="7943" max="7943" width="6.140625" style="38" customWidth="1"/>
    <col min="7944" max="7944" width="4" style="38" customWidth="1"/>
    <col min="7945" max="7945" width="4.5703125" style="38" customWidth="1"/>
    <col min="7946" max="7946" width="5.85546875" style="38" customWidth="1"/>
    <col min="7947" max="7947" width="4.140625" style="38" customWidth="1"/>
    <col min="7948" max="7948" width="4.42578125" style="38" customWidth="1"/>
    <col min="7949" max="7949" width="6" style="38" customWidth="1"/>
    <col min="7950" max="7950" width="4.85546875" style="38" customWidth="1"/>
    <col min="7951" max="7951" width="4.28515625" style="38" customWidth="1"/>
    <col min="7952" max="8188" width="8" style="38"/>
    <col min="8189" max="8189" width="42.7109375" style="38" customWidth="1"/>
    <col min="8190" max="8191" width="8" style="38" customWidth="1"/>
    <col min="8192" max="8192" width="19.42578125" style="38" customWidth="1"/>
    <col min="8193" max="8193" width="5.42578125" style="38" customWidth="1"/>
    <col min="8194" max="8194" width="4" style="38" customWidth="1"/>
    <col min="8195" max="8195" width="4.5703125" style="38" customWidth="1"/>
    <col min="8196" max="8196" width="6" style="38" customWidth="1"/>
    <col min="8197" max="8197" width="4.28515625" style="38" customWidth="1"/>
    <col min="8198" max="8198" width="4.5703125" style="38" customWidth="1"/>
    <col min="8199" max="8199" width="6.140625" style="38" customWidth="1"/>
    <col min="8200" max="8200" width="4" style="38" customWidth="1"/>
    <col min="8201" max="8201" width="4.5703125" style="38" customWidth="1"/>
    <col min="8202" max="8202" width="5.85546875" style="38" customWidth="1"/>
    <col min="8203" max="8203" width="4.140625" style="38" customWidth="1"/>
    <col min="8204" max="8204" width="4.42578125" style="38" customWidth="1"/>
    <col min="8205" max="8205" width="6" style="38" customWidth="1"/>
    <col min="8206" max="8206" width="4.85546875" style="38" customWidth="1"/>
    <col min="8207" max="8207" width="4.28515625" style="38" customWidth="1"/>
    <col min="8208" max="8444" width="8" style="38"/>
    <col min="8445" max="8445" width="42.7109375" style="38" customWidth="1"/>
    <col min="8446" max="8447" width="8" style="38" customWidth="1"/>
    <col min="8448" max="8448" width="19.42578125" style="38" customWidth="1"/>
    <col min="8449" max="8449" width="5.42578125" style="38" customWidth="1"/>
    <col min="8450" max="8450" width="4" style="38" customWidth="1"/>
    <col min="8451" max="8451" width="4.5703125" style="38" customWidth="1"/>
    <col min="8452" max="8452" width="6" style="38" customWidth="1"/>
    <col min="8453" max="8453" width="4.28515625" style="38" customWidth="1"/>
    <col min="8454" max="8454" width="4.5703125" style="38" customWidth="1"/>
    <col min="8455" max="8455" width="6.140625" style="38" customWidth="1"/>
    <col min="8456" max="8456" width="4" style="38" customWidth="1"/>
    <col min="8457" max="8457" width="4.5703125" style="38" customWidth="1"/>
    <col min="8458" max="8458" width="5.85546875" style="38" customWidth="1"/>
    <col min="8459" max="8459" width="4.140625" style="38" customWidth="1"/>
    <col min="8460" max="8460" width="4.42578125" style="38" customWidth="1"/>
    <col min="8461" max="8461" width="6" style="38" customWidth="1"/>
    <col min="8462" max="8462" width="4.85546875" style="38" customWidth="1"/>
    <col min="8463" max="8463" width="4.28515625" style="38" customWidth="1"/>
    <col min="8464" max="8700" width="8" style="38"/>
    <col min="8701" max="8701" width="42.7109375" style="38" customWidth="1"/>
    <col min="8702" max="8703" width="8" style="38" customWidth="1"/>
    <col min="8704" max="8704" width="19.42578125" style="38" customWidth="1"/>
    <col min="8705" max="8705" width="5.42578125" style="38" customWidth="1"/>
    <col min="8706" max="8706" width="4" style="38" customWidth="1"/>
    <col min="8707" max="8707" width="4.5703125" style="38" customWidth="1"/>
    <col min="8708" max="8708" width="6" style="38" customWidth="1"/>
    <col min="8709" max="8709" width="4.28515625" style="38" customWidth="1"/>
    <col min="8710" max="8710" width="4.5703125" style="38" customWidth="1"/>
    <col min="8711" max="8711" width="6.140625" style="38" customWidth="1"/>
    <col min="8712" max="8712" width="4" style="38" customWidth="1"/>
    <col min="8713" max="8713" width="4.5703125" style="38" customWidth="1"/>
    <col min="8714" max="8714" width="5.85546875" style="38" customWidth="1"/>
    <col min="8715" max="8715" width="4.140625" style="38" customWidth="1"/>
    <col min="8716" max="8716" width="4.42578125" style="38" customWidth="1"/>
    <col min="8717" max="8717" width="6" style="38" customWidth="1"/>
    <col min="8718" max="8718" width="4.85546875" style="38" customWidth="1"/>
    <col min="8719" max="8719" width="4.28515625" style="38" customWidth="1"/>
    <col min="8720" max="8956" width="8" style="38"/>
    <col min="8957" max="8957" width="42.7109375" style="38" customWidth="1"/>
    <col min="8958" max="8959" width="8" style="38" customWidth="1"/>
    <col min="8960" max="8960" width="19.42578125" style="38" customWidth="1"/>
    <col min="8961" max="8961" width="5.42578125" style="38" customWidth="1"/>
    <col min="8962" max="8962" width="4" style="38" customWidth="1"/>
    <col min="8963" max="8963" width="4.5703125" style="38" customWidth="1"/>
    <col min="8964" max="8964" width="6" style="38" customWidth="1"/>
    <col min="8965" max="8965" width="4.28515625" style="38" customWidth="1"/>
    <col min="8966" max="8966" width="4.5703125" style="38" customWidth="1"/>
    <col min="8967" max="8967" width="6.140625" style="38" customWidth="1"/>
    <col min="8968" max="8968" width="4" style="38" customWidth="1"/>
    <col min="8969" max="8969" width="4.5703125" style="38" customWidth="1"/>
    <col min="8970" max="8970" width="5.85546875" style="38" customWidth="1"/>
    <col min="8971" max="8971" width="4.140625" style="38" customWidth="1"/>
    <col min="8972" max="8972" width="4.42578125" style="38" customWidth="1"/>
    <col min="8973" max="8973" width="6" style="38" customWidth="1"/>
    <col min="8974" max="8974" width="4.85546875" style="38" customWidth="1"/>
    <col min="8975" max="8975" width="4.28515625" style="38" customWidth="1"/>
    <col min="8976" max="9212" width="8" style="38"/>
    <col min="9213" max="9213" width="42.7109375" style="38" customWidth="1"/>
    <col min="9214" max="9215" width="8" style="38" customWidth="1"/>
    <col min="9216" max="9216" width="19.42578125" style="38" customWidth="1"/>
    <col min="9217" max="9217" width="5.42578125" style="38" customWidth="1"/>
    <col min="9218" max="9218" width="4" style="38" customWidth="1"/>
    <col min="9219" max="9219" width="4.5703125" style="38" customWidth="1"/>
    <col min="9220" max="9220" width="6" style="38" customWidth="1"/>
    <col min="9221" max="9221" width="4.28515625" style="38" customWidth="1"/>
    <col min="9222" max="9222" width="4.5703125" style="38" customWidth="1"/>
    <col min="9223" max="9223" width="6.140625" style="38" customWidth="1"/>
    <col min="9224" max="9224" width="4" style="38" customWidth="1"/>
    <col min="9225" max="9225" width="4.5703125" style="38" customWidth="1"/>
    <col min="9226" max="9226" width="5.85546875" style="38" customWidth="1"/>
    <col min="9227" max="9227" width="4.140625" style="38" customWidth="1"/>
    <col min="9228" max="9228" width="4.42578125" style="38" customWidth="1"/>
    <col min="9229" max="9229" width="6" style="38" customWidth="1"/>
    <col min="9230" max="9230" width="4.85546875" style="38" customWidth="1"/>
    <col min="9231" max="9231" width="4.28515625" style="38" customWidth="1"/>
    <col min="9232" max="9468" width="8" style="38"/>
    <col min="9469" max="9469" width="42.7109375" style="38" customWidth="1"/>
    <col min="9470" max="9471" width="8" style="38" customWidth="1"/>
    <col min="9472" max="9472" width="19.42578125" style="38" customWidth="1"/>
    <col min="9473" max="9473" width="5.42578125" style="38" customWidth="1"/>
    <col min="9474" max="9474" width="4" style="38" customWidth="1"/>
    <col min="9475" max="9475" width="4.5703125" style="38" customWidth="1"/>
    <col min="9476" max="9476" width="6" style="38" customWidth="1"/>
    <col min="9477" max="9477" width="4.28515625" style="38" customWidth="1"/>
    <col min="9478" max="9478" width="4.5703125" style="38" customWidth="1"/>
    <col min="9479" max="9479" width="6.140625" style="38" customWidth="1"/>
    <col min="9480" max="9480" width="4" style="38" customWidth="1"/>
    <col min="9481" max="9481" width="4.5703125" style="38" customWidth="1"/>
    <col min="9482" max="9482" width="5.85546875" style="38" customWidth="1"/>
    <col min="9483" max="9483" width="4.140625" style="38" customWidth="1"/>
    <col min="9484" max="9484" width="4.42578125" style="38" customWidth="1"/>
    <col min="9485" max="9485" width="6" style="38" customWidth="1"/>
    <col min="9486" max="9486" width="4.85546875" style="38" customWidth="1"/>
    <col min="9487" max="9487" width="4.28515625" style="38" customWidth="1"/>
    <col min="9488" max="9724" width="8" style="38"/>
    <col min="9725" max="9725" width="42.7109375" style="38" customWidth="1"/>
    <col min="9726" max="9727" width="8" style="38" customWidth="1"/>
    <col min="9728" max="9728" width="19.42578125" style="38" customWidth="1"/>
    <col min="9729" max="9729" width="5.42578125" style="38" customWidth="1"/>
    <col min="9730" max="9730" width="4" style="38" customWidth="1"/>
    <col min="9731" max="9731" width="4.5703125" style="38" customWidth="1"/>
    <col min="9732" max="9732" width="6" style="38" customWidth="1"/>
    <col min="9733" max="9733" width="4.28515625" style="38" customWidth="1"/>
    <col min="9734" max="9734" width="4.5703125" style="38" customWidth="1"/>
    <col min="9735" max="9735" width="6.140625" style="38" customWidth="1"/>
    <col min="9736" max="9736" width="4" style="38" customWidth="1"/>
    <col min="9737" max="9737" width="4.5703125" style="38" customWidth="1"/>
    <col min="9738" max="9738" width="5.85546875" style="38" customWidth="1"/>
    <col min="9739" max="9739" width="4.140625" style="38" customWidth="1"/>
    <col min="9740" max="9740" width="4.42578125" style="38" customWidth="1"/>
    <col min="9741" max="9741" width="6" style="38" customWidth="1"/>
    <col min="9742" max="9742" width="4.85546875" style="38" customWidth="1"/>
    <col min="9743" max="9743" width="4.28515625" style="38" customWidth="1"/>
    <col min="9744" max="9980" width="8" style="38"/>
    <col min="9981" max="9981" width="42.7109375" style="38" customWidth="1"/>
    <col min="9982" max="9983" width="8" style="38" customWidth="1"/>
    <col min="9984" max="9984" width="19.42578125" style="38" customWidth="1"/>
    <col min="9985" max="9985" width="5.42578125" style="38" customWidth="1"/>
    <col min="9986" max="9986" width="4" style="38" customWidth="1"/>
    <col min="9987" max="9987" width="4.5703125" style="38" customWidth="1"/>
    <col min="9988" max="9988" width="6" style="38" customWidth="1"/>
    <col min="9989" max="9989" width="4.28515625" style="38" customWidth="1"/>
    <col min="9990" max="9990" width="4.5703125" style="38" customWidth="1"/>
    <col min="9991" max="9991" width="6.140625" style="38" customWidth="1"/>
    <col min="9992" max="9992" width="4" style="38" customWidth="1"/>
    <col min="9993" max="9993" width="4.5703125" style="38" customWidth="1"/>
    <col min="9994" max="9994" width="5.85546875" style="38" customWidth="1"/>
    <col min="9995" max="9995" width="4.140625" style="38" customWidth="1"/>
    <col min="9996" max="9996" width="4.42578125" style="38" customWidth="1"/>
    <col min="9997" max="9997" width="6" style="38" customWidth="1"/>
    <col min="9998" max="9998" width="4.85546875" style="38" customWidth="1"/>
    <col min="9999" max="9999" width="4.28515625" style="38" customWidth="1"/>
    <col min="10000" max="10236" width="8" style="38"/>
    <col min="10237" max="10237" width="42.7109375" style="38" customWidth="1"/>
    <col min="10238" max="10239" width="8" style="38" customWidth="1"/>
    <col min="10240" max="10240" width="19.42578125" style="38" customWidth="1"/>
    <col min="10241" max="10241" width="5.42578125" style="38" customWidth="1"/>
    <col min="10242" max="10242" width="4" style="38" customWidth="1"/>
    <col min="10243" max="10243" width="4.5703125" style="38" customWidth="1"/>
    <col min="10244" max="10244" width="6" style="38" customWidth="1"/>
    <col min="10245" max="10245" width="4.28515625" style="38" customWidth="1"/>
    <col min="10246" max="10246" width="4.5703125" style="38" customWidth="1"/>
    <col min="10247" max="10247" width="6.140625" style="38" customWidth="1"/>
    <col min="10248" max="10248" width="4" style="38" customWidth="1"/>
    <col min="10249" max="10249" width="4.5703125" style="38" customWidth="1"/>
    <col min="10250" max="10250" width="5.85546875" style="38" customWidth="1"/>
    <col min="10251" max="10251" width="4.140625" style="38" customWidth="1"/>
    <col min="10252" max="10252" width="4.42578125" style="38" customWidth="1"/>
    <col min="10253" max="10253" width="6" style="38" customWidth="1"/>
    <col min="10254" max="10254" width="4.85546875" style="38" customWidth="1"/>
    <col min="10255" max="10255" width="4.28515625" style="38" customWidth="1"/>
    <col min="10256" max="10492" width="8" style="38"/>
    <col min="10493" max="10493" width="42.7109375" style="38" customWidth="1"/>
    <col min="10494" max="10495" width="8" style="38" customWidth="1"/>
    <col min="10496" max="10496" width="19.42578125" style="38" customWidth="1"/>
    <col min="10497" max="10497" width="5.42578125" style="38" customWidth="1"/>
    <col min="10498" max="10498" width="4" style="38" customWidth="1"/>
    <col min="10499" max="10499" width="4.5703125" style="38" customWidth="1"/>
    <col min="10500" max="10500" width="6" style="38" customWidth="1"/>
    <col min="10501" max="10501" width="4.28515625" style="38" customWidth="1"/>
    <col min="10502" max="10502" width="4.5703125" style="38" customWidth="1"/>
    <col min="10503" max="10503" width="6.140625" style="38" customWidth="1"/>
    <col min="10504" max="10504" width="4" style="38" customWidth="1"/>
    <col min="10505" max="10505" width="4.5703125" style="38" customWidth="1"/>
    <col min="10506" max="10506" width="5.85546875" style="38" customWidth="1"/>
    <col min="10507" max="10507" width="4.140625" style="38" customWidth="1"/>
    <col min="10508" max="10508" width="4.42578125" style="38" customWidth="1"/>
    <col min="10509" max="10509" width="6" style="38" customWidth="1"/>
    <col min="10510" max="10510" width="4.85546875" style="38" customWidth="1"/>
    <col min="10511" max="10511" width="4.28515625" style="38" customWidth="1"/>
    <col min="10512" max="10748" width="8" style="38"/>
    <col min="10749" max="10749" width="42.7109375" style="38" customWidth="1"/>
    <col min="10750" max="10751" width="8" style="38" customWidth="1"/>
    <col min="10752" max="10752" width="19.42578125" style="38" customWidth="1"/>
    <col min="10753" max="10753" width="5.42578125" style="38" customWidth="1"/>
    <col min="10754" max="10754" width="4" style="38" customWidth="1"/>
    <col min="10755" max="10755" width="4.5703125" style="38" customWidth="1"/>
    <col min="10756" max="10756" width="6" style="38" customWidth="1"/>
    <col min="10757" max="10757" width="4.28515625" style="38" customWidth="1"/>
    <col min="10758" max="10758" width="4.5703125" style="38" customWidth="1"/>
    <col min="10759" max="10759" width="6.140625" style="38" customWidth="1"/>
    <col min="10760" max="10760" width="4" style="38" customWidth="1"/>
    <col min="10761" max="10761" width="4.5703125" style="38" customWidth="1"/>
    <col min="10762" max="10762" width="5.85546875" style="38" customWidth="1"/>
    <col min="10763" max="10763" width="4.140625" style="38" customWidth="1"/>
    <col min="10764" max="10764" width="4.42578125" style="38" customWidth="1"/>
    <col min="10765" max="10765" width="6" style="38" customWidth="1"/>
    <col min="10766" max="10766" width="4.85546875" style="38" customWidth="1"/>
    <col min="10767" max="10767" width="4.28515625" style="38" customWidth="1"/>
    <col min="10768" max="11004" width="8" style="38"/>
    <col min="11005" max="11005" width="42.7109375" style="38" customWidth="1"/>
    <col min="11006" max="11007" width="8" style="38" customWidth="1"/>
    <col min="11008" max="11008" width="19.42578125" style="38" customWidth="1"/>
    <col min="11009" max="11009" width="5.42578125" style="38" customWidth="1"/>
    <col min="11010" max="11010" width="4" style="38" customWidth="1"/>
    <col min="11011" max="11011" width="4.5703125" style="38" customWidth="1"/>
    <col min="11012" max="11012" width="6" style="38" customWidth="1"/>
    <col min="11013" max="11013" width="4.28515625" style="38" customWidth="1"/>
    <col min="11014" max="11014" width="4.5703125" style="38" customWidth="1"/>
    <col min="11015" max="11015" width="6.140625" style="38" customWidth="1"/>
    <col min="11016" max="11016" width="4" style="38" customWidth="1"/>
    <col min="11017" max="11017" width="4.5703125" style="38" customWidth="1"/>
    <col min="11018" max="11018" width="5.85546875" style="38" customWidth="1"/>
    <col min="11019" max="11019" width="4.140625" style="38" customWidth="1"/>
    <col min="11020" max="11020" width="4.42578125" style="38" customWidth="1"/>
    <col min="11021" max="11021" width="6" style="38" customWidth="1"/>
    <col min="11022" max="11022" width="4.85546875" style="38" customWidth="1"/>
    <col min="11023" max="11023" width="4.28515625" style="38" customWidth="1"/>
    <col min="11024" max="11260" width="8" style="38"/>
    <col min="11261" max="11261" width="42.7109375" style="38" customWidth="1"/>
    <col min="11262" max="11263" width="8" style="38" customWidth="1"/>
    <col min="11264" max="11264" width="19.42578125" style="38" customWidth="1"/>
    <col min="11265" max="11265" width="5.42578125" style="38" customWidth="1"/>
    <col min="11266" max="11266" width="4" style="38" customWidth="1"/>
    <col min="11267" max="11267" width="4.5703125" style="38" customWidth="1"/>
    <col min="11268" max="11268" width="6" style="38" customWidth="1"/>
    <col min="11269" max="11269" width="4.28515625" style="38" customWidth="1"/>
    <col min="11270" max="11270" width="4.5703125" style="38" customWidth="1"/>
    <col min="11271" max="11271" width="6.140625" style="38" customWidth="1"/>
    <col min="11272" max="11272" width="4" style="38" customWidth="1"/>
    <col min="11273" max="11273" width="4.5703125" style="38" customWidth="1"/>
    <col min="11274" max="11274" width="5.85546875" style="38" customWidth="1"/>
    <col min="11275" max="11275" width="4.140625" style="38" customWidth="1"/>
    <col min="11276" max="11276" width="4.42578125" style="38" customWidth="1"/>
    <col min="11277" max="11277" width="6" style="38" customWidth="1"/>
    <col min="11278" max="11278" width="4.85546875" style="38" customWidth="1"/>
    <col min="11279" max="11279" width="4.28515625" style="38" customWidth="1"/>
    <col min="11280" max="11516" width="8" style="38"/>
    <col min="11517" max="11517" width="42.7109375" style="38" customWidth="1"/>
    <col min="11518" max="11519" width="8" style="38" customWidth="1"/>
    <col min="11520" max="11520" width="19.42578125" style="38" customWidth="1"/>
    <col min="11521" max="11521" width="5.42578125" style="38" customWidth="1"/>
    <col min="11522" max="11522" width="4" style="38" customWidth="1"/>
    <col min="11523" max="11523" width="4.5703125" style="38" customWidth="1"/>
    <col min="11524" max="11524" width="6" style="38" customWidth="1"/>
    <col min="11525" max="11525" width="4.28515625" style="38" customWidth="1"/>
    <col min="11526" max="11526" width="4.5703125" style="38" customWidth="1"/>
    <col min="11527" max="11527" width="6.140625" style="38" customWidth="1"/>
    <col min="11528" max="11528" width="4" style="38" customWidth="1"/>
    <col min="11529" max="11529" width="4.5703125" style="38" customWidth="1"/>
    <col min="11530" max="11530" width="5.85546875" style="38" customWidth="1"/>
    <col min="11531" max="11531" width="4.140625" style="38" customWidth="1"/>
    <col min="11532" max="11532" width="4.42578125" style="38" customWidth="1"/>
    <col min="11533" max="11533" width="6" style="38" customWidth="1"/>
    <col min="11534" max="11534" width="4.85546875" style="38" customWidth="1"/>
    <col min="11535" max="11535" width="4.28515625" style="38" customWidth="1"/>
    <col min="11536" max="11772" width="8" style="38"/>
    <col min="11773" max="11773" width="42.7109375" style="38" customWidth="1"/>
    <col min="11774" max="11775" width="8" style="38" customWidth="1"/>
    <col min="11776" max="11776" width="19.42578125" style="38" customWidth="1"/>
    <col min="11777" max="11777" width="5.42578125" style="38" customWidth="1"/>
    <col min="11778" max="11778" width="4" style="38" customWidth="1"/>
    <col min="11779" max="11779" width="4.5703125" style="38" customWidth="1"/>
    <col min="11780" max="11780" width="6" style="38" customWidth="1"/>
    <col min="11781" max="11781" width="4.28515625" style="38" customWidth="1"/>
    <col min="11782" max="11782" width="4.5703125" style="38" customWidth="1"/>
    <col min="11783" max="11783" width="6.140625" style="38" customWidth="1"/>
    <col min="11784" max="11784" width="4" style="38" customWidth="1"/>
    <col min="11785" max="11785" width="4.5703125" style="38" customWidth="1"/>
    <col min="11786" max="11786" width="5.85546875" style="38" customWidth="1"/>
    <col min="11787" max="11787" width="4.140625" style="38" customWidth="1"/>
    <col min="11788" max="11788" width="4.42578125" style="38" customWidth="1"/>
    <col min="11789" max="11789" width="6" style="38" customWidth="1"/>
    <col min="11790" max="11790" width="4.85546875" style="38" customWidth="1"/>
    <col min="11791" max="11791" width="4.28515625" style="38" customWidth="1"/>
    <col min="11792" max="12028" width="8" style="38"/>
    <col min="12029" max="12029" width="42.7109375" style="38" customWidth="1"/>
    <col min="12030" max="12031" width="8" style="38" customWidth="1"/>
    <col min="12032" max="12032" width="19.42578125" style="38" customWidth="1"/>
    <col min="12033" max="12033" width="5.42578125" style="38" customWidth="1"/>
    <col min="12034" max="12034" width="4" style="38" customWidth="1"/>
    <col min="12035" max="12035" width="4.5703125" style="38" customWidth="1"/>
    <col min="12036" max="12036" width="6" style="38" customWidth="1"/>
    <col min="12037" max="12037" width="4.28515625" style="38" customWidth="1"/>
    <col min="12038" max="12038" width="4.5703125" style="38" customWidth="1"/>
    <col min="12039" max="12039" width="6.140625" style="38" customWidth="1"/>
    <col min="12040" max="12040" width="4" style="38" customWidth="1"/>
    <col min="12041" max="12041" width="4.5703125" style="38" customWidth="1"/>
    <col min="12042" max="12042" width="5.85546875" style="38" customWidth="1"/>
    <col min="12043" max="12043" width="4.140625" style="38" customWidth="1"/>
    <col min="12044" max="12044" width="4.42578125" style="38" customWidth="1"/>
    <col min="12045" max="12045" width="6" style="38" customWidth="1"/>
    <col min="12046" max="12046" width="4.85546875" style="38" customWidth="1"/>
    <col min="12047" max="12047" width="4.28515625" style="38" customWidth="1"/>
    <col min="12048" max="12284" width="8" style="38"/>
    <col min="12285" max="12285" width="42.7109375" style="38" customWidth="1"/>
    <col min="12286" max="12287" width="8" style="38" customWidth="1"/>
    <col min="12288" max="12288" width="19.42578125" style="38" customWidth="1"/>
    <col min="12289" max="12289" width="5.42578125" style="38" customWidth="1"/>
    <col min="12290" max="12290" width="4" style="38" customWidth="1"/>
    <col min="12291" max="12291" width="4.5703125" style="38" customWidth="1"/>
    <col min="12292" max="12292" width="6" style="38" customWidth="1"/>
    <col min="12293" max="12293" width="4.28515625" style="38" customWidth="1"/>
    <col min="12294" max="12294" width="4.5703125" style="38" customWidth="1"/>
    <col min="12295" max="12295" width="6.140625" style="38" customWidth="1"/>
    <col min="12296" max="12296" width="4" style="38" customWidth="1"/>
    <col min="12297" max="12297" width="4.5703125" style="38" customWidth="1"/>
    <col min="12298" max="12298" width="5.85546875" style="38" customWidth="1"/>
    <col min="12299" max="12299" width="4.140625" style="38" customWidth="1"/>
    <col min="12300" max="12300" width="4.42578125" style="38" customWidth="1"/>
    <col min="12301" max="12301" width="6" style="38" customWidth="1"/>
    <col min="12302" max="12302" width="4.85546875" style="38" customWidth="1"/>
    <col min="12303" max="12303" width="4.28515625" style="38" customWidth="1"/>
    <col min="12304" max="12540" width="8" style="38"/>
    <col min="12541" max="12541" width="42.7109375" style="38" customWidth="1"/>
    <col min="12542" max="12543" width="8" style="38" customWidth="1"/>
    <col min="12544" max="12544" width="19.42578125" style="38" customWidth="1"/>
    <col min="12545" max="12545" width="5.42578125" style="38" customWidth="1"/>
    <col min="12546" max="12546" width="4" style="38" customWidth="1"/>
    <col min="12547" max="12547" width="4.5703125" style="38" customWidth="1"/>
    <col min="12548" max="12548" width="6" style="38" customWidth="1"/>
    <col min="12549" max="12549" width="4.28515625" style="38" customWidth="1"/>
    <col min="12550" max="12550" width="4.5703125" style="38" customWidth="1"/>
    <col min="12551" max="12551" width="6.140625" style="38" customWidth="1"/>
    <col min="12552" max="12552" width="4" style="38" customWidth="1"/>
    <col min="12553" max="12553" width="4.5703125" style="38" customWidth="1"/>
    <col min="12554" max="12554" width="5.85546875" style="38" customWidth="1"/>
    <col min="12555" max="12555" width="4.140625" style="38" customWidth="1"/>
    <col min="12556" max="12556" width="4.42578125" style="38" customWidth="1"/>
    <col min="12557" max="12557" width="6" style="38" customWidth="1"/>
    <col min="12558" max="12558" width="4.85546875" style="38" customWidth="1"/>
    <col min="12559" max="12559" width="4.28515625" style="38" customWidth="1"/>
    <col min="12560" max="12796" width="8" style="38"/>
    <col min="12797" max="12797" width="42.7109375" style="38" customWidth="1"/>
    <col min="12798" max="12799" width="8" style="38" customWidth="1"/>
    <col min="12800" max="12800" width="19.42578125" style="38" customWidth="1"/>
    <col min="12801" max="12801" width="5.42578125" style="38" customWidth="1"/>
    <col min="12802" max="12802" width="4" style="38" customWidth="1"/>
    <col min="12803" max="12803" width="4.5703125" style="38" customWidth="1"/>
    <col min="12804" max="12804" width="6" style="38" customWidth="1"/>
    <col min="12805" max="12805" width="4.28515625" style="38" customWidth="1"/>
    <col min="12806" max="12806" width="4.5703125" style="38" customWidth="1"/>
    <col min="12807" max="12807" width="6.140625" style="38" customWidth="1"/>
    <col min="12808" max="12808" width="4" style="38" customWidth="1"/>
    <col min="12809" max="12809" width="4.5703125" style="38" customWidth="1"/>
    <col min="12810" max="12810" width="5.85546875" style="38" customWidth="1"/>
    <col min="12811" max="12811" width="4.140625" style="38" customWidth="1"/>
    <col min="12812" max="12812" width="4.42578125" style="38" customWidth="1"/>
    <col min="12813" max="12813" width="6" style="38" customWidth="1"/>
    <col min="12814" max="12814" width="4.85546875" style="38" customWidth="1"/>
    <col min="12815" max="12815" width="4.28515625" style="38" customWidth="1"/>
    <col min="12816" max="13052" width="8" style="38"/>
    <col min="13053" max="13053" width="42.7109375" style="38" customWidth="1"/>
    <col min="13054" max="13055" width="8" style="38" customWidth="1"/>
    <col min="13056" max="13056" width="19.42578125" style="38" customWidth="1"/>
    <col min="13057" max="13057" width="5.42578125" style="38" customWidth="1"/>
    <col min="13058" max="13058" width="4" style="38" customWidth="1"/>
    <col min="13059" max="13059" width="4.5703125" style="38" customWidth="1"/>
    <col min="13060" max="13060" width="6" style="38" customWidth="1"/>
    <col min="13061" max="13061" width="4.28515625" style="38" customWidth="1"/>
    <col min="13062" max="13062" width="4.5703125" style="38" customWidth="1"/>
    <col min="13063" max="13063" width="6.140625" style="38" customWidth="1"/>
    <col min="13064" max="13064" width="4" style="38" customWidth="1"/>
    <col min="13065" max="13065" width="4.5703125" style="38" customWidth="1"/>
    <col min="13066" max="13066" width="5.85546875" style="38" customWidth="1"/>
    <col min="13067" max="13067" width="4.140625" style="38" customWidth="1"/>
    <col min="13068" max="13068" width="4.42578125" style="38" customWidth="1"/>
    <col min="13069" max="13069" width="6" style="38" customWidth="1"/>
    <col min="13070" max="13070" width="4.85546875" style="38" customWidth="1"/>
    <col min="13071" max="13071" width="4.28515625" style="38" customWidth="1"/>
    <col min="13072" max="13308" width="8" style="38"/>
    <col min="13309" max="13309" width="42.7109375" style="38" customWidth="1"/>
    <col min="13310" max="13311" width="8" style="38" customWidth="1"/>
    <col min="13312" max="13312" width="19.42578125" style="38" customWidth="1"/>
    <col min="13313" max="13313" width="5.42578125" style="38" customWidth="1"/>
    <col min="13314" max="13314" width="4" style="38" customWidth="1"/>
    <col min="13315" max="13315" width="4.5703125" style="38" customWidth="1"/>
    <col min="13316" max="13316" width="6" style="38" customWidth="1"/>
    <col min="13317" max="13317" width="4.28515625" style="38" customWidth="1"/>
    <col min="13318" max="13318" width="4.5703125" style="38" customWidth="1"/>
    <col min="13319" max="13319" width="6.140625" style="38" customWidth="1"/>
    <col min="13320" max="13320" width="4" style="38" customWidth="1"/>
    <col min="13321" max="13321" width="4.5703125" style="38" customWidth="1"/>
    <col min="13322" max="13322" width="5.85546875" style="38" customWidth="1"/>
    <col min="13323" max="13323" width="4.140625" style="38" customWidth="1"/>
    <col min="13324" max="13324" width="4.42578125" style="38" customWidth="1"/>
    <col min="13325" max="13325" width="6" style="38" customWidth="1"/>
    <col min="13326" max="13326" width="4.85546875" style="38" customWidth="1"/>
    <col min="13327" max="13327" width="4.28515625" style="38" customWidth="1"/>
    <col min="13328" max="13564" width="8" style="38"/>
    <col min="13565" max="13565" width="42.7109375" style="38" customWidth="1"/>
    <col min="13566" max="13567" width="8" style="38" customWidth="1"/>
    <col min="13568" max="13568" width="19.42578125" style="38" customWidth="1"/>
    <col min="13569" max="13569" width="5.42578125" style="38" customWidth="1"/>
    <col min="13570" max="13570" width="4" style="38" customWidth="1"/>
    <col min="13571" max="13571" width="4.5703125" style="38" customWidth="1"/>
    <col min="13572" max="13572" width="6" style="38" customWidth="1"/>
    <col min="13573" max="13573" width="4.28515625" style="38" customWidth="1"/>
    <col min="13574" max="13574" width="4.5703125" style="38" customWidth="1"/>
    <col min="13575" max="13575" width="6.140625" style="38" customWidth="1"/>
    <col min="13576" max="13576" width="4" style="38" customWidth="1"/>
    <col min="13577" max="13577" width="4.5703125" style="38" customWidth="1"/>
    <col min="13578" max="13578" width="5.85546875" style="38" customWidth="1"/>
    <col min="13579" max="13579" width="4.140625" style="38" customWidth="1"/>
    <col min="13580" max="13580" width="4.42578125" style="38" customWidth="1"/>
    <col min="13581" max="13581" width="6" style="38" customWidth="1"/>
    <col min="13582" max="13582" width="4.85546875" style="38" customWidth="1"/>
    <col min="13583" max="13583" width="4.28515625" style="38" customWidth="1"/>
    <col min="13584" max="13820" width="8" style="38"/>
    <col min="13821" max="13821" width="42.7109375" style="38" customWidth="1"/>
    <col min="13822" max="13823" width="8" style="38" customWidth="1"/>
    <col min="13824" max="13824" width="19.42578125" style="38" customWidth="1"/>
    <col min="13825" max="13825" width="5.42578125" style="38" customWidth="1"/>
    <col min="13826" max="13826" width="4" style="38" customWidth="1"/>
    <col min="13827" max="13827" width="4.5703125" style="38" customWidth="1"/>
    <col min="13828" max="13828" width="6" style="38" customWidth="1"/>
    <col min="13829" max="13829" width="4.28515625" style="38" customWidth="1"/>
    <col min="13830" max="13830" width="4.5703125" style="38" customWidth="1"/>
    <col min="13831" max="13831" width="6.140625" style="38" customWidth="1"/>
    <col min="13832" max="13832" width="4" style="38" customWidth="1"/>
    <col min="13833" max="13833" width="4.5703125" style="38" customWidth="1"/>
    <col min="13834" max="13834" width="5.85546875" style="38" customWidth="1"/>
    <col min="13835" max="13835" width="4.140625" style="38" customWidth="1"/>
    <col min="13836" max="13836" width="4.42578125" style="38" customWidth="1"/>
    <col min="13837" max="13837" width="6" style="38" customWidth="1"/>
    <col min="13838" max="13838" width="4.85546875" style="38" customWidth="1"/>
    <col min="13839" max="13839" width="4.28515625" style="38" customWidth="1"/>
    <col min="13840" max="14076" width="8" style="38"/>
    <col min="14077" max="14077" width="42.7109375" style="38" customWidth="1"/>
    <col min="14078" max="14079" width="8" style="38" customWidth="1"/>
    <col min="14080" max="14080" width="19.42578125" style="38" customWidth="1"/>
    <col min="14081" max="14081" width="5.42578125" style="38" customWidth="1"/>
    <col min="14082" max="14082" width="4" style="38" customWidth="1"/>
    <col min="14083" max="14083" width="4.5703125" style="38" customWidth="1"/>
    <col min="14084" max="14084" width="6" style="38" customWidth="1"/>
    <col min="14085" max="14085" width="4.28515625" style="38" customWidth="1"/>
    <col min="14086" max="14086" width="4.5703125" style="38" customWidth="1"/>
    <col min="14087" max="14087" width="6.140625" style="38" customWidth="1"/>
    <col min="14088" max="14088" width="4" style="38" customWidth="1"/>
    <col min="14089" max="14089" width="4.5703125" style="38" customWidth="1"/>
    <col min="14090" max="14090" width="5.85546875" style="38" customWidth="1"/>
    <col min="14091" max="14091" width="4.140625" style="38" customWidth="1"/>
    <col min="14092" max="14092" width="4.42578125" style="38" customWidth="1"/>
    <col min="14093" max="14093" width="6" style="38" customWidth="1"/>
    <col min="14094" max="14094" width="4.85546875" style="38" customWidth="1"/>
    <col min="14095" max="14095" width="4.28515625" style="38" customWidth="1"/>
    <col min="14096" max="14332" width="8" style="38"/>
    <col min="14333" max="14333" width="42.7109375" style="38" customWidth="1"/>
    <col min="14334" max="14335" width="8" style="38" customWidth="1"/>
    <col min="14336" max="14336" width="19.42578125" style="38" customWidth="1"/>
    <col min="14337" max="14337" width="5.42578125" style="38" customWidth="1"/>
    <col min="14338" max="14338" width="4" style="38" customWidth="1"/>
    <col min="14339" max="14339" width="4.5703125" style="38" customWidth="1"/>
    <col min="14340" max="14340" width="6" style="38" customWidth="1"/>
    <col min="14341" max="14341" width="4.28515625" style="38" customWidth="1"/>
    <col min="14342" max="14342" width="4.5703125" style="38" customWidth="1"/>
    <col min="14343" max="14343" width="6.140625" style="38" customWidth="1"/>
    <col min="14344" max="14344" width="4" style="38" customWidth="1"/>
    <col min="14345" max="14345" width="4.5703125" style="38" customWidth="1"/>
    <col min="14346" max="14346" width="5.85546875" style="38" customWidth="1"/>
    <col min="14347" max="14347" width="4.140625" style="38" customWidth="1"/>
    <col min="14348" max="14348" width="4.42578125" style="38" customWidth="1"/>
    <col min="14349" max="14349" width="6" style="38" customWidth="1"/>
    <col min="14350" max="14350" width="4.85546875" style="38" customWidth="1"/>
    <col min="14351" max="14351" width="4.28515625" style="38" customWidth="1"/>
    <col min="14352" max="14588" width="8" style="38"/>
    <col min="14589" max="14589" width="42.7109375" style="38" customWidth="1"/>
    <col min="14590" max="14591" width="8" style="38" customWidth="1"/>
    <col min="14592" max="14592" width="19.42578125" style="38" customWidth="1"/>
    <col min="14593" max="14593" width="5.42578125" style="38" customWidth="1"/>
    <col min="14594" max="14594" width="4" style="38" customWidth="1"/>
    <col min="14595" max="14595" width="4.5703125" style="38" customWidth="1"/>
    <col min="14596" max="14596" width="6" style="38" customWidth="1"/>
    <col min="14597" max="14597" width="4.28515625" style="38" customWidth="1"/>
    <col min="14598" max="14598" width="4.5703125" style="38" customWidth="1"/>
    <col min="14599" max="14599" width="6.140625" style="38" customWidth="1"/>
    <col min="14600" max="14600" width="4" style="38" customWidth="1"/>
    <col min="14601" max="14601" width="4.5703125" style="38" customWidth="1"/>
    <col min="14602" max="14602" width="5.85546875" style="38" customWidth="1"/>
    <col min="14603" max="14603" width="4.140625" style="38" customWidth="1"/>
    <col min="14604" max="14604" width="4.42578125" style="38" customWidth="1"/>
    <col min="14605" max="14605" width="6" style="38" customWidth="1"/>
    <col min="14606" max="14606" width="4.85546875" style="38" customWidth="1"/>
    <col min="14607" max="14607" width="4.28515625" style="38" customWidth="1"/>
    <col min="14608" max="14844" width="8" style="38"/>
    <col min="14845" max="14845" width="42.7109375" style="38" customWidth="1"/>
    <col min="14846" max="14847" width="8" style="38" customWidth="1"/>
    <col min="14848" max="14848" width="19.42578125" style="38" customWidth="1"/>
    <col min="14849" max="14849" width="5.42578125" style="38" customWidth="1"/>
    <col min="14850" max="14850" width="4" style="38" customWidth="1"/>
    <col min="14851" max="14851" width="4.5703125" style="38" customWidth="1"/>
    <col min="14852" max="14852" width="6" style="38" customWidth="1"/>
    <col min="14853" max="14853" width="4.28515625" style="38" customWidth="1"/>
    <col min="14854" max="14854" width="4.5703125" style="38" customWidth="1"/>
    <col min="14855" max="14855" width="6.140625" style="38" customWidth="1"/>
    <col min="14856" max="14856" width="4" style="38" customWidth="1"/>
    <col min="14857" max="14857" width="4.5703125" style="38" customWidth="1"/>
    <col min="14858" max="14858" width="5.85546875" style="38" customWidth="1"/>
    <col min="14859" max="14859" width="4.140625" style="38" customWidth="1"/>
    <col min="14860" max="14860" width="4.42578125" style="38" customWidth="1"/>
    <col min="14861" max="14861" width="6" style="38" customWidth="1"/>
    <col min="14862" max="14862" width="4.85546875" style="38" customWidth="1"/>
    <col min="14863" max="14863" width="4.28515625" style="38" customWidth="1"/>
    <col min="14864" max="15100" width="8" style="38"/>
    <col min="15101" max="15101" width="42.7109375" style="38" customWidth="1"/>
    <col min="15102" max="15103" width="8" style="38" customWidth="1"/>
    <col min="15104" max="15104" width="19.42578125" style="38" customWidth="1"/>
    <col min="15105" max="15105" width="5.42578125" style="38" customWidth="1"/>
    <col min="15106" max="15106" width="4" style="38" customWidth="1"/>
    <col min="15107" max="15107" width="4.5703125" style="38" customWidth="1"/>
    <col min="15108" max="15108" width="6" style="38" customWidth="1"/>
    <col min="15109" max="15109" width="4.28515625" style="38" customWidth="1"/>
    <col min="15110" max="15110" width="4.5703125" style="38" customWidth="1"/>
    <col min="15111" max="15111" width="6.140625" style="38" customWidth="1"/>
    <col min="15112" max="15112" width="4" style="38" customWidth="1"/>
    <col min="15113" max="15113" width="4.5703125" style="38" customWidth="1"/>
    <col min="15114" max="15114" width="5.85546875" style="38" customWidth="1"/>
    <col min="15115" max="15115" width="4.140625" style="38" customWidth="1"/>
    <col min="15116" max="15116" width="4.42578125" style="38" customWidth="1"/>
    <col min="15117" max="15117" width="6" style="38" customWidth="1"/>
    <col min="15118" max="15118" width="4.85546875" style="38" customWidth="1"/>
    <col min="15119" max="15119" width="4.28515625" style="38" customWidth="1"/>
    <col min="15120" max="15356" width="8" style="38"/>
    <col min="15357" max="15357" width="42.7109375" style="38" customWidth="1"/>
    <col min="15358" max="15359" width="8" style="38" customWidth="1"/>
    <col min="15360" max="15360" width="19.42578125" style="38" customWidth="1"/>
    <col min="15361" max="15361" width="5.42578125" style="38" customWidth="1"/>
    <col min="15362" max="15362" width="4" style="38" customWidth="1"/>
    <col min="15363" max="15363" width="4.5703125" style="38" customWidth="1"/>
    <col min="15364" max="15364" width="6" style="38" customWidth="1"/>
    <col min="15365" max="15365" width="4.28515625" style="38" customWidth="1"/>
    <col min="15366" max="15366" width="4.5703125" style="38" customWidth="1"/>
    <col min="15367" max="15367" width="6.140625" style="38" customWidth="1"/>
    <col min="15368" max="15368" width="4" style="38" customWidth="1"/>
    <col min="15369" max="15369" width="4.5703125" style="38" customWidth="1"/>
    <col min="15370" max="15370" width="5.85546875" style="38" customWidth="1"/>
    <col min="15371" max="15371" width="4.140625" style="38" customWidth="1"/>
    <col min="15372" max="15372" width="4.42578125" style="38" customWidth="1"/>
    <col min="15373" max="15373" width="6" style="38" customWidth="1"/>
    <col min="15374" max="15374" width="4.85546875" style="38" customWidth="1"/>
    <col min="15375" max="15375" width="4.28515625" style="38" customWidth="1"/>
    <col min="15376" max="15612" width="8" style="38"/>
    <col min="15613" max="15613" width="42.7109375" style="38" customWidth="1"/>
    <col min="15614" max="15615" width="8" style="38" customWidth="1"/>
    <col min="15616" max="15616" width="19.42578125" style="38" customWidth="1"/>
    <col min="15617" max="15617" width="5.42578125" style="38" customWidth="1"/>
    <col min="15618" max="15618" width="4" style="38" customWidth="1"/>
    <col min="15619" max="15619" width="4.5703125" style="38" customWidth="1"/>
    <col min="15620" max="15620" width="6" style="38" customWidth="1"/>
    <col min="15621" max="15621" width="4.28515625" style="38" customWidth="1"/>
    <col min="15622" max="15622" width="4.5703125" style="38" customWidth="1"/>
    <col min="15623" max="15623" width="6.140625" style="38" customWidth="1"/>
    <col min="15624" max="15624" width="4" style="38" customWidth="1"/>
    <col min="15625" max="15625" width="4.5703125" style="38" customWidth="1"/>
    <col min="15626" max="15626" width="5.85546875" style="38" customWidth="1"/>
    <col min="15627" max="15627" width="4.140625" style="38" customWidth="1"/>
    <col min="15628" max="15628" width="4.42578125" style="38" customWidth="1"/>
    <col min="15629" max="15629" width="6" style="38" customWidth="1"/>
    <col min="15630" max="15630" width="4.85546875" style="38" customWidth="1"/>
    <col min="15631" max="15631" width="4.28515625" style="38" customWidth="1"/>
    <col min="15632" max="15868" width="8" style="38"/>
    <col min="15869" max="15869" width="42.7109375" style="38" customWidth="1"/>
    <col min="15870" max="15871" width="8" style="38" customWidth="1"/>
    <col min="15872" max="15872" width="19.42578125" style="38" customWidth="1"/>
    <col min="15873" max="15873" width="5.42578125" style="38" customWidth="1"/>
    <col min="15874" max="15874" width="4" style="38" customWidth="1"/>
    <col min="15875" max="15875" width="4.5703125" style="38" customWidth="1"/>
    <col min="15876" max="15876" width="6" style="38" customWidth="1"/>
    <col min="15877" max="15877" width="4.28515625" style="38" customWidth="1"/>
    <col min="15878" max="15878" width="4.5703125" style="38" customWidth="1"/>
    <col min="15879" max="15879" width="6.140625" style="38" customWidth="1"/>
    <col min="15880" max="15880" width="4" style="38" customWidth="1"/>
    <col min="15881" max="15881" width="4.5703125" style="38" customWidth="1"/>
    <col min="15882" max="15882" width="5.85546875" style="38" customWidth="1"/>
    <col min="15883" max="15883" width="4.140625" style="38" customWidth="1"/>
    <col min="15884" max="15884" width="4.42578125" style="38" customWidth="1"/>
    <col min="15885" max="15885" width="6" style="38" customWidth="1"/>
    <col min="15886" max="15886" width="4.85546875" style="38" customWidth="1"/>
    <col min="15887" max="15887" width="4.28515625" style="38" customWidth="1"/>
    <col min="15888" max="16124" width="8" style="38"/>
    <col min="16125" max="16125" width="42.7109375" style="38" customWidth="1"/>
    <col min="16126" max="16127" width="8" style="38" customWidth="1"/>
    <col min="16128" max="16128" width="19.42578125" style="38" customWidth="1"/>
    <col min="16129" max="16129" width="5.42578125" style="38" customWidth="1"/>
    <col min="16130" max="16130" width="4" style="38" customWidth="1"/>
    <col min="16131" max="16131" width="4.5703125" style="38" customWidth="1"/>
    <col min="16132" max="16132" width="6" style="38" customWidth="1"/>
    <col min="16133" max="16133" width="4.28515625" style="38" customWidth="1"/>
    <col min="16134" max="16134" width="4.5703125" style="38" customWidth="1"/>
    <col min="16135" max="16135" width="6.140625" style="38" customWidth="1"/>
    <col min="16136" max="16136" width="4" style="38" customWidth="1"/>
    <col min="16137" max="16137" width="4.5703125" style="38" customWidth="1"/>
    <col min="16138" max="16138" width="5.85546875" style="38" customWidth="1"/>
    <col min="16139" max="16139" width="4.140625" style="38" customWidth="1"/>
    <col min="16140" max="16140" width="4.42578125" style="38" customWidth="1"/>
    <col min="16141" max="16141" width="6" style="38" customWidth="1"/>
    <col min="16142" max="16142" width="4.85546875" style="38" customWidth="1"/>
    <col min="16143" max="16143" width="4.28515625" style="38" customWidth="1"/>
    <col min="16144" max="16384" width="8" style="38"/>
  </cols>
  <sheetData>
    <row r="1" spans="1:40" ht="15.75" thickBot="1" x14ac:dyDescent="0.3">
      <c r="A1" s="156" t="s">
        <v>46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</row>
    <row r="2" spans="1:40" s="41" customFormat="1" ht="15" x14ac:dyDescent="0.25">
      <c r="A2" s="157" t="s">
        <v>0</v>
      </c>
      <c r="B2" s="162" t="s">
        <v>76</v>
      </c>
      <c r="C2" s="163"/>
      <c r="D2" s="159" t="s">
        <v>65</v>
      </c>
      <c r="E2" s="160"/>
      <c r="F2" s="161"/>
      <c r="G2" s="159" t="s">
        <v>66</v>
      </c>
      <c r="H2" s="160"/>
      <c r="I2" s="161"/>
      <c r="J2" s="159" t="s">
        <v>67</v>
      </c>
      <c r="K2" s="160"/>
      <c r="L2" s="161"/>
      <c r="M2" s="159" t="s">
        <v>68</v>
      </c>
      <c r="N2" s="160"/>
      <c r="O2" s="161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</row>
    <row r="3" spans="1:40" s="41" customFormat="1" ht="15.75" thickBot="1" x14ac:dyDescent="0.3">
      <c r="A3" s="158"/>
      <c r="B3" s="70" t="s">
        <v>22</v>
      </c>
      <c r="C3" s="71" t="s">
        <v>69</v>
      </c>
      <c r="D3" s="70" t="s">
        <v>47</v>
      </c>
      <c r="E3" s="72" t="s">
        <v>22</v>
      </c>
      <c r="F3" s="71" t="s">
        <v>69</v>
      </c>
      <c r="G3" s="70" t="s">
        <v>47</v>
      </c>
      <c r="H3" s="72" t="s">
        <v>22</v>
      </c>
      <c r="I3" s="71" t="s">
        <v>69</v>
      </c>
      <c r="J3" s="70" t="s">
        <v>47</v>
      </c>
      <c r="K3" s="72" t="s">
        <v>22</v>
      </c>
      <c r="L3" s="71" t="s">
        <v>69</v>
      </c>
      <c r="M3" s="70" t="s">
        <v>47</v>
      </c>
      <c r="N3" s="72" t="s">
        <v>22</v>
      </c>
      <c r="O3" s="71" t="s">
        <v>69</v>
      </c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</row>
    <row r="4" spans="1:40" s="41" customFormat="1" ht="15.75" thickBot="1" x14ac:dyDescent="0.3">
      <c r="A4" s="52" t="s">
        <v>70</v>
      </c>
      <c r="B4" s="59"/>
      <c r="C4" s="45"/>
      <c r="D4" s="59"/>
      <c r="E4" s="44"/>
      <c r="F4" s="45"/>
      <c r="G4" s="59"/>
      <c r="H4" s="44"/>
      <c r="I4" s="45"/>
      <c r="J4" s="59"/>
      <c r="K4" s="44"/>
      <c r="L4" s="45"/>
      <c r="M4" s="59"/>
      <c r="N4" s="44"/>
      <c r="O4" s="45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</row>
    <row r="5" spans="1:40" x14ac:dyDescent="0.2">
      <c r="A5" s="53" t="s">
        <v>48</v>
      </c>
      <c r="B5" s="73"/>
      <c r="C5" s="74"/>
      <c r="D5" s="60"/>
      <c r="E5" s="43"/>
      <c r="F5" s="61"/>
      <c r="G5" s="60"/>
      <c r="H5" s="43"/>
      <c r="I5" s="61"/>
      <c r="J5" s="60"/>
      <c r="K5" s="43"/>
      <c r="L5" s="61"/>
      <c r="M5" s="60"/>
      <c r="N5" s="43"/>
      <c r="O5" s="61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</row>
    <row r="6" spans="1:40" x14ac:dyDescent="0.2">
      <c r="A6" s="54" t="s">
        <v>49</v>
      </c>
      <c r="B6" s="75"/>
      <c r="C6" s="76"/>
      <c r="D6" s="62"/>
      <c r="E6" s="42"/>
      <c r="F6" s="63"/>
      <c r="G6" s="62"/>
      <c r="H6" s="42"/>
      <c r="I6" s="63"/>
      <c r="J6" s="62"/>
      <c r="K6" s="42"/>
      <c r="L6" s="63"/>
      <c r="M6" s="62"/>
      <c r="N6" s="42"/>
      <c r="O6" s="63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</row>
    <row r="7" spans="1:40" x14ac:dyDescent="0.2">
      <c r="A7" s="54" t="s">
        <v>50</v>
      </c>
      <c r="B7" s="75"/>
      <c r="C7" s="76"/>
      <c r="D7" s="62"/>
      <c r="E7" s="42"/>
      <c r="F7" s="63"/>
      <c r="G7" s="62"/>
      <c r="H7" s="42"/>
      <c r="I7" s="63"/>
      <c r="J7" s="62"/>
      <c r="K7" s="42"/>
      <c r="L7" s="63"/>
      <c r="M7" s="62"/>
      <c r="N7" s="42"/>
      <c r="O7" s="63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</row>
    <row r="8" spans="1:40" x14ac:dyDescent="0.2">
      <c r="A8" s="54" t="s">
        <v>51</v>
      </c>
      <c r="B8" s="75"/>
      <c r="C8" s="76"/>
      <c r="D8" s="62"/>
      <c r="E8" s="42"/>
      <c r="F8" s="63"/>
      <c r="G8" s="62"/>
      <c r="H8" s="42"/>
      <c r="I8" s="63"/>
      <c r="J8" s="62"/>
      <c r="K8" s="42"/>
      <c r="L8" s="63"/>
      <c r="M8" s="62"/>
      <c r="N8" s="42"/>
      <c r="O8" s="63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</row>
    <row r="9" spans="1:40" x14ac:dyDescent="0.2">
      <c r="A9" s="54" t="s">
        <v>52</v>
      </c>
      <c r="B9" s="75"/>
      <c r="C9" s="76"/>
      <c r="D9" s="62"/>
      <c r="E9" s="42" t="s">
        <v>25</v>
      </c>
      <c r="F9" s="63"/>
      <c r="G9" s="62"/>
      <c r="H9" s="42"/>
      <c r="I9" s="63"/>
      <c r="J9" s="62"/>
      <c r="K9" s="42"/>
      <c r="L9" s="63"/>
      <c r="M9" s="62"/>
      <c r="N9" s="42" t="s">
        <v>25</v>
      </c>
      <c r="O9" s="63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</row>
    <row r="10" spans="1:40" x14ac:dyDescent="0.2">
      <c r="A10" s="54" t="s">
        <v>53</v>
      </c>
      <c r="B10" s="75"/>
      <c r="C10" s="76"/>
      <c r="D10" s="62"/>
      <c r="E10" s="42"/>
      <c r="F10" s="63"/>
      <c r="G10" s="62"/>
      <c r="H10" s="42"/>
      <c r="I10" s="63"/>
      <c r="J10" s="62"/>
      <c r="K10" s="42"/>
      <c r="L10" s="63"/>
      <c r="M10" s="62"/>
      <c r="N10" s="42"/>
      <c r="O10" s="63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</row>
    <row r="11" spans="1:40" x14ac:dyDescent="0.2">
      <c r="A11" s="54" t="s">
        <v>54</v>
      </c>
      <c r="B11" s="75"/>
      <c r="C11" s="76"/>
      <c r="D11" s="62"/>
      <c r="E11" s="42"/>
      <c r="F11" s="63"/>
      <c r="G11" s="62"/>
      <c r="H11" s="42"/>
      <c r="I11" s="63"/>
      <c r="J11" s="62"/>
      <c r="K11" s="42"/>
      <c r="L11" s="63"/>
      <c r="M11" s="62"/>
      <c r="N11" s="42"/>
      <c r="O11" s="63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</row>
    <row r="12" spans="1:40" ht="15" thickBot="1" x14ac:dyDescent="0.25">
      <c r="A12" s="55" t="s">
        <v>55</v>
      </c>
      <c r="B12" s="77"/>
      <c r="C12" s="78"/>
      <c r="D12" s="64"/>
      <c r="E12" s="46"/>
      <c r="F12" s="65"/>
      <c r="G12" s="64"/>
      <c r="H12" s="46"/>
      <c r="I12" s="65"/>
      <c r="J12" s="64"/>
      <c r="K12" s="46"/>
      <c r="L12" s="65"/>
      <c r="M12" s="64"/>
      <c r="N12" s="46"/>
      <c r="O12" s="65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</row>
    <row r="13" spans="1:40" s="41" customFormat="1" ht="15.75" thickBot="1" x14ac:dyDescent="0.3">
      <c r="A13" s="52" t="s">
        <v>71</v>
      </c>
      <c r="B13" s="59"/>
      <c r="C13" s="45"/>
      <c r="D13" s="59"/>
      <c r="E13" s="44"/>
      <c r="F13" s="45"/>
      <c r="G13" s="59"/>
      <c r="H13" s="44"/>
      <c r="I13" s="45"/>
      <c r="J13" s="59"/>
      <c r="K13" s="44"/>
      <c r="L13" s="45"/>
      <c r="M13" s="59"/>
      <c r="N13" s="44"/>
      <c r="O13" s="45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x14ac:dyDescent="0.2">
      <c r="A14" s="53" t="s">
        <v>56</v>
      </c>
      <c r="B14" s="73"/>
      <c r="C14" s="74"/>
      <c r="D14" s="60"/>
      <c r="E14" s="43"/>
      <c r="F14" s="61"/>
      <c r="G14" s="60"/>
      <c r="H14" s="43"/>
      <c r="I14" s="61"/>
      <c r="J14" s="60"/>
      <c r="K14" s="43"/>
      <c r="L14" s="61"/>
      <c r="M14" s="60"/>
      <c r="N14" s="43"/>
      <c r="O14" s="61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x14ac:dyDescent="0.2">
      <c r="A15" s="54" t="s">
        <v>57</v>
      </c>
      <c r="B15" s="75"/>
      <c r="C15" s="76"/>
      <c r="D15" s="62"/>
      <c r="E15" s="42"/>
      <c r="F15" s="63"/>
      <c r="G15" s="62"/>
      <c r="H15" s="42"/>
      <c r="I15" s="63"/>
      <c r="J15" s="62"/>
      <c r="K15" s="42"/>
      <c r="L15" s="63"/>
      <c r="M15" s="62"/>
      <c r="N15" s="42"/>
      <c r="O15" s="63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</row>
    <row r="16" spans="1:40" x14ac:dyDescent="0.2">
      <c r="A16" s="54" t="s">
        <v>58</v>
      </c>
      <c r="B16" s="75"/>
      <c r="C16" s="76"/>
      <c r="D16" s="62"/>
      <c r="E16" s="42"/>
      <c r="F16" s="63"/>
      <c r="G16" s="62"/>
      <c r="H16" s="42"/>
      <c r="I16" s="63"/>
      <c r="J16" s="62"/>
      <c r="K16" s="42"/>
      <c r="L16" s="63"/>
      <c r="M16" s="62"/>
      <c r="N16" s="42"/>
      <c r="O16" s="63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</row>
    <row r="17" spans="1:40" x14ac:dyDescent="0.2">
      <c r="A17" s="54" t="s">
        <v>59</v>
      </c>
      <c r="B17" s="75"/>
      <c r="C17" s="76"/>
      <c r="D17" s="62"/>
      <c r="E17" s="42"/>
      <c r="F17" s="63"/>
      <c r="G17" s="62"/>
      <c r="H17" s="42"/>
      <c r="I17" s="63"/>
      <c r="J17" s="62"/>
      <c r="K17" s="42"/>
      <c r="L17" s="63"/>
      <c r="M17" s="62"/>
      <c r="N17" s="42"/>
      <c r="O17" s="63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x14ac:dyDescent="0.2">
      <c r="A18" s="54" t="s">
        <v>60</v>
      </c>
      <c r="B18" s="75"/>
      <c r="C18" s="76"/>
      <c r="D18" s="62"/>
      <c r="E18" s="42"/>
      <c r="F18" s="63"/>
      <c r="G18" s="62"/>
      <c r="H18" s="42"/>
      <c r="I18" s="63"/>
      <c r="J18" s="62"/>
      <c r="K18" s="42"/>
      <c r="L18" s="63"/>
      <c r="M18" s="62"/>
      <c r="N18" s="42"/>
      <c r="O18" s="63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spans="1:40" x14ac:dyDescent="0.2">
      <c r="A19" s="54" t="s">
        <v>61</v>
      </c>
      <c r="B19" s="75"/>
      <c r="C19" s="76"/>
      <c r="D19" s="62"/>
      <c r="E19" s="42"/>
      <c r="F19" s="63"/>
      <c r="G19" s="62"/>
      <c r="H19" s="42"/>
      <c r="I19" s="63"/>
      <c r="J19" s="62"/>
      <c r="K19" s="42"/>
      <c r="L19" s="63"/>
      <c r="M19" s="62"/>
      <c r="N19" s="42"/>
      <c r="O19" s="63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x14ac:dyDescent="0.2">
      <c r="A20" s="54" t="s">
        <v>62</v>
      </c>
      <c r="B20" s="75"/>
      <c r="C20" s="76"/>
      <c r="D20" s="62"/>
      <c r="E20" s="42"/>
      <c r="F20" s="63"/>
      <c r="G20" s="62"/>
      <c r="H20" s="42"/>
      <c r="I20" s="63"/>
      <c r="J20" s="62"/>
      <c r="K20" s="42"/>
      <c r="L20" s="63"/>
      <c r="M20" s="62"/>
      <c r="N20" s="42"/>
      <c r="O20" s="63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x14ac:dyDescent="0.2">
      <c r="A21" s="54" t="s">
        <v>63</v>
      </c>
      <c r="B21" s="75"/>
      <c r="C21" s="76"/>
      <c r="D21" s="62"/>
      <c r="E21" s="42"/>
      <c r="F21" s="63"/>
      <c r="G21" s="62"/>
      <c r="H21" s="42"/>
      <c r="I21" s="63"/>
      <c r="J21" s="62"/>
      <c r="K21" s="42"/>
      <c r="L21" s="63"/>
      <c r="M21" s="62"/>
      <c r="N21" s="42"/>
      <c r="O21" s="63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x14ac:dyDescent="0.2">
      <c r="A22" s="54" t="s">
        <v>64</v>
      </c>
      <c r="B22" s="75"/>
      <c r="C22" s="76"/>
      <c r="D22" s="62"/>
      <c r="E22" s="42"/>
      <c r="F22" s="63"/>
      <c r="G22" s="62"/>
      <c r="H22" s="42"/>
      <c r="I22" s="63"/>
      <c r="J22" s="62"/>
      <c r="K22" s="42"/>
      <c r="L22" s="63"/>
      <c r="M22" s="62"/>
      <c r="N22" s="42"/>
      <c r="O22" s="63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ht="15" thickBot="1" x14ac:dyDescent="0.25">
      <c r="A23" s="55" t="s">
        <v>85</v>
      </c>
      <c r="B23" s="77"/>
      <c r="C23" s="78"/>
      <c r="D23" s="64"/>
      <c r="E23" s="46"/>
      <c r="F23" s="65"/>
      <c r="G23" s="64"/>
      <c r="H23" s="46"/>
      <c r="I23" s="65"/>
      <c r="J23" s="64"/>
      <c r="K23" s="46"/>
      <c r="L23" s="65"/>
      <c r="M23" s="64"/>
      <c r="N23" s="46"/>
      <c r="O23" s="65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s="41" customFormat="1" ht="15.75" thickBot="1" x14ac:dyDescent="0.3">
      <c r="A24" s="56" t="s">
        <v>72</v>
      </c>
      <c r="B24" s="51"/>
      <c r="C24" s="49"/>
      <c r="D24" s="51"/>
      <c r="E24" s="48"/>
      <c r="F24" s="49"/>
      <c r="G24" s="51"/>
      <c r="H24" s="48"/>
      <c r="I24" s="49"/>
      <c r="J24" s="51"/>
      <c r="K24" s="48"/>
      <c r="L24" s="49"/>
      <c r="M24" s="51"/>
      <c r="N24" s="48"/>
      <c r="O24" s="4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ht="15" x14ac:dyDescent="0.25">
      <c r="A25" s="57" t="s">
        <v>73</v>
      </c>
      <c r="B25" s="66"/>
      <c r="C25" s="67"/>
      <c r="D25" s="66"/>
      <c r="E25" s="47"/>
      <c r="F25" s="67"/>
      <c r="G25" s="66"/>
      <c r="H25" s="47"/>
      <c r="I25" s="67"/>
      <c r="J25" s="66"/>
      <c r="K25" s="47"/>
      <c r="L25" s="67"/>
      <c r="M25" s="66"/>
      <c r="N25" s="47"/>
      <c r="O25" s="6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15.75" thickBot="1" x14ac:dyDescent="0.3">
      <c r="A26" s="58" t="s">
        <v>74</v>
      </c>
      <c r="B26" s="68"/>
      <c r="C26" s="69"/>
      <c r="D26" s="68"/>
      <c r="E26" s="50"/>
      <c r="F26" s="69"/>
      <c r="G26" s="68"/>
      <c r="H26" s="50"/>
      <c r="I26" s="69"/>
      <c r="J26" s="68"/>
      <c r="K26" s="50"/>
      <c r="L26" s="69"/>
      <c r="M26" s="68"/>
      <c r="N26" s="50"/>
      <c r="O26" s="69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ht="15.75" thickBot="1" x14ac:dyDescent="0.3">
      <c r="A27" s="79" t="s">
        <v>75</v>
      </c>
      <c r="B27" s="80"/>
      <c r="C27" s="81"/>
      <c r="D27" s="80"/>
      <c r="E27" s="82"/>
      <c r="F27" s="81"/>
      <c r="G27" s="80"/>
      <c r="H27" s="82"/>
      <c r="I27" s="81"/>
      <c r="J27" s="80"/>
      <c r="K27" s="82"/>
      <c r="L27" s="81"/>
      <c r="M27" s="80"/>
      <c r="N27" s="82"/>
      <c r="O27" s="81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</row>
    <row r="30" spans="1:40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1:40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1:40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1:40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1:40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1:4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</row>
    <row r="60" spans="1:4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</row>
    <row r="61" spans="1:4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</row>
    <row r="62" spans="1:4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</row>
    <row r="63" spans="1:4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</row>
    <row r="64" spans="1:4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1:4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1:40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</row>
    <row r="68" spans="1:4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</row>
    <row r="69" spans="1:4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</row>
    <row r="70" spans="1:40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</row>
    <row r="71" spans="1:40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1:40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40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</row>
    <row r="74" spans="1:40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1:40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1:40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</row>
    <row r="77" spans="1:40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</row>
    <row r="78" spans="1:40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</row>
    <row r="79" spans="1:40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</row>
    <row r="80" spans="1:40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1:40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</row>
    <row r="82" spans="1:40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</row>
    <row r="83" spans="1:4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1:40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</row>
    <row r="86" spans="1:40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0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0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</row>
    <row r="92" spans="1:40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1:40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</row>
    <row r="94" spans="1:40" x14ac:dyDescent="0.2">
      <c r="AE94" s="37"/>
      <c r="AF94" s="37"/>
      <c r="AG94" s="37"/>
      <c r="AH94" s="37"/>
      <c r="AI94" s="37"/>
      <c r="AJ94" s="37"/>
      <c r="AK94" s="37"/>
      <c r="AL94" s="37"/>
      <c r="AM94" s="37"/>
      <c r="AN94" s="37"/>
    </row>
  </sheetData>
  <mergeCells count="7">
    <mergeCell ref="A1:O1"/>
    <mergeCell ref="A2:A3"/>
    <mergeCell ref="D2:F2"/>
    <mergeCell ref="G2:I2"/>
    <mergeCell ref="J2:L2"/>
    <mergeCell ref="M2:O2"/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C19" zoomScaleNormal="100" workbookViewId="0">
      <selection activeCell="E10" sqref="E10"/>
    </sheetView>
  </sheetViews>
  <sheetFormatPr baseColWidth="10" defaultRowHeight="15" x14ac:dyDescent="0.25"/>
  <cols>
    <col min="1" max="1" width="10.5703125" customWidth="1"/>
    <col min="2" max="2" width="11.28515625" style="83" bestFit="1" customWidth="1"/>
    <col min="3" max="3" width="84.7109375" customWidth="1"/>
    <col min="4" max="4" width="4" bestFit="1" customWidth="1"/>
    <col min="5" max="5" width="11.140625" bestFit="1" customWidth="1"/>
    <col min="6" max="6" width="8.5703125" style="8" bestFit="1" customWidth="1"/>
    <col min="7" max="7" width="8.5703125" bestFit="1" customWidth="1"/>
    <col min="8" max="8" width="24" customWidth="1"/>
    <col min="9" max="9" width="38.42578125" bestFit="1" customWidth="1"/>
    <col min="10" max="11" width="9.28515625" bestFit="1" customWidth="1"/>
  </cols>
  <sheetData>
    <row r="1" spans="1:11" x14ac:dyDescent="0.25">
      <c r="A1" t="s">
        <v>82</v>
      </c>
      <c r="B1" s="83" t="s">
        <v>81</v>
      </c>
      <c r="C1" t="s">
        <v>77</v>
      </c>
      <c r="D1" t="s">
        <v>5</v>
      </c>
      <c r="E1" t="s">
        <v>103</v>
      </c>
      <c r="F1" s="8" t="s">
        <v>104</v>
      </c>
      <c r="G1" t="s">
        <v>105</v>
      </c>
      <c r="H1" t="s">
        <v>80</v>
      </c>
      <c r="I1" t="s">
        <v>79</v>
      </c>
      <c r="J1" t="s">
        <v>78</v>
      </c>
      <c r="K1" t="s">
        <v>102</v>
      </c>
    </row>
    <row r="2" spans="1:11" s="85" customFormat="1" x14ac:dyDescent="0.25">
      <c r="A2" s="84" t="s">
        <v>126</v>
      </c>
      <c r="B2" s="84"/>
      <c r="C2" s="164" t="s">
        <v>127</v>
      </c>
      <c r="D2" s="164"/>
      <c r="E2" s="164"/>
      <c r="F2" s="164"/>
      <c r="G2" s="164"/>
      <c r="H2" s="164"/>
      <c r="I2" s="164"/>
      <c r="J2" s="164"/>
      <c r="K2" s="164"/>
    </row>
    <row r="3" spans="1:11" x14ac:dyDescent="0.25">
      <c r="A3" s="83" t="s">
        <v>87</v>
      </c>
      <c r="C3" t="s">
        <v>122</v>
      </c>
      <c r="D3" t="s">
        <v>86</v>
      </c>
      <c r="F3" s="8" t="s">
        <v>22</v>
      </c>
      <c r="H3" t="s">
        <v>84</v>
      </c>
      <c r="I3" t="s">
        <v>85</v>
      </c>
      <c r="J3" t="s">
        <v>135</v>
      </c>
    </row>
    <row r="4" spans="1:11" s="87" customFormat="1" x14ac:dyDescent="0.25">
      <c r="A4" s="86" t="s">
        <v>87</v>
      </c>
      <c r="B4" s="83" t="s">
        <v>121</v>
      </c>
      <c r="C4" s="87" t="s">
        <v>122</v>
      </c>
      <c r="D4" s="87" t="s">
        <v>86</v>
      </c>
      <c r="F4" s="88" t="s">
        <v>22</v>
      </c>
      <c r="H4" s="87" t="s">
        <v>84</v>
      </c>
      <c r="I4" s="87" t="s">
        <v>85</v>
      </c>
      <c r="K4" s="87" t="s">
        <v>83</v>
      </c>
    </row>
    <row r="5" spans="1:11" x14ac:dyDescent="0.25">
      <c r="A5" s="83" t="s">
        <v>88</v>
      </c>
      <c r="C5" t="s">
        <v>123</v>
      </c>
      <c r="D5" t="s">
        <v>86</v>
      </c>
      <c r="F5" s="8" t="s">
        <v>22</v>
      </c>
      <c r="H5" t="s">
        <v>84</v>
      </c>
      <c r="I5" t="s">
        <v>85</v>
      </c>
      <c r="J5" t="s">
        <v>135</v>
      </c>
    </row>
    <row r="6" spans="1:11" s="87" customFormat="1" x14ac:dyDescent="0.25">
      <c r="A6" s="86" t="s">
        <v>88</v>
      </c>
      <c r="B6" s="83" t="s">
        <v>121</v>
      </c>
      <c r="C6" s="87" t="s">
        <v>123</v>
      </c>
      <c r="D6" s="87" t="s">
        <v>86</v>
      </c>
      <c r="F6" s="88" t="s">
        <v>22</v>
      </c>
      <c r="H6" s="87" t="s">
        <v>84</v>
      </c>
      <c r="I6" s="87" t="s">
        <v>85</v>
      </c>
      <c r="K6" s="87" t="s">
        <v>83</v>
      </c>
    </row>
    <row r="7" spans="1:11" x14ac:dyDescent="0.25">
      <c r="A7" s="83" t="s">
        <v>89</v>
      </c>
      <c r="C7" t="s">
        <v>124</v>
      </c>
      <c r="D7" t="s">
        <v>86</v>
      </c>
      <c r="F7" s="8" t="s">
        <v>22</v>
      </c>
      <c r="H7" t="s">
        <v>84</v>
      </c>
      <c r="I7" t="s">
        <v>85</v>
      </c>
      <c r="J7" t="s">
        <v>135</v>
      </c>
    </row>
    <row r="8" spans="1:11" s="87" customFormat="1" x14ac:dyDescent="0.25">
      <c r="A8" s="86" t="s">
        <v>89</v>
      </c>
      <c r="B8" s="83" t="s">
        <v>121</v>
      </c>
      <c r="C8" s="87" t="s">
        <v>124</v>
      </c>
      <c r="D8" s="87" t="s">
        <v>86</v>
      </c>
      <c r="F8" s="88" t="s">
        <v>22</v>
      </c>
      <c r="H8" s="87" t="s">
        <v>84</v>
      </c>
      <c r="I8" s="87" t="s">
        <v>85</v>
      </c>
      <c r="K8" s="87" t="s">
        <v>83</v>
      </c>
    </row>
    <row r="9" spans="1:11" s="87" customFormat="1" x14ac:dyDescent="0.25">
      <c r="A9" s="86" t="s">
        <v>89</v>
      </c>
      <c r="B9" s="83" t="s">
        <v>121</v>
      </c>
      <c r="C9" s="87" t="s">
        <v>125</v>
      </c>
      <c r="D9" s="87" t="s">
        <v>86</v>
      </c>
      <c r="F9" s="88" t="s">
        <v>22</v>
      </c>
      <c r="H9" s="87" t="s">
        <v>84</v>
      </c>
      <c r="I9" s="87" t="s">
        <v>85</v>
      </c>
      <c r="K9" s="87" t="s">
        <v>83</v>
      </c>
    </row>
    <row r="10" spans="1:11" s="87" customFormat="1" x14ac:dyDescent="0.25">
      <c r="A10" s="86"/>
      <c r="B10" s="83"/>
      <c r="F10" s="88"/>
    </row>
    <row r="11" spans="1:11" s="85" customFormat="1" x14ac:dyDescent="0.25">
      <c r="A11" s="84" t="s">
        <v>126</v>
      </c>
      <c r="B11" s="84"/>
      <c r="C11" s="164" t="s">
        <v>128</v>
      </c>
      <c r="D11" s="164"/>
      <c r="E11" s="164"/>
      <c r="F11" s="164" t="s">
        <v>22</v>
      </c>
      <c r="G11" s="164"/>
      <c r="H11" s="164"/>
      <c r="I11" s="164"/>
      <c r="J11" s="164"/>
      <c r="K11" s="164"/>
    </row>
    <row r="12" spans="1:11" x14ac:dyDescent="0.25">
      <c r="A12" s="83" t="s">
        <v>87</v>
      </c>
      <c r="C12" t="s">
        <v>95</v>
      </c>
      <c r="D12" t="s">
        <v>86</v>
      </c>
      <c r="F12" s="8" t="s">
        <v>22</v>
      </c>
      <c r="H12" t="s">
        <v>84</v>
      </c>
      <c r="I12" t="s">
        <v>85</v>
      </c>
      <c r="J12" t="s">
        <v>135</v>
      </c>
    </row>
    <row r="13" spans="1:11" x14ac:dyDescent="0.25">
      <c r="A13" s="83"/>
    </row>
    <row r="14" spans="1:11" s="85" customFormat="1" x14ac:dyDescent="0.25">
      <c r="A14" s="84" t="s">
        <v>126</v>
      </c>
      <c r="B14" s="84"/>
      <c r="C14" s="164" t="s">
        <v>129</v>
      </c>
      <c r="D14" s="164"/>
      <c r="E14" s="164"/>
      <c r="F14" s="164" t="s">
        <v>22</v>
      </c>
      <c r="G14" s="164"/>
      <c r="H14" s="164"/>
      <c r="I14" s="164"/>
      <c r="J14" s="164"/>
      <c r="K14" s="164"/>
    </row>
    <row r="15" spans="1:11" x14ac:dyDescent="0.25">
      <c r="A15" s="83" t="s">
        <v>87</v>
      </c>
      <c r="C15" t="s">
        <v>94</v>
      </c>
      <c r="D15" t="s">
        <v>86</v>
      </c>
      <c r="F15" s="8" t="s">
        <v>22</v>
      </c>
      <c r="H15" t="s">
        <v>84</v>
      </c>
      <c r="I15" t="s">
        <v>85</v>
      </c>
      <c r="J15" t="s">
        <v>135</v>
      </c>
    </row>
    <row r="16" spans="1:11" x14ac:dyDescent="0.25">
      <c r="A16" s="83"/>
    </row>
    <row r="17" spans="1:11" s="85" customFormat="1" x14ac:dyDescent="0.25">
      <c r="A17" s="84" t="s">
        <v>126</v>
      </c>
      <c r="B17" s="84"/>
      <c r="C17" s="164" t="s">
        <v>130</v>
      </c>
      <c r="D17" s="164"/>
      <c r="E17" s="164"/>
      <c r="F17" s="164" t="s">
        <v>22</v>
      </c>
      <c r="G17" s="164"/>
      <c r="H17" s="164"/>
      <c r="I17" s="164"/>
      <c r="J17" s="164"/>
      <c r="K17" s="164"/>
    </row>
    <row r="18" spans="1:11" x14ac:dyDescent="0.25">
      <c r="A18" s="83" t="s">
        <v>87</v>
      </c>
      <c r="C18" t="s">
        <v>100</v>
      </c>
      <c r="D18" t="s">
        <v>86</v>
      </c>
      <c r="F18" s="8" t="s">
        <v>22</v>
      </c>
      <c r="H18" t="s">
        <v>84</v>
      </c>
      <c r="I18" t="s">
        <v>85</v>
      </c>
      <c r="J18" t="s">
        <v>135</v>
      </c>
    </row>
    <row r="19" spans="1:11" x14ac:dyDescent="0.25">
      <c r="A19" s="83"/>
    </row>
    <row r="20" spans="1:11" s="85" customFormat="1" x14ac:dyDescent="0.25">
      <c r="A20" s="84" t="s">
        <v>126</v>
      </c>
      <c r="B20" s="84"/>
      <c r="C20" s="164" t="s">
        <v>131</v>
      </c>
      <c r="D20" s="164"/>
      <c r="E20" s="164"/>
      <c r="F20" s="164" t="s">
        <v>22</v>
      </c>
      <c r="G20" s="164"/>
      <c r="H20" s="164"/>
      <c r="I20" s="164"/>
      <c r="J20" s="164"/>
      <c r="K20" s="164"/>
    </row>
    <row r="21" spans="1:11" x14ac:dyDescent="0.25">
      <c r="A21" s="83" t="s">
        <v>87</v>
      </c>
      <c r="C21" t="s">
        <v>101</v>
      </c>
      <c r="D21" t="s">
        <v>86</v>
      </c>
      <c r="F21" s="8" t="s">
        <v>22</v>
      </c>
      <c r="H21" t="s">
        <v>84</v>
      </c>
      <c r="I21" t="s">
        <v>85</v>
      </c>
      <c r="J21" t="s">
        <v>135</v>
      </c>
    </row>
    <row r="22" spans="1:11" x14ac:dyDescent="0.25">
      <c r="A22" s="83"/>
    </row>
    <row r="23" spans="1:11" s="85" customFormat="1" x14ac:dyDescent="0.25">
      <c r="A23" s="84" t="s">
        <v>126</v>
      </c>
      <c r="B23" s="84"/>
      <c r="C23" s="164" t="s">
        <v>132</v>
      </c>
      <c r="D23" s="164"/>
      <c r="E23" s="164"/>
      <c r="F23" s="164" t="s">
        <v>22</v>
      </c>
      <c r="G23" s="164"/>
      <c r="H23" s="164"/>
      <c r="I23" s="164"/>
      <c r="J23" s="164"/>
      <c r="K23" s="164"/>
    </row>
    <row r="24" spans="1:11" x14ac:dyDescent="0.25">
      <c r="A24" s="83" t="s">
        <v>87</v>
      </c>
      <c r="C24" t="s">
        <v>117</v>
      </c>
      <c r="D24" t="s">
        <v>86</v>
      </c>
      <c r="F24" s="8" t="s">
        <v>22</v>
      </c>
      <c r="H24" t="s">
        <v>84</v>
      </c>
      <c r="I24" t="s">
        <v>85</v>
      </c>
      <c r="J24" t="s">
        <v>135</v>
      </c>
    </row>
    <row r="25" spans="1:11" x14ac:dyDescent="0.25">
      <c r="A25" s="83"/>
    </row>
    <row r="26" spans="1:11" s="85" customFormat="1" x14ac:dyDescent="0.25">
      <c r="A26" s="84" t="s">
        <v>126</v>
      </c>
      <c r="B26" s="84"/>
      <c r="C26" s="164" t="s">
        <v>133</v>
      </c>
      <c r="D26" s="164"/>
      <c r="E26" s="164"/>
      <c r="F26" s="164" t="s">
        <v>22</v>
      </c>
      <c r="G26" s="164"/>
      <c r="H26" s="164"/>
      <c r="I26" s="164"/>
      <c r="J26" s="164"/>
      <c r="K26" s="164"/>
    </row>
    <row r="27" spans="1:11" x14ac:dyDescent="0.25">
      <c r="A27" s="83" t="s">
        <v>87</v>
      </c>
      <c r="C27" t="s">
        <v>120</v>
      </c>
      <c r="D27" t="s">
        <v>86</v>
      </c>
      <c r="F27" s="8" t="s">
        <v>22</v>
      </c>
      <c r="H27" t="s">
        <v>84</v>
      </c>
      <c r="I27" t="s">
        <v>85</v>
      </c>
      <c r="J27" t="s">
        <v>135</v>
      </c>
    </row>
    <row r="28" spans="1:11" x14ac:dyDescent="0.25">
      <c r="A28" s="83"/>
    </row>
    <row r="29" spans="1:11" s="85" customFormat="1" x14ac:dyDescent="0.25">
      <c r="A29" s="84" t="s">
        <v>126</v>
      </c>
      <c r="B29" s="84"/>
      <c r="C29" s="164" t="s">
        <v>134</v>
      </c>
      <c r="D29" s="164"/>
      <c r="E29" s="164"/>
      <c r="F29" s="164" t="s">
        <v>22</v>
      </c>
      <c r="G29" s="164"/>
      <c r="H29" s="164"/>
      <c r="I29" s="164"/>
      <c r="J29" s="164"/>
      <c r="K29" s="164"/>
    </row>
    <row r="30" spans="1:11" x14ac:dyDescent="0.25">
      <c r="A30" s="83" t="s">
        <v>90</v>
      </c>
      <c r="C30" t="s">
        <v>96</v>
      </c>
      <c r="D30" t="s">
        <v>86</v>
      </c>
      <c r="F30" s="8" t="s">
        <v>22</v>
      </c>
      <c r="H30" t="s">
        <v>84</v>
      </c>
      <c r="I30" t="s">
        <v>85</v>
      </c>
      <c r="J30" t="s">
        <v>135</v>
      </c>
    </row>
    <row r="31" spans="1:11" s="87" customFormat="1" x14ac:dyDescent="0.25">
      <c r="A31" s="86" t="s">
        <v>90</v>
      </c>
      <c r="B31" s="83" t="s">
        <v>121</v>
      </c>
      <c r="C31" s="87" t="s">
        <v>106</v>
      </c>
      <c r="D31" s="87" t="s">
        <v>86</v>
      </c>
      <c r="F31" s="88" t="s">
        <v>22</v>
      </c>
      <c r="H31" s="87" t="s">
        <v>84</v>
      </c>
      <c r="I31" s="87" t="s">
        <v>85</v>
      </c>
      <c r="K31" s="87" t="s">
        <v>83</v>
      </c>
    </row>
    <row r="32" spans="1:11" s="87" customFormat="1" x14ac:dyDescent="0.25">
      <c r="A32" s="86" t="s">
        <v>91</v>
      </c>
      <c r="B32" s="83" t="s">
        <v>121</v>
      </c>
      <c r="C32" s="87" t="s">
        <v>97</v>
      </c>
      <c r="D32" s="87" t="s">
        <v>86</v>
      </c>
      <c r="F32" s="88" t="s">
        <v>22</v>
      </c>
      <c r="H32" s="87" t="s">
        <v>84</v>
      </c>
      <c r="I32" s="87" t="s">
        <v>85</v>
      </c>
      <c r="K32" s="87" t="s">
        <v>83</v>
      </c>
    </row>
    <row r="33" spans="1:11" s="87" customFormat="1" x14ac:dyDescent="0.25">
      <c r="A33" s="86" t="s">
        <v>92</v>
      </c>
      <c r="B33" s="83" t="s">
        <v>121</v>
      </c>
      <c r="C33" s="87" t="s">
        <v>98</v>
      </c>
      <c r="D33" s="87" t="s">
        <v>86</v>
      </c>
      <c r="F33" s="88" t="s">
        <v>22</v>
      </c>
      <c r="H33" s="87" t="s">
        <v>84</v>
      </c>
      <c r="I33" s="87" t="s">
        <v>85</v>
      </c>
      <c r="K33" s="87" t="s">
        <v>83</v>
      </c>
    </row>
    <row r="34" spans="1:11" s="87" customFormat="1" x14ac:dyDescent="0.25">
      <c r="A34" s="86" t="s">
        <v>93</v>
      </c>
      <c r="B34" s="83" t="s">
        <v>121</v>
      </c>
      <c r="C34" s="87" t="s">
        <v>99</v>
      </c>
      <c r="D34" s="87" t="s">
        <v>86</v>
      </c>
      <c r="F34" s="88" t="s">
        <v>22</v>
      </c>
      <c r="H34" s="87" t="s">
        <v>84</v>
      </c>
      <c r="I34" s="87" t="s">
        <v>85</v>
      </c>
      <c r="K34" s="87" t="s">
        <v>83</v>
      </c>
    </row>
    <row r="35" spans="1:11" x14ac:dyDescent="0.25">
      <c r="A35" s="83" t="s">
        <v>90</v>
      </c>
      <c r="C35" t="s">
        <v>107</v>
      </c>
      <c r="D35" t="s">
        <v>86</v>
      </c>
      <c r="F35" s="8" t="s">
        <v>22</v>
      </c>
      <c r="H35" t="s">
        <v>84</v>
      </c>
      <c r="I35" t="s">
        <v>85</v>
      </c>
      <c r="J35" t="s">
        <v>135</v>
      </c>
    </row>
    <row r="36" spans="1:11" s="87" customFormat="1" x14ac:dyDescent="0.25">
      <c r="A36" s="86" t="s">
        <v>90</v>
      </c>
      <c r="B36" s="83" t="s">
        <v>121</v>
      </c>
      <c r="C36" s="87" t="s">
        <v>107</v>
      </c>
      <c r="D36" s="87" t="s">
        <v>86</v>
      </c>
      <c r="F36" s="88" t="s">
        <v>22</v>
      </c>
      <c r="H36" s="87" t="s">
        <v>84</v>
      </c>
      <c r="I36" s="87" t="s">
        <v>85</v>
      </c>
      <c r="K36" s="87" t="s">
        <v>83</v>
      </c>
    </row>
    <row r="37" spans="1:11" x14ac:dyDescent="0.25">
      <c r="A37" s="83" t="s">
        <v>90</v>
      </c>
      <c r="C37" t="s">
        <v>108</v>
      </c>
      <c r="D37" t="s">
        <v>86</v>
      </c>
      <c r="F37" s="8" t="s">
        <v>22</v>
      </c>
      <c r="H37" t="s">
        <v>84</v>
      </c>
      <c r="I37" t="s">
        <v>85</v>
      </c>
      <c r="J37" t="s">
        <v>135</v>
      </c>
    </row>
    <row r="38" spans="1:11" s="87" customFormat="1" x14ac:dyDescent="0.25">
      <c r="A38" s="86" t="s">
        <v>90</v>
      </c>
      <c r="B38" s="83" t="s">
        <v>121</v>
      </c>
      <c r="C38" s="87" t="s">
        <v>109</v>
      </c>
      <c r="D38" s="87" t="s">
        <v>86</v>
      </c>
      <c r="F38" s="88" t="s">
        <v>22</v>
      </c>
      <c r="H38" s="87" t="s">
        <v>84</v>
      </c>
      <c r="I38" s="87" t="s">
        <v>85</v>
      </c>
      <c r="K38" s="87" t="s">
        <v>83</v>
      </c>
    </row>
    <row r="39" spans="1:11" s="87" customFormat="1" x14ac:dyDescent="0.25">
      <c r="A39" s="86" t="s">
        <v>91</v>
      </c>
      <c r="B39" s="83" t="s">
        <v>121</v>
      </c>
      <c r="C39" s="87" t="s">
        <v>110</v>
      </c>
      <c r="D39" s="87" t="s">
        <v>86</v>
      </c>
      <c r="F39" s="88" t="s">
        <v>22</v>
      </c>
      <c r="H39" s="87" t="s">
        <v>84</v>
      </c>
      <c r="I39" s="87" t="s">
        <v>85</v>
      </c>
      <c r="K39" s="87" t="s">
        <v>83</v>
      </c>
    </row>
    <row r="40" spans="1:11" x14ac:dyDescent="0.25">
      <c r="A40" s="83" t="s">
        <v>90</v>
      </c>
      <c r="C40" t="s">
        <v>111</v>
      </c>
      <c r="D40" t="s">
        <v>86</v>
      </c>
      <c r="F40" s="8" t="s">
        <v>22</v>
      </c>
      <c r="H40" t="s">
        <v>84</v>
      </c>
      <c r="I40" t="s">
        <v>85</v>
      </c>
      <c r="J40" t="s">
        <v>135</v>
      </c>
    </row>
    <row r="41" spans="1:11" s="87" customFormat="1" x14ac:dyDescent="0.25">
      <c r="A41" s="86" t="s">
        <v>90</v>
      </c>
      <c r="B41" s="83" t="s">
        <v>121</v>
      </c>
      <c r="C41" s="87" t="s">
        <v>112</v>
      </c>
      <c r="D41" s="87" t="s">
        <v>86</v>
      </c>
      <c r="F41" s="88" t="s">
        <v>22</v>
      </c>
      <c r="H41" s="87" t="s">
        <v>84</v>
      </c>
      <c r="I41" s="87" t="s">
        <v>85</v>
      </c>
      <c r="K41" s="87" t="s">
        <v>83</v>
      </c>
    </row>
    <row r="42" spans="1:11" s="87" customFormat="1" x14ac:dyDescent="0.25">
      <c r="A42" s="86" t="s">
        <v>91</v>
      </c>
      <c r="B42" s="83" t="s">
        <v>121</v>
      </c>
      <c r="C42" s="87" t="s">
        <v>113</v>
      </c>
      <c r="D42" s="87" t="s">
        <v>86</v>
      </c>
      <c r="F42" s="88" t="s">
        <v>22</v>
      </c>
      <c r="H42" s="87" t="s">
        <v>84</v>
      </c>
      <c r="I42" s="87" t="s">
        <v>85</v>
      </c>
      <c r="K42" s="87" t="s">
        <v>83</v>
      </c>
    </row>
    <row r="43" spans="1:11" s="87" customFormat="1" x14ac:dyDescent="0.25">
      <c r="A43" s="86" t="s">
        <v>92</v>
      </c>
      <c r="B43" s="83" t="s">
        <v>121</v>
      </c>
      <c r="C43" s="87" t="s">
        <v>114</v>
      </c>
      <c r="D43" s="87" t="s">
        <v>86</v>
      </c>
      <c r="F43" s="88" t="s">
        <v>22</v>
      </c>
      <c r="H43" s="87" t="s">
        <v>84</v>
      </c>
      <c r="I43" s="87" t="s">
        <v>85</v>
      </c>
      <c r="K43" s="87" t="s">
        <v>83</v>
      </c>
    </row>
    <row r="44" spans="1:11" s="87" customFormat="1" x14ac:dyDescent="0.25">
      <c r="A44" s="86" t="s">
        <v>93</v>
      </c>
      <c r="B44" s="83" t="s">
        <v>121</v>
      </c>
      <c r="C44" s="87" t="s">
        <v>115</v>
      </c>
      <c r="D44" s="87" t="s">
        <v>86</v>
      </c>
      <c r="F44" s="88" t="s">
        <v>22</v>
      </c>
      <c r="H44" s="87" t="s">
        <v>84</v>
      </c>
      <c r="I44" s="87" t="s">
        <v>85</v>
      </c>
      <c r="K44" s="87" t="s">
        <v>83</v>
      </c>
    </row>
    <row r="45" spans="1:11" s="87" customFormat="1" x14ac:dyDescent="0.25">
      <c r="A45" s="86" t="s">
        <v>93</v>
      </c>
      <c r="B45" s="83" t="s">
        <v>121</v>
      </c>
      <c r="C45" s="87" t="s">
        <v>116</v>
      </c>
      <c r="D45" s="87" t="s">
        <v>86</v>
      </c>
      <c r="F45" s="88" t="s">
        <v>22</v>
      </c>
      <c r="H45" s="87" t="s">
        <v>84</v>
      </c>
      <c r="I45" s="87" t="s">
        <v>85</v>
      </c>
      <c r="K45" s="87" t="s">
        <v>83</v>
      </c>
    </row>
    <row r="46" spans="1:11" s="87" customFormat="1" x14ac:dyDescent="0.25">
      <c r="A46" s="86" t="s">
        <v>93</v>
      </c>
      <c r="B46" s="83" t="s">
        <v>121</v>
      </c>
      <c r="C46" s="87" t="s">
        <v>119</v>
      </c>
      <c r="D46" s="87" t="s">
        <v>86</v>
      </c>
      <c r="F46" s="88" t="s">
        <v>22</v>
      </c>
      <c r="H46" s="87" t="s">
        <v>84</v>
      </c>
      <c r="I46" s="87" t="s">
        <v>85</v>
      </c>
      <c r="K46" s="87" t="s">
        <v>83</v>
      </c>
    </row>
    <row r="47" spans="1:11" s="87" customFormat="1" x14ac:dyDescent="0.25">
      <c r="A47" s="86" t="s">
        <v>93</v>
      </c>
      <c r="B47" s="83" t="s">
        <v>121</v>
      </c>
      <c r="C47" s="87" t="s">
        <v>118</v>
      </c>
      <c r="D47" s="87" t="s">
        <v>86</v>
      </c>
      <c r="F47" s="88" t="s">
        <v>22</v>
      </c>
      <c r="H47" s="87" t="s">
        <v>84</v>
      </c>
      <c r="I47" s="87" t="s">
        <v>85</v>
      </c>
      <c r="K47" s="87" t="s">
        <v>83</v>
      </c>
    </row>
    <row r="48" spans="1:11" x14ac:dyDescent="0.25">
      <c r="I48" t="s">
        <v>56</v>
      </c>
    </row>
  </sheetData>
  <mergeCells count="8">
    <mergeCell ref="C26:K26"/>
    <mergeCell ref="C29:K29"/>
    <mergeCell ref="C2:K2"/>
    <mergeCell ref="C11:K11"/>
    <mergeCell ref="C14:K14"/>
    <mergeCell ref="C17:K17"/>
    <mergeCell ref="C20:K20"/>
    <mergeCell ref="C23:K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2018-05-17T03:51:40Z</dcterms:modified>
</cp:coreProperties>
</file>