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l\Documents\Lobel\Zlatni Zmaj\Izvjesce\ZZ_Report_Analysis\SAMPLES\"/>
    </mc:Choice>
  </mc:AlternateContent>
  <xr:revisionPtr revIDLastSave="0" documentId="13_ncr:1_{1B5AEFE4-0F2C-43C1-AAB9-9E2A98EDDD0C}" xr6:coauthVersionLast="47" xr6:coauthVersionMax="47" xr10:uidLastSave="{00000000-0000-0000-0000-000000000000}"/>
  <bookViews>
    <workbookView xWindow="-120" yWindow="-120" windowWidth="38640" windowHeight="21120" activeTab="1" xr2:uid="{E4510751-5150-4AC6-8207-09F7448F3FDD}"/>
  </bookViews>
  <sheets>
    <sheet name="raspored" sheetId="2" r:id="rId1"/>
    <sheet name="T" sheetId="8" r:id="rId2"/>
    <sheet name="P" sheetId="9" r:id="rId3"/>
    <sheet name="Š" sheetId="10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9" l="1"/>
  <c r="F91" i="9"/>
  <c r="F105" i="9"/>
  <c r="F100" i="9"/>
  <c r="F96" i="9"/>
  <c r="B2" i="10"/>
  <c r="F73" i="10"/>
  <c r="F96" i="8"/>
  <c r="F67" i="8"/>
  <c r="B6" i="8"/>
  <c r="F146" i="9"/>
  <c r="F121" i="9"/>
  <c r="F120" i="9"/>
  <c r="F43" i="10"/>
  <c r="F89" i="8"/>
  <c r="F139" i="9"/>
  <c r="F53" i="9"/>
  <c r="F62" i="10"/>
  <c r="F145" i="9"/>
  <c r="F144" i="9"/>
  <c r="F93" i="8"/>
  <c r="F61" i="10"/>
  <c r="F104" i="9"/>
  <c r="F52" i="9"/>
  <c r="F138" i="9"/>
  <c r="F141" i="9"/>
  <c r="F142" i="9"/>
  <c r="F150" i="9"/>
  <c r="F60" i="10"/>
  <c r="F129" i="9"/>
  <c r="F137" i="9"/>
  <c r="F133" i="9"/>
  <c r="F51" i="9"/>
  <c r="F90" i="9"/>
  <c r="F89" i="9"/>
  <c r="F50" i="9"/>
  <c r="F49" i="9"/>
  <c r="F48" i="9"/>
  <c r="F69" i="8"/>
  <c r="F59" i="10"/>
  <c r="F35" i="8"/>
  <c r="F17" i="10"/>
  <c r="F47" i="9"/>
  <c r="F34" i="8"/>
  <c r="F33" i="8"/>
  <c r="F46" i="9"/>
  <c r="F20" i="9"/>
  <c r="F58" i="10"/>
  <c r="F39" i="10"/>
  <c r="F45" i="9"/>
  <c r="F57" i="10"/>
  <c r="F31" i="10"/>
  <c r="F68" i="8"/>
  <c r="F89" i="10"/>
  <c r="F85" i="8"/>
  <c r="F38" i="10"/>
  <c r="F117" i="8"/>
  <c r="F56" i="10"/>
  <c r="F92" i="8"/>
  <c r="F113" i="8"/>
  <c r="F88" i="8"/>
  <c r="F42" i="10"/>
  <c r="F19" i="9"/>
  <c r="F88" i="9"/>
  <c r="F87" i="8"/>
  <c r="F41" i="10"/>
  <c r="F55" i="10"/>
  <c r="F87" i="9"/>
  <c r="F86" i="9"/>
  <c r="F66" i="8"/>
  <c r="F30" i="10"/>
  <c r="F85" i="9"/>
  <c r="F84" i="9"/>
  <c r="F65" i="8"/>
  <c r="F44" i="9"/>
  <c r="F67" i="10"/>
  <c r="F71" i="10"/>
  <c r="F53" i="10"/>
  <c r="F54" i="10"/>
  <c r="F65" i="10"/>
  <c r="F66" i="10"/>
  <c r="F91" i="8"/>
  <c r="F95" i="8"/>
  <c r="F50" i="10"/>
  <c r="F51" i="10"/>
  <c r="F52" i="10"/>
  <c r="F64" i="10"/>
  <c r="F46" i="10"/>
  <c r="F47" i="10"/>
  <c r="F48" i="10"/>
  <c r="F49" i="10"/>
  <c r="F43" i="9"/>
  <c r="F18" i="9"/>
  <c r="F17" i="9"/>
  <c r="F83" i="9"/>
  <c r="F29" i="10"/>
  <c r="F64" i="8"/>
  <c r="F14" i="8"/>
  <c r="F32" i="8"/>
  <c r="F42" i="9"/>
  <c r="F16" i="9"/>
  <c r="F41" i="9"/>
  <c r="F82" i="9"/>
  <c r="F63" i="8"/>
  <c r="F40" i="9"/>
  <c r="F28" i="10"/>
  <c r="F39" i="9"/>
  <c r="F31" i="8"/>
  <c r="F38" i="9"/>
  <c r="F30" i="8"/>
  <c r="F27" i="10"/>
  <c r="F37" i="9"/>
  <c r="F62" i="8"/>
  <c r="F29" i="8"/>
  <c r="F36" i="9"/>
  <c r="F26" i="10"/>
  <c r="F35" i="9"/>
  <c r="F28" i="8"/>
  <c r="F61" i="8"/>
  <c r="F60" i="8"/>
  <c r="F25" i="10"/>
  <c r="F59" i="8"/>
  <c r="F24" i="10"/>
  <c r="F58" i="8"/>
  <c r="F34" i="9"/>
  <c r="F33" i="9"/>
  <c r="F27" i="8"/>
  <c r="F32" i="9"/>
  <c r="F26" i="8"/>
  <c r="F31" i="9"/>
  <c r="F30" i="9"/>
  <c r="F25" i="8"/>
  <c r="F16" i="10"/>
  <c r="F24" i="8"/>
  <c r="F57" i="8"/>
  <c r="F56" i="8"/>
  <c r="F55" i="8"/>
  <c r="F81" i="9"/>
  <c r="F54" i="8"/>
  <c r="F29" i="9"/>
  <c r="F23" i="8"/>
  <c r="F80" i="9"/>
  <c r="F79" i="9"/>
  <c r="F78" i="10"/>
  <c r="F28" i="9"/>
  <c r="F22" i="8"/>
  <c r="F109" i="8"/>
  <c r="F108" i="8"/>
  <c r="F78" i="9"/>
  <c r="F53" i="8"/>
  <c r="F77" i="9"/>
  <c r="F76" i="9"/>
  <c r="F102" i="8"/>
  <c r="F111" i="9"/>
  <c r="F77" i="10"/>
  <c r="F81" i="10"/>
  <c r="F119" i="9"/>
  <c r="F75" i="9"/>
  <c r="F52" i="8"/>
  <c r="F74" i="9"/>
  <c r="F51" i="8"/>
  <c r="F23" i="10"/>
  <c r="F50" i="8"/>
  <c r="F73" i="9"/>
  <c r="F77" i="8"/>
  <c r="F71" i="9"/>
  <c r="F72" i="9"/>
  <c r="F21" i="8"/>
  <c r="F49" i="8"/>
  <c r="F114" i="9"/>
  <c r="F27" i="9"/>
  <c r="F70" i="9"/>
  <c r="F113" i="9"/>
  <c r="F76" i="8"/>
  <c r="F80" i="10"/>
  <c r="F118" i="9"/>
  <c r="F48" i="8"/>
  <c r="F69" i="9"/>
  <c r="F26" i="9"/>
  <c r="F117" i="9"/>
  <c r="F17" i="8"/>
  <c r="F18" i="8"/>
  <c r="F19" i="8"/>
  <c r="F20" i="8"/>
  <c r="F37" i="8"/>
  <c r="F38" i="8"/>
  <c r="F39" i="8"/>
  <c r="F40" i="8"/>
  <c r="F41" i="8"/>
  <c r="F42" i="8"/>
  <c r="F43" i="8"/>
  <c r="F44" i="8"/>
  <c r="F45" i="8"/>
  <c r="F46" i="8"/>
  <c r="F47" i="8"/>
  <c r="F71" i="8"/>
  <c r="F72" i="8"/>
  <c r="F73" i="8"/>
  <c r="F74" i="8"/>
  <c r="F75" i="8"/>
  <c r="F81" i="8"/>
  <c r="F100" i="8"/>
  <c r="F101" i="8"/>
  <c r="F12" i="8"/>
  <c r="F13" i="8"/>
  <c r="F12" i="9"/>
  <c r="F13" i="9"/>
  <c r="F14" i="9"/>
  <c r="F23" i="9"/>
  <c r="F24" i="9"/>
  <c r="F25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94" i="9"/>
  <c r="F95" i="9"/>
  <c r="F109" i="9"/>
  <c r="F110" i="9"/>
  <c r="F116" i="9"/>
  <c r="F15" i="9"/>
  <c r="F12" i="10"/>
  <c r="F13" i="10"/>
  <c r="F15" i="10"/>
  <c r="F20" i="10"/>
  <c r="F21" i="10"/>
  <c r="F22" i="10"/>
  <c r="F33" i="10"/>
  <c r="F34" i="10"/>
  <c r="F22" i="9"/>
  <c r="F16" i="8"/>
  <c r="B2" i="8"/>
  <c r="F45" i="10"/>
  <c r="F19" i="10"/>
  <c r="B6" i="10"/>
  <c r="B4" i="10"/>
  <c r="B1" i="10"/>
  <c r="B6" i="9"/>
  <c r="B4" i="9"/>
  <c r="B1" i="9"/>
  <c r="B2" i="9"/>
  <c r="B4" i="8"/>
  <c r="B1" i="8"/>
</calcChain>
</file>

<file path=xl/sharedStrings.xml><?xml version="1.0" encoding="utf-8"?>
<sst xmlns="http://schemas.openxmlformats.org/spreadsheetml/2006/main" count="737" uniqueCount="263">
  <si>
    <t>LOKACIJE</t>
  </si>
  <si>
    <t>TREŠNJEVKA</t>
  </si>
  <si>
    <t>PEŠČENICA (MIOC)</t>
  </si>
  <si>
    <t>ŠPANSKO</t>
  </si>
  <si>
    <t>Našička ul.2 - Mali Zmaj</t>
  </si>
  <si>
    <t xml:space="preserve">Njegoševa ul. 10 - MO Peščenica </t>
  </si>
  <si>
    <t>Ulica A. T. Mimare 36 - OŠ Malešnica</t>
  </si>
  <si>
    <t>RASPORED</t>
  </si>
  <si>
    <t>DAN</t>
  </si>
  <si>
    <t>PEŠČENICA</t>
  </si>
  <si>
    <t>utorak</t>
  </si>
  <si>
    <t>19:30 (* 20:00) - 21:00</t>
  </si>
  <si>
    <t>19:30 - 21:00</t>
  </si>
  <si>
    <t>četvrtak</t>
  </si>
  <si>
    <t>-</t>
  </si>
  <si>
    <t>koordinator: Sanja Vučetić</t>
  </si>
  <si>
    <t>voditelji:  Rita Bakić, Lobel Marunić, Leona Ptiček Ozimin, Nika Milinković, Pavla Žaja</t>
  </si>
  <si>
    <t>Maja Lea Matić Zbiljski, Sven Biban</t>
  </si>
  <si>
    <t>Legenda</t>
  </si>
  <si>
    <r>
      <rPr>
        <b/>
        <sz val="11"/>
        <color theme="6"/>
        <rFont val="Calibri"/>
        <family val="2"/>
        <scheme val="minor"/>
      </rPr>
      <t>sivo</t>
    </r>
    <r>
      <rPr>
        <sz val="11"/>
        <color theme="6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ime označava volontera koji više nije aktivan, a </t>
    </r>
    <r>
      <rPr>
        <b/>
        <sz val="11"/>
        <color rgb="FF00B0F0"/>
        <rFont val="Calibri"/>
        <family val="2"/>
        <scheme val="minor"/>
      </rPr>
      <t>svijetlo plavo</t>
    </r>
    <r>
      <rPr>
        <sz val="11"/>
        <color theme="1"/>
        <rFont val="Calibri"/>
        <family val="2"/>
        <scheme val="minor"/>
      </rPr>
      <t xml:space="preserve"> da je zainteresiran ali trenutno ne može zbog termina</t>
    </r>
  </si>
  <si>
    <r>
      <t xml:space="preserve">zvjezdica </t>
    </r>
    <r>
      <rPr>
        <b/>
        <sz val="11"/>
        <color theme="1"/>
        <rFont val="Calibri"/>
        <family val="2"/>
        <scheme val="minor"/>
      </rPr>
      <t>(*)</t>
    </r>
    <r>
      <rPr>
        <sz val="11"/>
        <color theme="1"/>
        <rFont val="Calibri"/>
        <family val="2"/>
        <scheme val="minor"/>
      </rPr>
      <t xml:space="preserve"> označava volontera koji je u dvije grupe, a ** volontera koji je u 3</t>
    </r>
  </si>
  <si>
    <r>
      <rPr>
        <b/>
        <sz val="11"/>
        <color rgb="FF92D050"/>
        <rFont val="Calibri"/>
        <family val="2"/>
        <scheme val="minor"/>
      </rPr>
      <t>zeleno</t>
    </r>
    <r>
      <rPr>
        <sz val="11"/>
        <color theme="1"/>
        <rFont val="Calibri"/>
        <family val="2"/>
        <scheme val="minor"/>
      </rPr>
      <t xml:space="preserve"> ime označava voditelja skupine</t>
    </r>
  </si>
  <si>
    <t>"da" znači da je volonter odradio instrukcije</t>
  </si>
  <si>
    <t>svaki volonter mora biti u svim grupama u tablici ovisno u kojim se WhatsApp grupama nalazi</t>
  </si>
  <si>
    <t xml:space="preserve">broj u gornjem lijevom kutu označava ukupan broj volontera u skupini i mora se poklapati sa brojem u WhatsApp grupi </t>
  </si>
  <si>
    <t>x na sivoj pozadini označava da taj tjedan nije bilo instrukcija (zbog praznika ili su radi nečeg drugog odgođene)</t>
  </si>
  <si>
    <t xml:space="preserve">broj volontera: </t>
  </si>
  <si>
    <t>broj dolazaka</t>
  </si>
  <si>
    <t>aktivnih (&gt;9):</t>
  </si>
  <si>
    <t xml:space="preserve">broj škola: </t>
  </si>
  <si>
    <t>broj termina:</t>
  </si>
  <si>
    <t xml:space="preserve">datum: </t>
  </si>
  <si>
    <t>1.10.2024.</t>
  </si>
  <si>
    <t>3.10.2024.</t>
  </si>
  <si>
    <t>8.10.2024.</t>
  </si>
  <si>
    <t>10.10.2024.</t>
  </si>
  <si>
    <t>15.10.2024.</t>
  </si>
  <si>
    <t>17.10.2024.</t>
  </si>
  <si>
    <t>22.10.2024.</t>
  </si>
  <si>
    <t>24.10.2024.</t>
  </si>
  <si>
    <t>29.10.2024.</t>
  </si>
  <si>
    <t>31.10.2024.</t>
  </si>
  <si>
    <t>5.11.2024.</t>
  </si>
  <si>
    <t>7.11.2024.</t>
  </si>
  <si>
    <t>12.11.2024.</t>
  </si>
  <si>
    <t>14.11.2024.</t>
  </si>
  <si>
    <t>19.11.2024.</t>
  </si>
  <si>
    <t>21.11.2024.</t>
  </si>
  <si>
    <t>26.11.2024.</t>
  </si>
  <si>
    <t>28.11.2024.</t>
  </si>
  <si>
    <t>3.12.2024.</t>
  </si>
  <si>
    <t>5.12.2024.</t>
  </si>
  <si>
    <t>broj volontera:</t>
  </si>
  <si>
    <t>broj djece:</t>
  </si>
  <si>
    <t>XV. gimnazija</t>
  </si>
  <si>
    <t>broj dolazaka:</t>
  </si>
  <si>
    <t>1. razred</t>
  </si>
  <si>
    <t>Vita Lovrić</t>
  </si>
  <si>
    <t>da</t>
  </si>
  <si>
    <t>Paola Gjuris**</t>
  </si>
  <si>
    <t>Marin Puljiz*</t>
  </si>
  <si>
    <t>2. razred</t>
  </si>
  <si>
    <t>Jakov Jakelić</t>
  </si>
  <si>
    <t>Helena Štengl</t>
  </si>
  <si>
    <t>Lukas Balbino</t>
  </si>
  <si>
    <t>Zoe Posokhova</t>
  </si>
  <si>
    <t>Iris Pašalić*</t>
  </si>
  <si>
    <t>Maja Kobešćak</t>
  </si>
  <si>
    <t>Katja Vranić</t>
  </si>
  <si>
    <t>Božo Kelava</t>
  </si>
  <si>
    <t>Ana Jurić*</t>
  </si>
  <si>
    <t>Magdalena Aničić*</t>
  </si>
  <si>
    <t>Marta Maver*</t>
  </si>
  <si>
    <t>Ana Bago*</t>
  </si>
  <si>
    <t>Lorena Perić*</t>
  </si>
  <si>
    <t>Kristijan Kopić</t>
  </si>
  <si>
    <t xml:space="preserve">Zora Hranuelli </t>
  </si>
  <si>
    <t>Leona Vukoja**</t>
  </si>
  <si>
    <t>Dejan Torbica*</t>
  </si>
  <si>
    <t>Lucija Knežević*</t>
  </si>
  <si>
    <t>Franka Ljolje**</t>
  </si>
  <si>
    <t>Ana Sekušak</t>
  </si>
  <si>
    <t>3. razred</t>
  </si>
  <si>
    <t>Leona Ozimin Ptiček</t>
  </si>
  <si>
    <t>Lobel Marunić**</t>
  </si>
  <si>
    <t>Andrej Makarović</t>
  </si>
  <si>
    <t>Karla Peric</t>
  </si>
  <si>
    <t>Anja Vukobratović</t>
  </si>
  <si>
    <t>Mauro Kritovac</t>
  </si>
  <si>
    <t>Rio Uroda*</t>
  </si>
  <si>
    <t>Luka Šipek*</t>
  </si>
  <si>
    <t>Una Tomas Tunjić**</t>
  </si>
  <si>
    <t>Nika Šajnović**</t>
  </si>
  <si>
    <t>Ivan Matić*</t>
  </si>
  <si>
    <t>Barbara Tršek*</t>
  </si>
  <si>
    <t>Dora Štimac</t>
  </si>
  <si>
    <t>Hana Banjanin*</t>
  </si>
  <si>
    <t>Rita Bakić**</t>
  </si>
  <si>
    <t>Ilka Medić*</t>
  </si>
  <si>
    <t>Karlo Krstulovic*</t>
  </si>
  <si>
    <t>Elena Beštak</t>
  </si>
  <si>
    <t>Nika Novaković</t>
  </si>
  <si>
    <t>Katja Božić</t>
  </si>
  <si>
    <t>Ian Gluić</t>
  </si>
  <si>
    <t>Ana Maršić*</t>
  </si>
  <si>
    <t>Jana Vidović*</t>
  </si>
  <si>
    <t>Sunčica Đurasek</t>
  </si>
  <si>
    <t>Marta Bačlija</t>
  </si>
  <si>
    <t>Karlo Brčić**</t>
  </si>
  <si>
    <t>Erika Gržanić</t>
  </si>
  <si>
    <t>Fran Veselko**</t>
  </si>
  <si>
    <t>Borna Raguž**</t>
  </si>
  <si>
    <t>Lucija Robić*</t>
  </si>
  <si>
    <t>Leda Silov*</t>
  </si>
  <si>
    <t>Vida Kangrga*</t>
  </si>
  <si>
    <t>Emanuela Raguž</t>
  </si>
  <si>
    <t>4. razred</t>
  </si>
  <si>
    <t xml:space="preserve">Klara Gnjidic </t>
  </si>
  <si>
    <t>Vanja Cizel?</t>
  </si>
  <si>
    <t>Juraj Šegon*</t>
  </si>
  <si>
    <t>Karla Pogelšek**</t>
  </si>
  <si>
    <t>Marija Babić*</t>
  </si>
  <si>
    <t>Badu Pintarić</t>
  </si>
  <si>
    <t>Anja Kozomara</t>
  </si>
  <si>
    <t>Klasična gimnazija</t>
  </si>
  <si>
    <t>Sven Biban*</t>
  </si>
  <si>
    <t>Gimnazija Lucijana Vranjanina</t>
  </si>
  <si>
    <t>Sanja Ivkošić*</t>
  </si>
  <si>
    <t>Matea Jenjić*</t>
  </si>
  <si>
    <t>Ana Brkljačić*</t>
  </si>
  <si>
    <t>Karla Martinac</t>
  </si>
  <si>
    <t>Maja Lea Matić Zbiljski*</t>
  </si>
  <si>
    <t>Vito Popović*</t>
  </si>
  <si>
    <t>Luka Tuksar</t>
  </si>
  <si>
    <t>Magdalena Filipaj*</t>
  </si>
  <si>
    <t>Iva Morović*</t>
  </si>
  <si>
    <t>Prirodoslovna škola Vladimira Preloga</t>
  </si>
  <si>
    <t>Borna Planinić</t>
  </si>
  <si>
    <t>Jakov Kifer</t>
  </si>
  <si>
    <t>Sara Ljevar**</t>
  </si>
  <si>
    <t>XVI. gimnazija</t>
  </si>
  <si>
    <t>Gimnazija Tituša Brezovačkog</t>
  </si>
  <si>
    <t>Jana Hadžisejdić</t>
  </si>
  <si>
    <t>Nea Međugorac</t>
  </si>
  <si>
    <t>IV. gimnazija</t>
  </si>
  <si>
    <t>Lara Novaković</t>
  </si>
  <si>
    <t>V. gimnazija</t>
  </si>
  <si>
    <t>Antea Puljak</t>
  </si>
  <si>
    <t>05.11.2024.</t>
  </si>
  <si>
    <t>07.11.2024.</t>
  </si>
  <si>
    <t>Marta Bezjak</t>
  </si>
  <si>
    <t>Mia Gudelj</t>
  </si>
  <si>
    <t>Laura Paar</t>
  </si>
  <si>
    <t>Ana Čović</t>
  </si>
  <si>
    <t>Nika Lukač</t>
  </si>
  <si>
    <t>Dora Palata</t>
  </si>
  <si>
    <t>Tara Bosek</t>
  </si>
  <si>
    <t>Petar Kamenečki</t>
  </si>
  <si>
    <t>Leda Kefeček</t>
  </si>
  <si>
    <t>Mate Radoš</t>
  </si>
  <si>
    <t>Lola Ćurlin</t>
  </si>
  <si>
    <t>Lucija Vuković</t>
  </si>
  <si>
    <t>Karla Ćosić</t>
  </si>
  <si>
    <t>Klara Bilandžija</t>
  </si>
  <si>
    <t>Ana Penava</t>
  </si>
  <si>
    <t>Anja Petrak</t>
  </si>
  <si>
    <t>Dora Fiket</t>
  </si>
  <si>
    <t>Marin Šego</t>
  </si>
  <si>
    <t>Mia Ledinšćak</t>
  </si>
  <si>
    <t>Ana Jukić</t>
  </si>
  <si>
    <t>Nika Franulović</t>
  </si>
  <si>
    <t>Petra Grubeša</t>
  </si>
  <si>
    <t>Lana Sulić</t>
  </si>
  <si>
    <t>Matej Futivić</t>
  </si>
  <si>
    <t>Jelena Ferenčak</t>
  </si>
  <si>
    <t>Lorena Smrekar</t>
  </si>
  <si>
    <t>Petra Mešić</t>
  </si>
  <si>
    <t>Ivo Šimić</t>
  </si>
  <si>
    <t>Luka Alar</t>
  </si>
  <si>
    <t>Sven Ridzak</t>
  </si>
  <si>
    <t>Rita Bakić</t>
  </si>
  <si>
    <t>Nika Milinković</t>
  </si>
  <si>
    <t>Pavla Žaja</t>
  </si>
  <si>
    <t>Mila Krešić</t>
  </si>
  <si>
    <t>Ema Hrvoić</t>
  </si>
  <si>
    <t xml:space="preserve">Viktorija Lozančić </t>
  </si>
  <si>
    <t>Lucija Ćurić</t>
  </si>
  <si>
    <t>Bruna Palinec</t>
  </si>
  <si>
    <t>Mare Barić</t>
  </si>
  <si>
    <t>Maša Dobrić</t>
  </si>
  <si>
    <t>Ema Donev</t>
  </si>
  <si>
    <t>Lara Šimić</t>
  </si>
  <si>
    <t>Lana Srića</t>
  </si>
  <si>
    <t>Ema Merslavić</t>
  </si>
  <si>
    <t>Roko Dumanić</t>
  </si>
  <si>
    <t xml:space="preserve">Karlo Krstulović* </t>
  </si>
  <si>
    <t>Maša Leona Lepur</t>
  </si>
  <si>
    <t>Rahela Matoković</t>
  </si>
  <si>
    <t>Juran Carev</t>
  </si>
  <si>
    <t>Petra Šverko</t>
  </si>
  <si>
    <t>Mare Zrno Agoli</t>
  </si>
  <si>
    <t>Vito Pokupčić</t>
  </si>
  <si>
    <t>Lana Škarica</t>
  </si>
  <si>
    <t>Petra Cvjetičanin</t>
  </si>
  <si>
    <t>Jana Krajnović</t>
  </si>
  <si>
    <t>Hana Banjanin</t>
  </si>
  <si>
    <t>Lucija Kršić</t>
  </si>
  <si>
    <t>Sven Biban</t>
  </si>
  <si>
    <t>Maja Lea Matić Zbiljski</t>
  </si>
  <si>
    <t xml:space="preserve">Lucija Srzić </t>
  </si>
  <si>
    <t>Gabrijela Salic?</t>
  </si>
  <si>
    <t>Marta Žuvić</t>
  </si>
  <si>
    <t>Sara Polašek</t>
  </si>
  <si>
    <t>Valentina Šimičević</t>
  </si>
  <si>
    <t>Matija Vreš</t>
  </si>
  <si>
    <t>Katarina Adamović</t>
  </si>
  <si>
    <t>*</t>
  </si>
  <si>
    <t>Jana Krivohvalek</t>
  </si>
  <si>
    <t>Lara Pavić</t>
  </si>
  <si>
    <t>Fakultet</t>
  </si>
  <si>
    <t>Bartul Bučević</t>
  </si>
  <si>
    <t>Franka Mandarić</t>
  </si>
  <si>
    <t>III. gimnazija</t>
  </si>
  <si>
    <t>Marija Miloš</t>
  </si>
  <si>
    <t>Margita Krnić</t>
  </si>
  <si>
    <t>Lucija Livaja</t>
  </si>
  <si>
    <t>Adam Bessen</t>
  </si>
  <si>
    <t>Kristina Arambašić</t>
  </si>
  <si>
    <t>Matea Kovilić</t>
  </si>
  <si>
    <t>Julijana Pavleković</t>
  </si>
  <si>
    <t>Davor Šimić</t>
  </si>
  <si>
    <t>VIII. gimnazija</t>
  </si>
  <si>
    <t>Lola Prebeg</t>
  </si>
  <si>
    <t>16.10.2024.</t>
  </si>
  <si>
    <t>23.10.2024.</t>
  </si>
  <si>
    <t>30.10.2024.</t>
  </si>
  <si>
    <t>6.11.2024.</t>
  </si>
  <si>
    <t>13.11.2024.</t>
  </si>
  <si>
    <t>20.11.2024.</t>
  </si>
  <si>
    <t>27.11.2024.</t>
  </si>
  <si>
    <t>Franka Islamović</t>
  </si>
  <si>
    <t>Sofija Dumančić</t>
  </si>
  <si>
    <t>Lana Cvok</t>
  </si>
  <si>
    <t>Mirta Globočnik</t>
  </si>
  <si>
    <t>Korina Maren</t>
  </si>
  <si>
    <t>Ana Princip</t>
  </si>
  <si>
    <t>Ante Kelava</t>
  </si>
  <si>
    <t>Grgur Lončar</t>
  </si>
  <si>
    <t>Ema Lovašen</t>
  </si>
  <si>
    <t>Chiara Tomić</t>
  </si>
  <si>
    <t>Lara Vlajčević</t>
  </si>
  <si>
    <t>Lara Paić</t>
  </si>
  <si>
    <t>Marin Mihaljević</t>
  </si>
  <si>
    <t>Vito Perše</t>
  </si>
  <si>
    <t>Dea Mračkovski</t>
  </si>
  <si>
    <t>Sheena Žmavčić</t>
  </si>
  <si>
    <t>Hrvoje Valent</t>
  </si>
  <si>
    <t>Klara Botić</t>
  </si>
  <si>
    <t>Lea Đigaš</t>
  </si>
  <si>
    <t>Patricia Galić</t>
  </si>
  <si>
    <t>Magdalena Vrdoljak</t>
  </si>
  <si>
    <t>Nina Bošnjak</t>
  </si>
  <si>
    <t>Laura Matić Zbiljski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</si>
</sst>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b/>
      <sz val="11"/>
      <color rgb="FF3F3F3F"/>
      <name val="Arial"/>
      <family val="2"/>
    </font>
    <font>
      <sz val="11"/>
      <color rgb="FF3F3F3F"/>
      <name val="Arial"/>
      <family val="2"/>
    </font>
    <font>
      <b/>
      <sz val="18"/>
      <color rgb="FFC00000"/>
      <name val="Arial"/>
      <family val="2"/>
    </font>
    <font>
      <b/>
      <sz val="11"/>
      <name val="Arial"/>
      <family val="2"/>
    </font>
    <font>
      <b/>
      <sz val="18"/>
      <color rgb="FF0070C0"/>
      <name val="Arial"/>
      <family val="2"/>
    </font>
    <font>
      <b/>
      <sz val="14"/>
      <color rgb="FF0070C0"/>
      <name val="Arial"/>
      <family val="2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6E6E"/>
        <bgColor indexed="64"/>
      </patternFill>
    </fill>
    <fill>
      <patternFill patternType="solid">
        <fgColor rgb="FFFDC3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34">
    <xf numFmtId="0" fontId="0" fillId="0" borderId="0" xfId="0"/>
    <xf numFmtId="0" fontId="0" fillId="2" borderId="0" xfId="0" applyFill="1"/>
    <xf numFmtId="0" fontId="3" fillId="0" borderId="0" xfId="0" applyFont="1"/>
    <xf numFmtId="0" fontId="4" fillId="4" borderId="1" xfId="1" applyFont="1" applyAlignment="1">
      <alignment horizontal="center" vertical="center"/>
    </xf>
    <xf numFmtId="0" fontId="4" fillId="4" borderId="1" xfId="1" applyFont="1" applyAlignment="1">
      <alignment horizontal="center"/>
    </xf>
    <xf numFmtId="0" fontId="5" fillId="4" borderId="1" xfId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7" fillId="4" borderId="1" xfId="1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10" fillId="2" borderId="0" xfId="0" applyFont="1" applyFill="1"/>
    <xf numFmtId="0" fontId="10" fillId="0" borderId="0" xfId="0" applyFont="1"/>
    <xf numFmtId="20" fontId="5" fillId="4" borderId="1" xfId="1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11" borderId="0" xfId="0" applyFill="1"/>
    <xf numFmtId="0" fontId="15" fillId="0" borderId="0" xfId="0" applyFont="1"/>
    <xf numFmtId="164" fontId="16" fillId="12" borderId="0" xfId="0" applyNumberFormat="1" applyFont="1" applyFill="1" applyAlignment="1">
      <alignment horizontal="right"/>
    </xf>
    <xf numFmtId="164" fontId="0" fillId="1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4" borderId="1" xfId="1" applyFont="1" applyAlignment="1">
      <alignment horizontal="center" vertical="center"/>
    </xf>
    <xf numFmtId="0" fontId="8" fillId="4" borderId="1" xfId="1" applyFont="1" applyAlignment="1">
      <alignment horizontal="center" vertical="center"/>
    </xf>
    <xf numFmtId="0" fontId="9" fillId="4" borderId="1" xfId="1" applyFont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Izlaz" xfId="1" builtinId="21"/>
    <cellStyle name="Normalno" xfId="0" builtinId="0"/>
  </cellStyles>
  <dxfs count="0"/>
  <tableStyles count="0" defaultTableStyle="TableStyleMedium2" defaultPivotStyle="PivotStyleLight16"/>
  <colors>
    <mruColors>
      <color rgb="FFFDC3E1"/>
      <color rgb="FFEE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D4D-8DCF-44A5-B736-0090FCC111AD}">
  <dimension ref="B6:I34"/>
  <sheetViews>
    <sheetView topLeftCell="A8" workbookViewId="0">
      <selection activeCell="D10" sqref="D10"/>
    </sheetView>
  </sheetViews>
  <sheetFormatPr defaultRowHeight="15" x14ac:dyDescent="0.25"/>
  <cols>
    <col min="3" max="3" width="31.5703125" customWidth="1"/>
    <col min="4" max="4" width="38.28515625" customWidth="1"/>
    <col min="5" max="5" width="37.5703125" customWidth="1"/>
    <col min="10" max="10" width="24.28515625" customWidth="1"/>
    <col min="11" max="12" width="32.85546875" customWidth="1"/>
    <col min="13" max="13" width="26" customWidth="1"/>
  </cols>
  <sheetData>
    <row r="6" spans="2:9" ht="30.75" customHeight="1" x14ac:dyDescent="0.25">
      <c r="C6" s="21" t="s">
        <v>0</v>
      </c>
      <c r="D6" s="22"/>
      <c r="E6" s="22"/>
    </row>
    <row r="7" spans="2:9" ht="24" customHeight="1" x14ac:dyDescent="0.25">
      <c r="C7" s="3" t="s">
        <v>1</v>
      </c>
      <c r="D7" s="3" t="s">
        <v>2</v>
      </c>
      <c r="E7" s="4" t="s">
        <v>3</v>
      </c>
    </row>
    <row r="8" spans="2:9" ht="33" customHeight="1" x14ac:dyDescent="0.25">
      <c r="C8" s="5" t="s">
        <v>4</v>
      </c>
      <c r="D8" s="5" t="s">
        <v>5</v>
      </c>
      <c r="E8" s="5" t="s">
        <v>6</v>
      </c>
    </row>
    <row r="9" spans="2:9" x14ac:dyDescent="0.25">
      <c r="I9" s="7"/>
    </row>
    <row r="10" spans="2:9" x14ac:dyDescent="0.25">
      <c r="C10">
        <v>140</v>
      </c>
      <c r="I10" s="7"/>
    </row>
    <row r="13" spans="2:9" ht="33.75" customHeight="1" x14ac:dyDescent="0.25">
      <c r="B13" s="20" t="s">
        <v>7</v>
      </c>
      <c r="C13" s="20"/>
      <c r="D13" s="20"/>
      <c r="E13" s="20"/>
    </row>
    <row r="14" spans="2:9" ht="23.25" customHeight="1" x14ac:dyDescent="0.25">
      <c r="B14" s="8" t="s">
        <v>8</v>
      </c>
      <c r="C14" s="8" t="s">
        <v>1</v>
      </c>
      <c r="D14" s="8" t="s">
        <v>9</v>
      </c>
      <c r="E14" s="8" t="s">
        <v>3</v>
      </c>
    </row>
    <row r="15" spans="2:9" ht="25.5" customHeight="1" x14ac:dyDescent="0.25">
      <c r="B15" s="5" t="s">
        <v>10</v>
      </c>
      <c r="C15" s="5" t="s">
        <v>11</v>
      </c>
      <c r="D15" s="5" t="s">
        <v>12</v>
      </c>
      <c r="E15" s="12">
        <v>0.8125</v>
      </c>
    </row>
    <row r="16" spans="2:9" ht="25.5" customHeight="1" x14ac:dyDescent="0.25">
      <c r="B16" s="5" t="s">
        <v>13</v>
      </c>
      <c r="C16" s="5" t="s">
        <v>11</v>
      </c>
      <c r="D16" s="5" t="s">
        <v>12</v>
      </c>
      <c r="E16" s="3" t="s">
        <v>14</v>
      </c>
    </row>
    <row r="19" spans="3:4" x14ac:dyDescent="0.25">
      <c r="C19" t="s">
        <v>15</v>
      </c>
    </row>
    <row r="20" spans="3:4" ht="15" customHeight="1" x14ac:dyDescent="0.25"/>
    <row r="21" spans="3:4" ht="43.5" customHeight="1" x14ac:dyDescent="0.25">
      <c r="C21" s="13" t="s">
        <v>16</v>
      </c>
      <c r="D21" t="s">
        <v>17</v>
      </c>
    </row>
    <row r="24" spans="3:4" x14ac:dyDescent="0.25">
      <c r="C24" s="2" t="s">
        <v>18</v>
      </c>
    </row>
    <row r="26" spans="3:4" x14ac:dyDescent="0.25">
      <c r="C26" t="s">
        <v>19</v>
      </c>
    </row>
    <row r="27" spans="3:4" x14ac:dyDescent="0.25">
      <c r="C27" t="s">
        <v>20</v>
      </c>
    </row>
    <row r="28" spans="3:4" x14ac:dyDescent="0.25">
      <c r="C28" t="s">
        <v>21</v>
      </c>
    </row>
    <row r="29" spans="3:4" x14ac:dyDescent="0.25">
      <c r="C29" t="s">
        <v>22</v>
      </c>
    </row>
    <row r="31" spans="3:4" x14ac:dyDescent="0.25">
      <c r="C31" t="s">
        <v>23</v>
      </c>
    </row>
    <row r="32" spans="3:4" x14ac:dyDescent="0.25">
      <c r="C32" s="6" t="s">
        <v>24</v>
      </c>
    </row>
    <row r="34" spans="3:3" x14ac:dyDescent="0.25">
      <c r="C34" t="s">
        <v>25</v>
      </c>
    </row>
  </sheetData>
  <mergeCells count="2">
    <mergeCell ref="B13:E13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1D37-8643-4D80-AD6F-CCF38A0A6DA2}">
  <dimension ref="A1:AJ117"/>
  <sheetViews>
    <sheetView tabSelected="1" zoomScale="115" zoomScaleNormal="11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Z9" sqref="Z9"/>
    </sheetView>
  </sheetViews>
  <sheetFormatPr defaultRowHeight="15" x14ac:dyDescent="0.25"/>
  <cols>
    <col min="1" max="1" width="14" customWidth="1"/>
    <col min="2" max="2" width="5.140625" customWidth="1"/>
    <col min="3" max="3" width="10.28515625" customWidth="1"/>
    <col min="4" max="4" width="7.5703125" customWidth="1"/>
    <col min="5" max="5" width="22.28515625" customWidth="1"/>
    <col min="6" max="6" width="15" customWidth="1"/>
    <col min="7" max="36" width="12" customWidth="1"/>
  </cols>
  <sheetData>
    <row r="1" spans="1:36" x14ac:dyDescent="0.25">
      <c r="A1" t="s">
        <v>26</v>
      </c>
      <c r="B1">
        <f>COUNT(F:F)</f>
        <v>80</v>
      </c>
    </row>
    <row r="2" spans="1:36" x14ac:dyDescent="0.25">
      <c r="A2" t="s">
        <v>27</v>
      </c>
      <c r="B2">
        <f>SUM(F:F)</f>
        <v>97</v>
      </c>
    </row>
    <row r="4" spans="1:36" x14ac:dyDescent="0.25">
      <c r="A4" t="s">
        <v>28</v>
      </c>
      <c r="B4">
        <f>COUNTIF(F:F, "&gt;9")</f>
        <v>2</v>
      </c>
    </row>
    <row r="5" spans="1:36" x14ac:dyDescent="0.25">
      <c r="A5" t="s">
        <v>29</v>
      </c>
      <c r="B5">
        <v>2</v>
      </c>
    </row>
    <row r="6" spans="1:36" x14ac:dyDescent="0.25">
      <c r="A6" t="s">
        <v>30</v>
      </c>
      <c r="B6">
        <f>COUNTA(G8:EZ8)</f>
        <v>20</v>
      </c>
    </row>
    <row r="7" spans="1:36" x14ac:dyDescent="0.25">
      <c r="F7" t="s">
        <v>31</v>
      </c>
      <c r="G7" s="9" t="s">
        <v>32</v>
      </c>
      <c r="H7" s="9" t="s">
        <v>33</v>
      </c>
      <c r="I7" s="9" t="s">
        <v>34</v>
      </c>
      <c r="J7" s="9" t="s">
        <v>35</v>
      </c>
      <c r="K7" s="9" t="s">
        <v>36</v>
      </c>
      <c r="L7" s="9" t="s">
        <v>37</v>
      </c>
      <c r="M7" s="9" t="s">
        <v>38</v>
      </c>
      <c r="N7" s="9" t="s">
        <v>39</v>
      </c>
      <c r="O7" s="9" t="s">
        <v>40</v>
      </c>
      <c r="P7" s="9" t="s">
        <v>41</v>
      </c>
      <c r="Q7" s="9" t="s">
        <v>42</v>
      </c>
      <c r="R7" s="9" t="s">
        <v>43</v>
      </c>
      <c r="S7" s="9" t="s">
        <v>44</v>
      </c>
      <c r="T7" s="9" t="s">
        <v>45</v>
      </c>
      <c r="U7" s="9" t="s">
        <v>46</v>
      </c>
      <c r="V7" s="9" t="s">
        <v>47</v>
      </c>
      <c r="W7" s="9" t="s">
        <v>48</v>
      </c>
      <c r="X7" s="9" t="s">
        <v>49</v>
      </c>
      <c r="Y7" s="9" t="s">
        <v>50</v>
      </c>
      <c r="Z7" s="9" t="s">
        <v>51</v>
      </c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 x14ac:dyDescent="0.25">
      <c r="F8" t="s">
        <v>52</v>
      </c>
      <c r="G8">
        <v>3</v>
      </c>
      <c r="H8">
        <v>4</v>
      </c>
      <c r="I8">
        <v>7</v>
      </c>
      <c r="J8">
        <v>1</v>
      </c>
      <c r="K8">
        <v>4</v>
      </c>
      <c r="L8">
        <v>6</v>
      </c>
      <c r="M8">
        <v>6</v>
      </c>
      <c r="N8">
        <v>5</v>
      </c>
      <c r="O8">
        <v>5</v>
      </c>
      <c r="P8">
        <v>5</v>
      </c>
      <c r="Q8">
        <v>11</v>
      </c>
      <c r="R8">
        <v>4</v>
      </c>
      <c r="S8">
        <v>6</v>
      </c>
      <c r="T8">
        <v>3</v>
      </c>
      <c r="U8">
        <v>8</v>
      </c>
      <c r="V8">
        <v>6</v>
      </c>
      <c r="W8">
        <v>3</v>
      </c>
      <c r="X8">
        <v>3</v>
      </c>
      <c r="Y8">
        <v>5</v>
      </c>
      <c r="Z8">
        <v>3</v>
      </c>
    </row>
    <row r="9" spans="1:36" ht="16.5" customHeight="1" x14ac:dyDescent="0.25">
      <c r="F9" t="s">
        <v>53</v>
      </c>
      <c r="G9">
        <v>3</v>
      </c>
      <c r="H9">
        <v>5</v>
      </c>
      <c r="I9">
        <v>7</v>
      </c>
      <c r="J9">
        <v>1</v>
      </c>
      <c r="K9">
        <v>5</v>
      </c>
      <c r="L9">
        <v>5</v>
      </c>
      <c r="M9">
        <v>6</v>
      </c>
      <c r="N9">
        <v>4</v>
      </c>
      <c r="O9">
        <v>10</v>
      </c>
      <c r="P9">
        <v>1</v>
      </c>
      <c r="Q9">
        <v>11</v>
      </c>
      <c r="R9">
        <v>4</v>
      </c>
      <c r="S9">
        <v>9</v>
      </c>
      <c r="T9">
        <v>2</v>
      </c>
      <c r="U9">
        <v>8</v>
      </c>
      <c r="V9">
        <v>6</v>
      </c>
      <c r="W9">
        <v>3</v>
      </c>
      <c r="X9">
        <v>3</v>
      </c>
      <c r="Y9">
        <v>4</v>
      </c>
      <c r="Z9">
        <v>4</v>
      </c>
    </row>
    <row r="10" spans="1:36" x14ac:dyDescent="0.25">
      <c r="C10" s="25" t="s">
        <v>54</v>
      </c>
      <c r="D10" s="25"/>
      <c r="E10" s="25"/>
      <c r="F10" t="s">
        <v>55</v>
      </c>
    </row>
    <row r="12" spans="1:36" x14ac:dyDescent="0.25">
      <c r="C12" t="s">
        <v>56</v>
      </c>
      <c r="E12" t="s">
        <v>57</v>
      </c>
      <c r="F12">
        <f t="shared" ref="F12:F109" si="0">COUNTIF(G12:EZ12, "da")</f>
        <v>1</v>
      </c>
      <c r="L12" t="s">
        <v>58</v>
      </c>
    </row>
    <row r="13" spans="1:36" x14ac:dyDescent="0.25">
      <c r="E13" t="s">
        <v>59</v>
      </c>
      <c r="F13">
        <f t="shared" si="0"/>
        <v>0</v>
      </c>
    </row>
    <row r="14" spans="1:36" x14ac:dyDescent="0.25">
      <c r="E14" t="s">
        <v>60</v>
      </c>
      <c r="F14">
        <f t="shared" si="0"/>
        <v>1</v>
      </c>
      <c r="I14" t="s">
        <v>58</v>
      </c>
    </row>
    <row r="16" spans="1:36" x14ac:dyDescent="0.25">
      <c r="C16" t="s">
        <v>61</v>
      </c>
      <c r="E16" t="s">
        <v>62</v>
      </c>
      <c r="F16">
        <f>COUNTIF(G16:EZ16, "da")</f>
        <v>0</v>
      </c>
    </row>
    <row r="17" spans="5:26" x14ac:dyDescent="0.25">
      <c r="E17" t="s">
        <v>63</v>
      </c>
      <c r="F17">
        <f t="shared" si="0"/>
        <v>2</v>
      </c>
      <c r="K17" t="s">
        <v>58</v>
      </c>
      <c r="O17" t="s">
        <v>58</v>
      </c>
    </row>
    <row r="18" spans="5:26" x14ac:dyDescent="0.25">
      <c r="E18" t="s">
        <v>64</v>
      </c>
      <c r="F18">
        <f t="shared" si="0"/>
        <v>0</v>
      </c>
    </row>
    <row r="19" spans="5:26" x14ac:dyDescent="0.25">
      <c r="E19" t="s">
        <v>65</v>
      </c>
      <c r="F19">
        <f t="shared" si="0"/>
        <v>0</v>
      </c>
    </row>
    <row r="20" spans="5:26" x14ac:dyDescent="0.25">
      <c r="E20" t="s">
        <v>66</v>
      </c>
      <c r="F20">
        <f t="shared" si="0"/>
        <v>0</v>
      </c>
    </row>
    <row r="21" spans="5:26" x14ac:dyDescent="0.25">
      <c r="E21" t="s">
        <v>67</v>
      </c>
      <c r="F21">
        <f t="shared" si="0"/>
        <v>6</v>
      </c>
      <c r="H21" t="s">
        <v>58</v>
      </c>
      <c r="K21" t="s">
        <v>58</v>
      </c>
      <c r="O21" t="s">
        <v>58</v>
      </c>
      <c r="Q21" t="s">
        <v>58</v>
      </c>
      <c r="V21" t="s">
        <v>58</v>
      </c>
      <c r="Z21" t="s">
        <v>58</v>
      </c>
    </row>
    <row r="22" spans="5:26" x14ac:dyDescent="0.25">
      <c r="E22" s="14" t="s">
        <v>68</v>
      </c>
      <c r="F22">
        <f t="shared" si="0"/>
        <v>0</v>
      </c>
    </row>
    <row r="23" spans="5:26" x14ac:dyDescent="0.25">
      <c r="E23" s="14" t="s">
        <v>69</v>
      </c>
      <c r="F23">
        <f t="shared" si="0"/>
        <v>0</v>
      </c>
    </row>
    <row r="24" spans="5:26" x14ac:dyDescent="0.25">
      <c r="E24" t="s">
        <v>70</v>
      </c>
      <c r="F24">
        <f t="shared" si="0"/>
        <v>0</v>
      </c>
    </row>
    <row r="25" spans="5:26" x14ac:dyDescent="0.25">
      <c r="E25" t="s">
        <v>71</v>
      </c>
      <c r="F25">
        <f t="shared" si="0"/>
        <v>0</v>
      </c>
    </row>
    <row r="26" spans="5:26" x14ac:dyDescent="0.25">
      <c r="E26" t="s">
        <v>72</v>
      </c>
      <c r="F26">
        <f t="shared" si="0"/>
        <v>0</v>
      </c>
    </row>
    <row r="27" spans="5:26" x14ac:dyDescent="0.25">
      <c r="E27" t="s">
        <v>73</v>
      </c>
      <c r="F27">
        <f t="shared" si="0"/>
        <v>0</v>
      </c>
    </row>
    <row r="28" spans="5:26" x14ac:dyDescent="0.25">
      <c r="E28" t="s">
        <v>74</v>
      </c>
      <c r="F28">
        <f t="shared" si="0"/>
        <v>1</v>
      </c>
      <c r="Z28" t="s">
        <v>58</v>
      </c>
    </row>
    <row r="29" spans="5:26" x14ac:dyDescent="0.25">
      <c r="E29" t="s">
        <v>75</v>
      </c>
      <c r="F29">
        <f t="shared" si="0"/>
        <v>0</v>
      </c>
    </row>
    <row r="30" spans="5:26" x14ac:dyDescent="0.25">
      <c r="E30" s="14" t="s">
        <v>76</v>
      </c>
      <c r="F30">
        <f t="shared" si="0"/>
        <v>0</v>
      </c>
    </row>
    <row r="31" spans="5:26" x14ac:dyDescent="0.25">
      <c r="E31" t="s">
        <v>77</v>
      </c>
      <c r="F31">
        <f t="shared" si="0"/>
        <v>0</v>
      </c>
    </row>
    <row r="32" spans="5:26" x14ac:dyDescent="0.25">
      <c r="E32" t="s">
        <v>78</v>
      </c>
      <c r="F32">
        <f t="shared" si="0"/>
        <v>0</v>
      </c>
    </row>
    <row r="33" spans="3:24" x14ac:dyDescent="0.25">
      <c r="E33" t="s">
        <v>79</v>
      </c>
      <c r="F33">
        <f>COUNTIF(G33:EZ33, "da")</f>
        <v>0</v>
      </c>
    </row>
    <row r="34" spans="3:24" x14ac:dyDescent="0.25">
      <c r="E34" t="s">
        <v>80</v>
      </c>
      <c r="F34">
        <f>COUNTIF(G34:EZ34, "da")</f>
        <v>0</v>
      </c>
    </row>
    <row r="35" spans="3:24" x14ac:dyDescent="0.25">
      <c r="E35" t="s">
        <v>81</v>
      </c>
      <c r="F35">
        <f>COUNTIF(G35:EZ35, "da")</f>
        <v>1</v>
      </c>
      <c r="M35" t="s">
        <v>58</v>
      </c>
    </row>
    <row r="37" spans="3:24" x14ac:dyDescent="0.25">
      <c r="C37" t="s">
        <v>82</v>
      </c>
      <c r="E37" s="1" t="s">
        <v>83</v>
      </c>
      <c r="F37">
        <f t="shared" si="0"/>
        <v>3</v>
      </c>
      <c r="Q37" t="s">
        <v>58</v>
      </c>
      <c r="U37" t="s">
        <v>58</v>
      </c>
      <c r="X37" t="s">
        <v>58</v>
      </c>
    </row>
    <row r="38" spans="3:24" x14ac:dyDescent="0.25">
      <c r="E38" s="10" t="s">
        <v>84</v>
      </c>
      <c r="F38">
        <f t="shared" si="0"/>
        <v>5</v>
      </c>
      <c r="G38" t="s">
        <v>58</v>
      </c>
      <c r="I38" t="s">
        <v>58</v>
      </c>
      <c r="M38" t="s">
        <v>58</v>
      </c>
      <c r="Q38" t="s">
        <v>58</v>
      </c>
      <c r="U38" t="s">
        <v>58</v>
      </c>
    </row>
    <row r="39" spans="3:24" x14ac:dyDescent="0.25">
      <c r="E39" s="11" t="s">
        <v>85</v>
      </c>
      <c r="F39">
        <f t="shared" si="0"/>
        <v>2</v>
      </c>
      <c r="N39" t="s">
        <v>58</v>
      </c>
      <c r="U39" t="s">
        <v>58</v>
      </c>
    </row>
    <row r="40" spans="3:24" x14ac:dyDescent="0.25">
      <c r="E40" s="14" t="s">
        <v>86</v>
      </c>
      <c r="F40">
        <f t="shared" si="0"/>
        <v>0</v>
      </c>
    </row>
    <row r="41" spans="3:24" x14ac:dyDescent="0.25">
      <c r="E41" t="s">
        <v>87</v>
      </c>
      <c r="F41">
        <f t="shared" si="0"/>
        <v>3</v>
      </c>
      <c r="M41" t="s">
        <v>58</v>
      </c>
      <c r="R41" t="s">
        <v>58</v>
      </c>
      <c r="V41" t="s">
        <v>58</v>
      </c>
    </row>
    <row r="42" spans="3:24" x14ac:dyDescent="0.25">
      <c r="E42" t="s">
        <v>88</v>
      </c>
      <c r="F42">
        <f t="shared" si="0"/>
        <v>5</v>
      </c>
      <c r="H42" t="s">
        <v>58</v>
      </c>
      <c r="I42" t="s">
        <v>58</v>
      </c>
      <c r="J42" t="s">
        <v>58</v>
      </c>
      <c r="L42" t="s">
        <v>58</v>
      </c>
      <c r="O42" t="s">
        <v>58</v>
      </c>
    </row>
    <row r="43" spans="3:24" x14ac:dyDescent="0.25">
      <c r="E43" t="s">
        <v>89</v>
      </c>
      <c r="F43">
        <f t="shared" si="0"/>
        <v>1</v>
      </c>
      <c r="N43" t="s">
        <v>58</v>
      </c>
    </row>
    <row r="44" spans="3:24" x14ac:dyDescent="0.25">
      <c r="E44" t="s">
        <v>90</v>
      </c>
      <c r="F44">
        <f t="shared" si="0"/>
        <v>0</v>
      </c>
    </row>
    <row r="45" spans="3:24" x14ac:dyDescent="0.25">
      <c r="E45" t="s">
        <v>91</v>
      </c>
      <c r="F45">
        <f t="shared" si="0"/>
        <v>0</v>
      </c>
    </row>
    <row r="46" spans="3:24" x14ac:dyDescent="0.25">
      <c r="E46" t="s">
        <v>92</v>
      </c>
      <c r="F46">
        <f t="shared" si="0"/>
        <v>0</v>
      </c>
    </row>
    <row r="47" spans="3:24" x14ac:dyDescent="0.25">
      <c r="E47" t="s">
        <v>93</v>
      </c>
      <c r="F47">
        <f t="shared" si="0"/>
        <v>1</v>
      </c>
      <c r="I47" t="s">
        <v>58</v>
      </c>
    </row>
    <row r="48" spans="3:24" x14ac:dyDescent="0.25">
      <c r="E48" t="s">
        <v>94</v>
      </c>
      <c r="F48">
        <f t="shared" si="0"/>
        <v>0</v>
      </c>
    </row>
    <row r="49" spans="5:25" x14ac:dyDescent="0.25">
      <c r="E49" t="s">
        <v>95</v>
      </c>
      <c r="F49">
        <f t="shared" si="0"/>
        <v>2</v>
      </c>
      <c r="V49" t="s">
        <v>58</v>
      </c>
      <c r="Y49" t="s">
        <v>58</v>
      </c>
    </row>
    <row r="50" spans="5:25" x14ac:dyDescent="0.25">
      <c r="E50" t="s">
        <v>96</v>
      </c>
      <c r="F50">
        <f t="shared" si="0"/>
        <v>0</v>
      </c>
    </row>
    <row r="51" spans="5:25" x14ac:dyDescent="0.25">
      <c r="E51" t="s">
        <v>97</v>
      </c>
      <c r="F51">
        <f t="shared" si="0"/>
        <v>1</v>
      </c>
      <c r="U51" t="s">
        <v>58</v>
      </c>
    </row>
    <row r="52" spans="5:25" x14ac:dyDescent="0.25">
      <c r="E52" t="s">
        <v>98</v>
      </c>
      <c r="F52">
        <f t="shared" si="0"/>
        <v>0</v>
      </c>
    </row>
    <row r="53" spans="5:25" x14ac:dyDescent="0.25">
      <c r="E53" t="s">
        <v>99</v>
      </c>
      <c r="F53">
        <f t="shared" si="0"/>
        <v>0</v>
      </c>
    </row>
    <row r="54" spans="5:25" x14ac:dyDescent="0.25">
      <c r="E54" t="s">
        <v>100</v>
      </c>
      <c r="F54">
        <f t="shared" si="0"/>
        <v>0</v>
      </c>
    </row>
    <row r="55" spans="5:25" x14ac:dyDescent="0.25">
      <c r="E55" t="s">
        <v>101</v>
      </c>
      <c r="F55">
        <f t="shared" si="0"/>
        <v>0</v>
      </c>
    </row>
    <row r="56" spans="5:25" x14ac:dyDescent="0.25">
      <c r="E56" t="s">
        <v>102</v>
      </c>
      <c r="F56">
        <f t="shared" si="0"/>
        <v>0</v>
      </c>
    </row>
    <row r="57" spans="5:25" x14ac:dyDescent="0.25">
      <c r="E57" t="s">
        <v>103</v>
      </c>
      <c r="F57">
        <f t="shared" si="0"/>
        <v>0</v>
      </c>
    </row>
    <row r="58" spans="5:25" x14ac:dyDescent="0.25">
      <c r="E58" t="s">
        <v>104</v>
      </c>
      <c r="F58">
        <f t="shared" si="0"/>
        <v>0</v>
      </c>
    </row>
    <row r="59" spans="5:25" x14ac:dyDescent="0.25">
      <c r="E59" t="s">
        <v>105</v>
      </c>
      <c r="F59">
        <f t="shared" si="0"/>
        <v>0</v>
      </c>
    </row>
    <row r="60" spans="5:25" x14ac:dyDescent="0.25">
      <c r="E60" t="s">
        <v>106</v>
      </c>
      <c r="F60">
        <f t="shared" si="0"/>
        <v>1</v>
      </c>
      <c r="Q60" t="s">
        <v>58</v>
      </c>
    </row>
    <row r="61" spans="5:25" x14ac:dyDescent="0.25">
      <c r="E61" t="s">
        <v>107</v>
      </c>
      <c r="F61">
        <f t="shared" si="0"/>
        <v>1</v>
      </c>
      <c r="Q61" t="s">
        <v>58</v>
      </c>
    </row>
    <row r="62" spans="5:25" x14ac:dyDescent="0.25">
      <c r="E62" t="s">
        <v>108</v>
      </c>
      <c r="F62">
        <f t="shared" si="0"/>
        <v>0</v>
      </c>
    </row>
    <row r="63" spans="5:25" x14ac:dyDescent="0.25">
      <c r="E63" t="s">
        <v>109</v>
      </c>
      <c r="F63">
        <f t="shared" si="0"/>
        <v>0</v>
      </c>
    </row>
    <row r="64" spans="5:25" x14ac:dyDescent="0.25">
      <c r="E64" t="s">
        <v>110</v>
      </c>
      <c r="F64">
        <f t="shared" si="0"/>
        <v>1</v>
      </c>
      <c r="L64" t="s">
        <v>58</v>
      </c>
    </row>
    <row r="65" spans="3:23" x14ac:dyDescent="0.25">
      <c r="E65" t="s">
        <v>111</v>
      </c>
      <c r="F65">
        <f t="shared" si="0"/>
        <v>1</v>
      </c>
      <c r="L65" t="s">
        <v>58</v>
      </c>
    </row>
    <row r="66" spans="3:23" x14ac:dyDescent="0.25">
      <c r="E66" t="s">
        <v>112</v>
      </c>
      <c r="F66">
        <f t="shared" si="0"/>
        <v>0</v>
      </c>
    </row>
    <row r="67" spans="3:23" x14ac:dyDescent="0.25">
      <c r="E67" t="s">
        <v>113</v>
      </c>
      <c r="F67">
        <f>COUNTIF(G67:EZ67, "da")</f>
        <v>2</v>
      </c>
      <c r="R67" t="s">
        <v>58</v>
      </c>
      <c r="T67" t="s">
        <v>58</v>
      </c>
    </row>
    <row r="68" spans="3:23" x14ac:dyDescent="0.25">
      <c r="E68" t="s">
        <v>114</v>
      </c>
      <c r="F68">
        <f>COUNTIF(G68:EZ68, "da")</f>
        <v>0</v>
      </c>
    </row>
    <row r="69" spans="3:23" x14ac:dyDescent="0.25">
      <c r="E69" t="s">
        <v>115</v>
      </c>
      <c r="F69">
        <f>COUNTIF(G69:EZ69, "da")</f>
        <v>3</v>
      </c>
      <c r="Q69" t="s">
        <v>58</v>
      </c>
      <c r="S69" t="s">
        <v>58</v>
      </c>
      <c r="U69" t="s">
        <v>58</v>
      </c>
    </row>
    <row r="71" spans="3:23" x14ac:dyDescent="0.25">
      <c r="C71" t="s">
        <v>116</v>
      </c>
      <c r="E71" t="s">
        <v>117</v>
      </c>
      <c r="F71">
        <f t="shared" si="0"/>
        <v>2</v>
      </c>
      <c r="P71" t="s">
        <v>58</v>
      </c>
      <c r="V71" t="s">
        <v>58</v>
      </c>
    </row>
    <row r="72" spans="3:23" x14ac:dyDescent="0.25">
      <c r="E72" t="s">
        <v>118</v>
      </c>
      <c r="F72">
        <f t="shared" si="0"/>
        <v>0</v>
      </c>
    </row>
    <row r="73" spans="3:23" x14ac:dyDescent="0.25">
      <c r="E73" t="s">
        <v>119</v>
      </c>
      <c r="F73">
        <f t="shared" si="0"/>
        <v>0</v>
      </c>
    </row>
    <row r="74" spans="3:23" x14ac:dyDescent="0.25">
      <c r="E74" t="s">
        <v>120</v>
      </c>
      <c r="F74">
        <f t="shared" si="0"/>
        <v>0</v>
      </c>
    </row>
    <row r="75" spans="3:23" x14ac:dyDescent="0.25">
      <c r="E75" t="s">
        <v>121</v>
      </c>
      <c r="F75">
        <f t="shared" si="0"/>
        <v>0</v>
      </c>
    </row>
    <row r="76" spans="3:23" x14ac:dyDescent="0.25">
      <c r="E76" s="14" t="s">
        <v>122</v>
      </c>
      <c r="F76">
        <f t="shared" si="0"/>
        <v>0</v>
      </c>
    </row>
    <row r="77" spans="3:23" x14ac:dyDescent="0.25">
      <c r="E77" t="s">
        <v>123</v>
      </c>
      <c r="F77">
        <f t="shared" si="0"/>
        <v>3</v>
      </c>
      <c r="R77" t="s">
        <v>58</v>
      </c>
      <c r="S77" t="s">
        <v>58</v>
      </c>
      <c r="W77" t="s">
        <v>58</v>
      </c>
    </row>
    <row r="79" spans="3:23" x14ac:dyDescent="0.25">
      <c r="C79" s="30" t="s">
        <v>124</v>
      </c>
      <c r="D79" s="30"/>
      <c r="E79" s="30"/>
    </row>
    <row r="81" spans="3:26" x14ac:dyDescent="0.25">
      <c r="C81" t="s">
        <v>82</v>
      </c>
      <c r="E81" s="1" t="s">
        <v>125</v>
      </c>
      <c r="F81">
        <f t="shared" si="0"/>
        <v>9</v>
      </c>
      <c r="I81" t="s">
        <v>58</v>
      </c>
      <c r="M81" t="s">
        <v>58</v>
      </c>
      <c r="N81" t="s">
        <v>58</v>
      </c>
      <c r="Q81" t="s">
        <v>58</v>
      </c>
      <c r="R81" t="s">
        <v>58</v>
      </c>
      <c r="S81" t="s">
        <v>58</v>
      </c>
      <c r="U81" t="s">
        <v>58</v>
      </c>
      <c r="W81" t="s">
        <v>58</v>
      </c>
      <c r="Z81" t="s">
        <v>58</v>
      </c>
    </row>
    <row r="83" spans="3:26" x14ac:dyDescent="0.25">
      <c r="C83" s="29" t="s">
        <v>126</v>
      </c>
      <c r="D83" s="29"/>
      <c r="E83" s="29"/>
    </row>
    <row r="85" spans="3:26" x14ac:dyDescent="0.25">
      <c r="C85" t="s">
        <v>56</v>
      </c>
      <c r="E85" t="s">
        <v>127</v>
      </c>
      <c r="F85">
        <f>COUNTIF(G85:EZ85, "da")</f>
        <v>0</v>
      </c>
    </row>
    <row r="87" spans="3:26" x14ac:dyDescent="0.25">
      <c r="C87" t="s">
        <v>61</v>
      </c>
      <c r="E87" t="s">
        <v>128</v>
      </c>
      <c r="F87">
        <f t="shared" si="0"/>
        <v>1</v>
      </c>
      <c r="Q87" t="s">
        <v>58</v>
      </c>
    </row>
    <row r="88" spans="3:26" x14ac:dyDescent="0.25">
      <c r="E88" t="s">
        <v>129</v>
      </c>
      <c r="F88">
        <f>COUNTIF(G88:EZ88, "da")</f>
        <v>1</v>
      </c>
      <c r="Q88" t="s">
        <v>58</v>
      </c>
    </row>
    <row r="89" spans="3:26" x14ac:dyDescent="0.25">
      <c r="E89" t="s">
        <v>130</v>
      </c>
      <c r="F89">
        <f>COUNTIF(G89:EZ89, "da")</f>
        <v>0</v>
      </c>
    </row>
    <row r="91" spans="3:26" x14ac:dyDescent="0.25">
      <c r="C91" t="s">
        <v>82</v>
      </c>
      <c r="E91" t="s">
        <v>131</v>
      </c>
      <c r="F91">
        <f t="shared" si="0"/>
        <v>2</v>
      </c>
      <c r="N91" t="s">
        <v>58</v>
      </c>
      <c r="V91" t="s">
        <v>58</v>
      </c>
    </row>
    <row r="92" spans="3:26" x14ac:dyDescent="0.25">
      <c r="E92" t="s">
        <v>132</v>
      </c>
      <c r="F92">
        <f>COUNTIF(G92:EZ92, "da")</f>
        <v>3</v>
      </c>
      <c r="N92" t="s">
        <v>58</v>
      </c>
      <c r="V92" t="s">
        <v>58</v>
      </c>
      <c r="Y92" t="s">
        <v>58</v>
      </c>
    </row>
    <row r="93" spans="3:26" x14ac:dyDescent="0.25">
      <c r="E93" t="s">
        <v>133</v>
      </c>
      <c r="F93">
        <f>COUNTIF(G93:EZ93, "da")</f>
        <v>0</v>
      </c>
    </row>
    <row r="95" spans="3:26" x14ac:dyDescent="0.25">
      <c r="C95" t="s">
        <v>116</v>
      </c>
      <c r="E95" t="s">
        <v>134</v>
      </c>
      <c r="F95">
        <f t="shared" si="0"/>
        <v>0</v>
      </c>
    </row>
    <row r="96" spans="3:26" x14ac:dyDescent="0.25">
      <c r="E96" t="s">
        <v>135</v>
      </c>
      <c r="F96">
        <f t="shared" si="0"/>
        <v>1</v>
      </c>
      <c r="Y96" t="s">
        <v>58</v>
      </c>
    </row>
    <row r="98" spans="3:25" x14ac:dyDescent="0.25">
      <c r="C98" s="28" t="s">
        <v>136</v>
      </c>
      <c r="D98" s="28"/>
      <c r="E98" s="28"/>
    </row>
    <row r="100" spans="3:25" x14ac:dyDescent="0.25">
      <c r="C100" t="s">
        <v>61</v>
      </c>
      <c r="E100" t="s">
        <v>137</v>
      </c>
      <c r="F100">
        <f t="shared" si="0"/>
        <v>15</v>
      </c>
      <c r="G100" t="s">
        <v>58</v>
      </c>
      <c r="H100" t="s">
        <v>58</v>
      </c>
      <c r="I100" t="s">
        <v>58</v>
      </c>
      <c r="K100" t="s">
        <v>58</v>
      </c>
      <c r="L100" t="s">
        <v>58</v>
      </c>
      <c r="M100" t="s">
        <v>58</v>
      </c>
      <c r="O100" t="s">
        <v>58</v>
      </c>
      <c r="P100" t="s">
        <v>58</v>
      </c>
      <c r="Q100" t="s">
        <v>58</v>
      </c>
      <c r="S100" t="s">
        <v>58</v>
      </c>
      <c r="T100" t="s">
        <v>58</v>
      </c>
      <c r="U100" t="s">
        <v>58</v>
      </c>
      <c r="W100" t="s">
        <v>58</v>
      </c>
      <c r="X100" t="s">
        <v>58</v>
      </c>
      <c r="Y100" t="s">
        <v>58</v>
      </c>
    </row>
    <row r="101" spans="3:25" x14ac:dyDescent="0.25">
      <c r="E101" t="s">
        <v>138</v>
      </c>
      <c r="F101">
        <f t="shared" si="0"/>
        <v>15</v>
      </c>
      <c r="G101" t="s">
        <v>58</v>
      </c>
      <c r="H101" t="s">
        <v>58</v>
      </c>
      <c r="I101" t="s">
        <v>58</v>
      </c>
      <c r="K101" t="s">
        <v>58</v>
      </c>
      <c r="L101" t="s">
        <v>58</v>
      </c>
      <c r="M101" t="s">
        <v>58</v>
      </c>
      <c r="O101" t="s">
        <v>58</v>
      </c>
      <c r="P101" t="s">
        <v>58</v>
      </c>
      <c r="Q101" t="s">
        <v>58</v>
      </c>
      <c r="S101" t="s">
        <v>58</v>
      </c>
      <c r="T101" t="s">
        <v>58</v>
      </c>
      <c r="U101" t="s">
        <v>58</v>
      </c>
      <c r="W101" t="s">
        <v>58</v>
      </c>
      <c r="X101" t="s">
        <v>58</v>
      </c>
      <c r="Y101" t="s">
        <v>58</v>
      </c>
    </row>
    <row r="102" spans="3:25" x14ac:dyDescent="0.25">
      <c r="E102" s="14" t="s">
        <v>139</v>
      </c>
      <c r="F102">
        <f t="shared" si="0"/>
        <v>0</v>
      </c>
    </row>
    <row r="104" spans="3:25" x14ac:dyDescent="0.25">
      <c r="C104" s="27" t="s">
        <v>140</v>
      </c>
      <c r="D104" s="27"/>
      <c r="E104" s="27"/>
    </row>
    <row r="106" spans="3:25" x14ac:dyDescent="0.25">
      <c r="C106" s="26" t="s">
        <v>141</v>
      </c>
      <c r="D106" s="26"/>
      <c r="E106" s="26"/>
    </row>
    <row r="108" spans="3:25" x14ac:dyDescent="0.25">
      <c r="C108" t="s">
        <v>82</v>
      </c>
      <c r="E108" t="s">
        <v>142</v>
      </c>
      <c r="F108">
        <f t="shared" si="0"/>
        <v>0</v>
      </c>
    </row>
    <row r="109" spans="3:25" x14ac:dyDescent="0.25">
      <c r="E109" t="s">
        <v>143</v>
      </c>
      <c r="F109">
        <f t="shared" si="0"/>
        <v>0</v>
      </c>
    </row>
    <row r="111" spans="3:25" x14ac:dyDescent="0.25">
      <c r="C111" s="23" t="s">
        <v>144</v>
      </c>
      <c r="D111" s="23"/>
      <c r="E111" s="23"/>
    </row>
    <row r="113" spans="3:19" x14ac:dyDescent="0.25">
      <c r="C113" t="s">
        <v>82</v>
      </c>
      <c r="E113" t="s">
        <v>145</v>
      </c>
      <c r="F113">
        <f>COUNTIF(G113:EZ113, "da")</f>
        <v>0</v>
      </c>
    </row>
    <row r="115" spans="3:19" x14ac:dyDescent="0.25">
      <c r="C115" s="24" t="s">
        <v>146</v>
      </c>
      <c r="D115" s="24"/>
      <c r="E115" s="24"/>
    </row>
    <row r="117" spans="3:19" x14ac:dyDescent="0.25">
      <c r="C117" t="s">
        <v>82</v>
      </c>
      <c r="E117" t="s">
        <v>147</v>
      </c>
      <c r="F117">
        <f>COUNTIF(G117:EZ117, "da")</f>
        <v>1</v>
      </c>
      <c r="S117" t="s">
        <v>58</v>
      </c>
    </row>
  </sheetData>
  <mergeCells count="8">
    <mergeCell ref="C111:E111"/>
    <mergeCell ref="C115:E115"/>
    <mergeCell ref="C10:E10"/>
    <mergeCell ref="C106:E106"/>
    <mergeCell ref="C104:E104"/>
    <mergeCell ref="C98:E98"/>
    <mergeCell ref="C83:E83"/>
    <mergeCell ref="C79:E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59A4-8EDF-4321-A813-639939D43A6C}">
  <dimension ref="A1:AJ150"/>
  <sheetViews>
    <sheetView zoomScale="115" zoomScaleNormal="115" workbookViewId="0">
      <pane xSplit="6" ySplit="9" topLeftCell="T74" activePane="bottomRight" state="frozen"/>
      <selection pane="topRight" activeCell="G1" sqref="G1"/>
      <selection pane="bottomLeft" activeCell="A10" sqref="A10"/>
      <selection pane="bottomRight" activeCell="AA77" sqref="AA77"/>
    </sheetView>
  </sheetViews>
  <sheetFormatPr defaultRowHeight="15" x14ac:dyDescent="0.25"/>
  <cols>
    <col min="1" max="1" width="14" customWidth="1"/>
    <col min="2" max="2" width="3.85546875" customWidth="1"/>
    <col min="3" max="3" width="9.5703125" customWidth="1"/>
    <col min="4" max="4" width="5.85546875" customWidth="1"/>
    <col min="5" max="5" width="21.85546875" customWidth="1"/>
    <col min="6" max="6" width="15.28515625" customWidth="1"/>
    <col min="7" max="36" width="12" customWidth="1"/>
  </cols>
  <sheetData>
    <row r="1" spans="1:36" x14ac:dyDescent="0.25">
      <c r="A1" t="s">
        <v>26</v>
      </c>
      <c r="B1">
        <f>COUNT(F:F)</f>
        <v>107</v>
      </c>
    </row>
    <row r="2" spans="1:36" x14ac:dyDescent="0.25">
      <c r="A2" t="s">
        <v>27</v>
      </c>
      <c r="B2">
        <f>SUM(F:F)</f>
        <v>179</v>
      </c>
    </row>
    <row r="4" spans="1:36" x14ac:dyDescent="0.25">
      <c r="A4" t="s">
        <v>28</v>
      </c>
      <c r="B4">
        <f>COUNTIF(F:F, "&gt;9")</f>
        <v>4</v>
      </c>
    </row>
    <row r="5" spans="1:36" x14ac:dyDescent="0.25">
      <c r="A5" t="s">
        <v>29</v>
      </c>
      <c r="B5">
        <v>2</v>
      </c>
    </row>
    <row r="6" spans="1:36" x14ac:dyDescent="0.25">
      <c r="A6" t="s">
        <v>30</v>
      </c>
      <c r="B6">
        <f>COUNTA(G8:EZ8)</f>
        <v>20</v>
      </c>
    </row>
    <row r="7" spans="1:36" x14ac:dyDescent="0.25">
      <c r="F7" t="s">
        <v>31</v>
      </c>
      <c r="G7" s="9" t="s">
        <v>32</v>
      </c>
      <c r="H7" s="9" t="s">
        <v>33</v>
      </c>
      <c r="I7" s="9" t="s">
        <v>34</v>
      </c>
      <c r="J7" s="9" t="s">
        <v>35</v>
      </c>
      <c r="K7" s="9" t="s">
        <v>36</v>
      </c>
      <c r="L7" s="9" t="s">
        <v>37</v>
      </c>
      <c r="M7" s="16" t="s">
        <v>38</v>
      </c>
      <c r="N7" s="9" t="s">
        <v>39</v>
      </c>
      <c r="O7" s="9" t="s">
        <v>40</v>
      </c>
      <c r="P7" s="9" t="s">
        <v>41</v>
      </c>
      <c r="Q7" s="9" t="s">
        <v>148</v>
      </c>
      <c r="R7" s="17" t="s">
        <v>149</v>
      </c>
      <c r="S7" s="9" t="s">
        <v>44</v>
      </c>
      <c r="T7" s="9" t="s">
        <v>45</v>
      </c>
      <c r="U7" s="9" t="s">
        <v>46</v>
      </c>
      <c r="V7" s="9" t="s">
        <v>47</v>
      </c>
      <c r="W7" s="17" t="s">
        <v>48</v>
      </c>
      <c r="X7" s="9" t="s">
        <v>49</v>
      </c>
      <c r="Y7" s="9" t="s">
        <v>50</v>
      </c>
      <c r="Z7" s="9" t="s">
        <v>51</v>
      </c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 x14ac:dyDescent="0.25">
      <c r="F8" t="s">
        <v>52</v>
      </c>
      <c r="G8">
        <v>7</v>
      </c>
      <c r="H8">
        <v>7</v>
      </c>
      <c r="I8">
        <v>9</v>
      </c>
      <c r="J8">
        <v>9</v>
      </c>
      <c r="K8">
        <v>13</v>
      </c>
      <c r="L8">
        <v>7</v>
      </c>
      <c r="M8">
        <v>8</v>
      </c>
      <c r="N8">
        <v>7</v>
      </c>
      <c r="O8">
        <v>6</v>
      </c>
      <c r="P8">
        <v>5</v>
      </c>
      <c r="Q8">
        <v>8</v>
      </c>
      <c r="R8">
        <v>13</v>
      </c>
      <c r="S8">
        <v>12</v>
      </c>
      <c r="T8">
        <v>13</v>
      </c>
      <c r="U8">
        <v>13</v>
      </c>
      <c r="V8">
        <v>11</v>
      </c>
      <c r="W8">
        <v>9</v>
      </c>
      <c r="X8">
        <v>9</v>
      </c>
      <c r="Y8">
        <v>9</v>
      </c>
      <c r="Z8">
        <v>6</v>
      </c>
    </row>
    <row r="9" spans="1:36" ht="16.5" customHeight="1" x14ac:dyDescent="0.25">
      <c r="F9" t="s">
        <v>53</v>
      </c>
      <c r="G9">
        <v>6</v>
      </c>
      <c r="H9">
        <v>10</v>
      </c>
      <c r="I9">
        <v>9</v>
      </c>
      <c r="J9">
        <v>10</v>
      </c>
      <c r="K9">
        <v>14</v>
      </c>
      <c r="L9">
        <v>9</v>
      </c>
      <c r="M9">
        <v>9</v>
      </c>
      <c r="N9">
        <v>13</v>
      </c>
      <c r="O9">
        <v>10</v>
      </c>
      <c r="P9">
        <v>5</v>
      </c>
      <c r="Q9">
        <v>8</v>
      </c>
      <c r="R9">
        <v>14</v>
      </c>
      <c r="S9">
        <v>17</v>
      </c>
      <c r="T9">
        <v>18</v>
      </c>
      <c r="U9">
        <v>14</v>
      </c>
      <c r="V9">
        <v>15</v>
      </c>
      <c r="W9">
        <v>18</v>
      </c>
      <c r="X9">
        <v>14</v>
      </c>
      <c r="Y9">
        <v>11</v>
      </c>
      <c r="Z9">
        <v>10</v>
      </c>
    </row>
    <row r="10" spans="1:36" x14ac:dyDescent="0.25">
      <c r="C10" s="25" t="s">
        <v>54</v>
      </c>
      <c r="D10" s="25"/>
      <c r="E10" s="25"/>
      <c r="F10" t="s">
        <v>55</v>
      </c>
    </row>
    <row r="12" spans="1:36" x14ac:dyDescent="0.25">
      <c r="C12" t="s">
        <v>56</v>
      </c>
      <c r="E12" t="s">
        <v>150</v>
      </c>
      <c r="F12">
        <f t="shared" ref="F12:F14" si="0">COUNTIF(G12:EZ12, "da")</f>
        <v>0</v>
      </c>
    </row>
    <row r="13" spans="1:36" x14ac:dyDescent="0.25">
      <c r="E13" t="s">
        <v>151</v>
      </c>
      <c r="F13">
        <f t="shared" si="0"/>
        <v>2</v>
      </c>
      <c r="H13" t="s">
        <v>58</v>
      </c>
      <c r="V13" t="s">
        <v>58</v>
      </c>
    </row>
    <row r="14" spans="1:36" x14ac:dyDescent="0.25">
      <c r="E14" s="14" t="s">
        <v>152</v>
      </c>
      <c r="F14">
        <f t="shared" si="0"/>
        <v>1</v>
      </c>
      <c r="K14" t="s">
        <v>58</v>
      </c>
    </row>
    <row r="15" spans="1:36" x14ac:dyDescent="0.25">
      <c r="E15" t="s">
        <v>59</v>
      </c>
      <c r="F15">
        <f t="shared" ref="F15:F118" si="1">COUNTIF(G15:EZ15, "da")</f>
        <v>0</v>
      </c>
    </row>
    <row r="16" spans="1:36" x14ac:dyDescent="0.25">
      <c r="E16" t="s">
        <v>60</v>
      </c>
      <c r="F16">
        <f t="shared" si="1"/>
        <v>1</v>
      </c>
      <c r="N16" t="s">
        <v>58</v>
      </c>
    </row>
    <row r="17" spans="3:25" x14ac:dyDescent="0.25">
      <c r="E17" s="14" t="s">
        <v>153</v>
      </c>
      <c r="F17">
        <f t="shared" si="1"/>
        <v>0</v>
      </c>
    </row>
    <row r="18" spans="3:25" x14ac:dyDescent="0.25">
      <c r="E18" s="14" t="s">
        <v>154</v>
      </c>
      <c r="F18">
        <f t="shared" si="1"/>
        <v>0</v>
      </c>
    </row>
    <row r="19" spans="3:25" x14ac:dyDescent="0.25">
      <c r="E19" t="s">
        <v>155</v>
      </c>
      <c r="F19">
        <f t="shared" si="1"/>
        <v>2</v>
      </c>
      <c r="M19" t="s">
        <v>58</v>
      </c>
      <c r="Q19" t="s">
        <v>58</v>
      </c>
    </row>
    <row r="20" spans="3:25" x14ac:dyDescent="0.25">
      <c r="E20" t="s">
        <v>156</v>
      </c>
      <c r="F20">
        <f>COUNTIF(G20:EZ20, "da")</f>
        <v>0</v>
      </c>
    </row>
    <row r="22" spans="3:25" x14ac:dyDescent="0.25">
      <c r="C22" t="s">
        <v>61</v>
      </c>
      <c r="E22" t="s">
        <v>157</v>
      </c>
      <c r="F22">
        <f t="shared" si="1"/>
        <v>0</v>
      </c>
    </row>
    <row r="23" spans="3:25" x14ac:dyDescent="0.25">
      <c r="E23" t="s">
        <v>158</v>
      </c>
      <c r="F23">
        <f t="shared" si="1"/>
        <v>0</v>
      </c>
    </row>
    <row r="24" spans="3:25" x14ac:dyDescent="0.25">
      <c r="E24" t="s">
        <v>159</v>
      </c>
      <c r="F24">
        <f t="shared" si="1"/>
        <v>1</v>
      </c>
      <c r="T24" t="s">
        <v>58</v>
      </c>
    </row>
    <row r="25" spans="3:25" x14ac:dyDescent="0.25">
      <c r="E25" t="s">
        <v>160</v>
      </c>
      <c r="F25">
        <f t="shared" si="1"/>
        <v>0</v>
      </c>
    </row>
    <row r="26" spans="3:25" x14ac:dyDescent="0.25">
      <c r="E26" t="s">
        <v>161</v>
      </c>
      <c r="F26">
        <f t="shared" si="1"/>
        <v>0</v>
      </c>
    </row>
    <row r="27" spans="3:25" x14ac:dyDescent="0.25">
      <c r="E27" t="s">
        <v>162</v>
      </c>
      <c r="F27">
        <f t="shared" si="1"/>
        <v>11</v>
      </c>
      <c r="G27" t="s">
        <v>58</v>
      </c>
      <c r="H27" t="s">
        <v>58</v>
      </c>
      <c r="I27" t="s">
        <v>58</v>
      </c>
      <c r="K27" t="s">
        <v>58</v>
      </c>
      <c r="O27" t="s">
        <v>58</v>
      </c>
      <c r="R27" t="s">
        <v>58</v>
      </c>
      <c r="S27" t="s">
        <v>58</v>
      </c>
      <c r="T27" t="s">
        <v>58</v>
      </c>
      <c r="U27" t="s">
        <v>58</v>
      </c>
      <c r="V27" t="s">
        <v>58</v>
      </c>
      <c r="Y27" t="s">
        <v>58</v>
      </c>
    </row>
    <row r="28" spans="3:25" x14ac:dyDescent="0.25">
      <c r="E28" t="s">
        <v>163</v>
      </c>
      <c r="F28">
        <f t="shared" si="1"/>
        <v>4</v>
      </c>
      <c r="I28" t="s">
        <v>58</v>
      </c>
      <c r="M28" t="s">
        <v>58</v>
      </c>
      <c r="O28" t="s">
        <v>58</v>
      </c>
      <c r="U28" t="s">
        <v>58</v>
      </c>
    </row>
    <row r="29" spans="3:25" x14ac:dyDescent="0.25">
      <c r="E29" t="s">
        <v>164</v>
      </c>
      <c r="F29">
        <f t="shared" si="1"/>
        <v>2</v>
      </c>
      <c r="J29" t="s">
        <v>58</v>
      </c>
      <c r="N29" t="s">
        <v>58</v>
      </c>
    </row>
    <row r="30" spans="3:25" x14ac:dyDescent="0.25">
      <c r="E30" t="s">
        <v>71</v>
      </c>
      <c r="F30">
        <f t="shared" si="1"/>
        <v>0</v>
      </c>
    </row>
    <row r="31" spans="3:25" x14ac:dyDescent="0.25">
      <c r="E31" t="s">
        <v>72</v>
      </c>
      <c r="F31">
        <f t="shared" si="1"/>
        <v>0</v>
      </c>
    </row>
    <row r="32" spans="3:25" x14ac:dyDescent="0.25">
      <c r="E32" t="s">
        <v>73</v>
      </c>
      <c r="F32">
        <f t="shared" si="1"/>
        <v>0</v>
      </c>
    </row>
    <row r="33" spans="5:23" x14ac:dyDescent="0.25">
      <c r="E33" t="s">
        <v>165</v>
      </c>
      <c r="F33">
        <f t="shared" ref="F33:F53" si="2">COUNTIF(G33:EZ33, "da")</f>
        <v>0</v>
      </c>
    </row>
    <row r="34" spans="5:23" x14ac:dyDescent="0.25">
      <c r="E34" t="s">
        <v>166</v>
      </c>
      <c r="F34">
        <f t="shared" si="2"/>
        <v>0</v>
      </c>
    </row>
    <row r="35" spans="5:23" x14ac:dyDescent="0.25">
      <c r="E35" t="s">
        <v>74</v>
      </c>
      <c r="F35">
        <f t="shared" si="2"/>
        <v>0</v>
      </c>
    </row>
    <row r="36" spans="5:23" x14ac:dyDescent="0.25">
      <c r="E36" t="s">
        <v>167</v>
      </c>
      <c r="F36">
        <f t="shared" si="2"/>
        <v>0</v>
      </c>
    </row>
    <row r="37" spans="5:23" x14ac:dyDescent="0.25">
      <c r="E37" t="s">
        <v>108</v>
      </c>
      <c r="F37">
        <f t="shared" si="2"/>
        <v>0</v>
      </c>
    </row>
    <row r="38" spans="5:23" x14ac:dyDescent="0.25">
      <c r="E38" t="s">
        <v>168</v>
      </c>
      <c r="F38">
        <f t="shared" si="2"/>
        <v>0</v>
      </c>
    </row>
    <row r="39" spans="5:23" x14ac:dyDescent="0.25">
      <c r="E39" t="s">
        <v>77</v>
      </c>
      <c r="F39">
        <f t="shared" si="2"/>
        <v>4</v>
      </c>
      <c r="I39" t="s">
        <v>58</v>
      </c>
      <c r="M39" t="s">
        <v>58</v>
      </c>
      <c r="R39" t="s">
        <v>58</v>
      </c>
      <c r="U39" t="s">
        <v>58</v>
      </c>
    </row>
    <row r="40" spans="5:23" x14ac:dyDescent="0.25">
      <c r="E40" s="14" t="s">
        <v>169</v>
      </c>
      <c r="F40">
        <f t="shared" si="2"/>
        <v>4</v>
      </c>
      <c r="I40" t="s">
        <v>58</v>
      </c>
      <c r="J40" t="s">
        <v>58</v>
      </c>
      <c r="P40" t="s">
        <v>58</v>
      </c>
      <c r="W40" t="s">
        <v>58</v>
      </c>
    </row>
    <row r="41" spans="5:23" x14ac:dyDescent="0.25">
      <c r="E41" t="s">
        <v>170</v>
      </c>
      <c r="F41">
        <f t="shared" si="2"/>
        <v>1</v>
      </c>
      <c r="K41" t="s">
        <v>58</v>
      </c>
    </row>
    <row r="42" spans="5:23" x14ac:dyDescent="0.25">
      <c r="E42" t="s">
        <v>78</v>
      </c>
      <c r="F42">
        <f t="shared" si="2"/>
        <v>0</v>
      </c>
    </row>
    <row r="43" spans="5:23" x14ac:dyDescent="0.25">
      <c r="E43" t="s">
        <v>171</v>
      </c>
      <c r="F43">
        <f t="shared" si="2"/>
        <v>3</v>
      </c>
      <c r="O43" t="s">
        <v>58</v>
      </c>
      <c r="T43" t="s">
        <v>58</v>
      </c>
      <c r="W43" t="s">
        <v>58</v>
      </c>
    </row>
    <row r="44" spans="5:23" x14ac:dyDescent="0.25">
      <c r="E44" t="s">
        <v>172</v>
      </c>
      <c r="F44">
        <f t="shared" si="2"/>
        <v>1</v>
      </c>
      <c r="K44" t="s">
        <v>58</v>
      </c>
    </row>
    <row r="45" spans="5:23" x14ac:dyDescent="0.25">
      <c r="E45" t="s">
        <v>173</v>
      </c>
      <c r="F45">
        <f t="shared" si="2"/>
        <v>3</v>
      </c>
      <c r="M45" t="s">
        <v>58</v>
      </c>
      <c r="O45" t="s">
        <v>58</v>
      </c>
      <c r="S45" t="s">
        <v>58</v>
      </c>
    </row>
    <row r="46" spans="5:23" x14ac:dyDescent="0.25">
      <c r="E46" t="s">
        <v>79</v>
      </c>
      <c r="F46">
        <f t="shared" si="2"/>
        <v>2</v>
      </c>
      <c r="N46" t="s">
        <v>58</v>
      </c>
      <c r="R46" t="s">
        <v>58</v>
      </c>
    </row>
    <row r="47" spans="5:23" x14ac:dyDescent="0.25">
      <c r="E47" s="15" t="s">
        <v>80</v>
      </c>
      <c r="F47">
        <f t="shared" si="2"/>
        <v>0</v>
      </c>
    </row>
    <row r="48" spans="5:23" x14ac:dyDescent="0.25">
      <c r="E48" s="15" t="s">
        <v>174</v>
      </c>
      <c r="F48">
        <f t="shared" si="2"/>
        <v>0</v>
      </c>
    </row>
    <row r="49" spans="3:26" x14ac:dyDescent="0.25">
      <c r="E49" s="15" t="s">
        <v>175</v>
      </c>
      <c r="F49">
        <f t="shared" si="2"/>
        <v>1</v>
      </c>
      <c r="R49" t="s">
        <v>58</v>
      </c>
    </row>
    <row r="50" spans="3:26" x14ac:dyDescent="0.25">
      <c r="E50" s="15" t="s">
        <v>176</v>
      </c>
      <c r="F50">
        <f t="shared" si="2"/>
        <v>3</v>
      </c>
      <c r="P50" t="s">
        <v>58</v>
      </c>
      <c r="Q50" t="s">
        <v>58</v>
      </c>
      <c r="R50" t="s">
        <v>58</v>
      </c>
    </row>
    <row r="51" spans="3:26" x14ac:dyDescent="0.25">
      <c r="E51" s="15" t="s">
        <v>177</v>
      </c>
      <c r="F51">
        <f t="shared" si="2"/>
        <v>2</v>
      </c>
      <c r="M51" t="s">
        <v>58</v>
      </c>
      <c r="Q51" t="s">
        <v>58</v>
      </c>
    </row>
    <row r="52" spans="3:26" x14ac:dyDescent="0.25">
      <c r="E52" s="15" t="s">
        <v>178</v>
      </c>
      <c r="F52">
        <f t="shared" si="2"/>
        <v>0</v>
      </c>
    </row>
    <row r="53" spans="3:26" x14ac:dyDescent="0.25">
      <c r="E53" s="15" t="s">
        <v>179</v>
      </c>
      <c r="F53">
        <f t="shared" si="2"/>
        <v>0</v>
      </c>
    </row>
    <row r="55" spans="3:26" x14ac:dyDescent="0.25">
      <c r="C55" t="s">
        <v>82</v>
      </c>
      <c r="E55" s="1" t="s">
        <v>180</v>
      </c>
      <c r="F55">
        <f t="shared" si="1"/>
        <v>15</v>
      </c>
      <c r="G55" t="s">
        <v>58</v>
      </c>
      <c r="I55" t="s">
        <v>58</v>
      </c>
      <c r="K55" t="s">
        <v>58</v>
      </c>
      <c r="M55" t="s">
        <v>58</v>
      </c>
      <c r="N55" t="s">
        <v>58</v>
      </c>
      <c r="P55" t="s">
        <v>58</v>
      </c>
      <c r="Q55" t="s">
        <v>58</v>
      </c>
      <c r="R55" t="s">
        <v>58</v>
      </c>
      <c r="S55" t="s">
        <v>58</v>
      </c>
      <c r="T55" t="s">
        <v>58</v>
      </c>
      <c r="V55" t="s">
        <v>58</v>
      </c>
      <c r="W55" t="s">
        <v>58</v>
      </c>
      <c r="X55" t="s">
        <v>58</v>
      </c>
      <c r="Y55" t="s">
        <v>58</v>
      </c>
      <c r="Z55" t="s">
        <v>58</v>
      </c>
    </row>
    <row r="56" spans="3:26" x14ac:dyDescent="0.25">
      <c r="E56" s="1" t="s">
        <v>181</v>
      </c>
      <c r="F56">
        <f t="shared" si="1"/>
        <v>5</v>
      </c>
      <c r="H56" t="s">
        <v>58</v>
      </c>
      <c r="K56" t="s">
        <v>58</v>
      </c>
      <c r="Q56" t="s">
        <v>58</v>
      </c>
      <c r="S56" t="s">
        <v>58</v>
      </c>
      <c r="X56" t="s">
        <v>58</v>
      </c>
    </row>
    <row r="57" spans="3:26" x14ac:dyDescent="0.25">
      <c r="E57" s="1" t="s">
        <v>182</v>
      </c>
      <c r="F57">
        <f t="shared" si="1"/>
        <v>0</v>
      </c>
    </row>
    <row r="58" spans="3:26" x14ac:dyDescent="0.25">
      <c r="E58" s="11" t="s">
        <v>84</v>
      </c>
      <c r="F58">
        <f t="shared" si="1"/>
        <v>3</v>
      </c>
      <c r="J58" t="s">
        <v>58</v>
      </c>
      <c r="V58" t="s">
        <v>58</v>
      </c>
      <c r="Y58" t="s">
        <v>58</v>
      </c>
    </row>
    <row r="59" spans="3:26" x14ac:dyDescent="0.25">
      <c r="E59" s="11" t="s">
        <v>183</v>
      </c>
      <c r="F59">
        <f t="shared" si="1"/>
        <v>0</v>
      </c>
    </row>
    <row r="60" spans="3:26" x14ac:dyDescent="0.25">
      <c r="E60" t="s">
        <v>184</v>
      </c>
      <c r="F60">
        <f t="shared" si="1"/>
        <v>0</v>
      </c>
    </row>
    <row r="61" spans="3:26" x14ac:dyDescent="0.25">
      <c r="E61" t="s">
        <v>185</v>
      </c>
      <c r="F61">
        <f t="shared" si="1"/>
        <v>10</v>
      </c>
      <c r="G61" t="s">
        <v>58</v>
      </c>
      <c r="H61" t="s">
        <v>58</v>
      </c>
      <c r="I61" t="s">
        <v>58</v>
      </c>
      <c r="J61" t="s">
        <v>58</v>
      </c>
      <c r="O61" t="s">
        <v>58</v>
      </c>
      <c r="Q61" t="s">
        <v>58</v>
      </c>
      <c r="R61" t="s">
        <v>58</v>
      </c>
      <c r="S61" t="s">
        <v>58</v>
      </c>
      <c r="T61" t="s">
        <v>58</v>
      </c>
      <c r="U61" t="s">
        <v>58</v>
      </c>
    </row>
    <row r="62" spans="3:26" x14ac:dyDescent="0.25">
      <c r="E62" t="s">
        <v>186</v>
      </c>
      <c r="F62">
        <f t="shared" si="1"/>
        <v>11</v>
      </c>
      <c r="G62" t="s">
        <v>58</v>
      </c>
      <c r="I62" t="s">
        <v>58</v>
      </c>
      <c r="J62" t="s">
        <v>58</v>
      </c>
      <c r="L62" t="s">
        <v>58</v>
      </c>
      <c r="M62" t="s">
        <v>58</v>
      </c>
      <c r="O62" t="s">
        <v>58</v>
      </c>
      <c r="R62" t="s">
        <v>58</v>
      </c>
      <c r="S62" t="s">
        <v>58</v>
      </c>
      <c r="T62" t="s">
        <v>58</v>
      </c>
      <c r="U62" t="s">
        <v>58</v>
      </c>
      <c r="W62" t="s">
        <v>58</v>
      </c>
    </row>
    <row r="63" spans="3:26" x14ac:dyDescent="0.25">
      <c r="E63" t="s">
        <v>187</v>
      </c>
      <c r="F63">
        <f t="shared" si="1"/>
        <v>0</v>
      </c>
    </row>
    <row r="64" spans="3:26" x14ac:dyDescent="0.25">
      <c r="E64" t="s">
        <v>188</v>
      </c>
      <c r="F64">
        <f t="shared" si="1"/>
        <v>0</v>
      </c>
    </row>
    <row r="65" spans="5:26" x14ac:dyDescent="0.25">
      <c r="E65" t="s">
        <v>89</v>
      </c>
      <c r="F65">
        <f t="shared" si="1"/>
        <v>0</v>
      </c>
    </row>
    <row r="66" spans="5:26" x14ac:dyDescent="0.25">
      <c r="E66" t="s">
        <v>90</v>
      </c>
      <c r="F66">
        <f t="shared" si="1"/>
        <v>3</v>
      </c>
      <c r="L66" t="s">
        <v>58</v>
      </c>
      <c r="N66" t="s">
        <v>58</v>
      </c>
      <c r="S66" t="s">
        <v>58</v>
      </c>
    </row>
    <row r="67" spans="5:26" x14ac:dyDescent="0.25">
      <c r="E67" t="s">
        <v>91</v>
      </c>
      <c r="F67">
        <f t="shared" si="1"/>
        <v>0</v>
      </c>
    </row>
    <row r="68" spans="5:26" x14ac:dyDescent="0.25">
      <c r="E68" t="s">
        <v>92</v>
      </c>
      <c r="F68">
        <f t="shared" si="1"/>
        <v>0</v>
      </c>
    </row>
    <row r="69" spans="5:26" x14ac:dyDescent="0.25">
      <c r="E69" t="s">
        <v>94</v>
      </c>
      <c r="F69">
        <f t="shared" si="1"/>
        <v>0</v>
      </c>
    </row>
    <row r="70" spans="5:26" x14ac:dyDescent="0.25">
      <c r="E70" t="s">
        <v>189</v>
      </c>
      <c r="F70">
        <f t="shared" si="1"/>
        <v>0</v>
      </c>
    </row>
    <row r="71" spans="5:26" x14ac:dyDescent="0.25">
      <c r="E71" t="s">
        <v>190</v>
      </c>
      <c r="F71">
        <f t="shared" si="1"/>
        <v>9</v>
      </c>
      <c r="G71" t="s">
        <v>58</v>
      </c>
      <c r="H71" t="s">
        <v>58</v>
      </c>
      <c r="K71" t="s">
        <v>58</v>
      </c>
      <c r="T71" t="s">
        <v>58</v>
      </c>
      <c r="U71" t="s">
        <v>58</v>
      </c>
      <c r="W71" t="s">
        <v>58</v>
      </c>
      <c r="X71" t="s">
        <v>58</v>
      </c>
      <c r="Y71" t="s">
        <v>58</v>
      </c>
      <c r="Z71" t="s">
        <v>58</v>
      </c>
    </row>
    <row r="72" spans="5:26" x14ac:dyDescent="0.25">
      <c r="E72" t="s">
        <v>191</v>
      </c>
      <c r="F72">
        <f t="shared" si="1"/>
        <v>0</v>
      </c>
    </row>
    <row r="73" spans="5:26" x14ac:dyDescent="0.25">
      <c r="E73" t="s">
        <v>192</v>
      </c>
      <c r="F73">
        <f t="shared" si="1"/>
        <v>1</v>
      </c>
      <c r="G73" t="s">
        <v>58</v>
      </c>
    </row>
    <row r="74" spans="5:26" x14ac:dyDescent="0.25">
      <c r="E74" t="s">
        <v>193</v>
      </c>
      <c r="F74">
        <f t="shared" si="1"/>
        <v>0</v>
      </c>
    </row>
    <row r="75" spans="5:26" x14ac:dyDescent="0.25">
      <c r="E75" t="s">
        <v>98</v>
      </c>
      <c r="F75">
        <f t="shared" si="1"/>
        <v>4</v>
      </c>
      <c r="N75" t="s">
        <v>58</v>
      </c>
      <c r="U75" t="s">
        <v>58</v>
      </c>
      <c r="Y75" t="s">
        <v>58</v>
      </c>
      <c r="Z75" t="s">
        <v>58</v>
      </c>
    </row>
    <row r="76" spans="5:26" x14ac:dyDescent="0.25">
      <c r="E76" t="s">
        <v>194</v>
      </c>
      <c r="F76">
        <f t="shared" si="1"/>
        <v>4</v>
      </c>
      <c r="K76" t="s">
        <v>58</v>
      </c>
      <c r="R76" t="s">
        <v>58</v>
      </c>
      <c r="T76" t="s">
        <v>58</v>
      </c>
      <c r="V76" t="s">
        <v>58</v>
      </c>
    </row>
    <row r="77" spans="5:26" x14ac:dyDescent="0.25">
      <c r="E77" t="s">
        <v>195</v>
      </c>
      <c r="F77">
        <f t="shared" si="1"/>
        <v>7</v>
      </c>
      <c r="G77" t="s">
        <v>58</v>
      </c>
      <c r="I77" t="s">
        <v>58</v>
      </c>
      <c r="M77" t="s">
        <v>58</v>
      </c>
      <c r="Q77" t="s">
        <v>58</v>
      </c>
      <c r="R77" t="s">
        <v>58</v>
      </c>
      <c r="V77" t="s">
        <v>58</v>
      </c>
      <c r="Z77" t="s">
        <v>58</v>
      </c>
    </row>
    <row r="78" spans="5:26" x14ac:dyDescent="0.25">
      <c r="E78" t="s">
        <v>196</v>
      </c>
      <c r="F78">
        <f t="shared" si="1"/>
        <v>7</v>
      </c>
      <c r="H78" t="s">
        <v>58</v>
      </c>
      <c r="J78" t="s">
        <v>58</v>
      </c>
      <c r="K78" t="s">
        <v>58</v>
      </c>
      <c r="L78" t="s">
        <v>58</v>
      </c>
      <c r="Q78" t="s">
        <v>58</v>
      </c>
      <c r="S78" t="s">
        <v>58</v>
      </c>
      <c r="X78" t="s">
        <v>58</v>
      </c>
    </row>
    <row r="79" spans="5:26" x14ac:dyDescent="0.25">
      <c r="E79" t="s">
        <v>197</v>
      </c>
      <c r="F79">
        <f t="shared" si="1"/>
        <v>0</v>
      </c>
    </row>
    <row r="80" spans="5:26" x14ac:dyDescent="0.25">
      <c r="E80" t="s">
        <v>198</v>
      </c>
      <c r="F80">
        <f t="shared" si="1"/>
        <v>7</v>
      </c>
      <c r="J80" t="s">
        <v>58</v>
      </c>
      <c r="K80" t="s">
        <v>58</v>
      </c>
      <c r="T80" t="s">
        <v>58</v>
      </c>
      <c r="V80" t="s">
        <v>58</v>
      </c>
      <c r="W80" t="s">
        <v>58</v>
      </c>
      <c r="X80" t="s">
        <v>58</v>
      </c>
      <c r="Y80" t="s">
        <v>58</v>
      </c>
    </row>
    <row r="81" spans="3:26" x14ac:dyDescent="0.25">
      <c r="E81" t="s">
        <v>199</v>
      </c>
      <c r="F81">
        <f t="shared" si="1"/>
        <v>2</v>
      </c>
      <c r="I81" t="s">
        <v>58</v>
      </c>
      <c r="P81" t="s">
        <v>58</v>
      </c>
    </row>
    <row r="82" spans="3:26" x14ac:dyDescent="0.25">
      <c r="E82" t="s">
        <v>200</v>
      </c>
      <c r="F82">
        <f t="shared" ref="F82:F87" si="3">COUNTIF(G82:EZ82, "da")</f>
        <v>2</v>
      </c>
      <c r="K82" t="s">
        <v>58</v>
      </c>
      <c r="S82" t="s">
        <v>58</v>
      </c>
    </row>
    <row r="83" spans="3:26" x14ac:dyDescent="0.25">
      <c r="E83" t="s">
        <v>201</v>
      </c>
      <c r="F83">
        <f t="shared" si="3"/>
        <v>1</v>
      </c>
      <c r="S83" t="s">
        <v>58</v>
      </c>
    </row>
    <row r="84" spans="3:26" x14ac:dyDescent="0.25">
      <c r="E84" t="s">
        <v>110</v>
      </c>
      <c r="F84">
        <f t="shared" si="3"/>
        <v>5</v>
      </c>
      <c r="J84" t="s">
        <v>58</v>
      </c>
      <c r="K84" t="s">
        <v>58</v>
      </c>
      <c r="S84" t="s">
        <v>58</v>
      </c>
      <c r="U84" t="s">
        <v>58</v>
      </c>
      <c r="W84" t="s">
        <v>58</v>
      </c>
    </row>
    <row r="85" spans="3:26" x14ac:dyDescent="0.25">
      <c r="E85" t="s">
        <v>111</v>
      </c>
      <c r="F85">
        <f t="shared" si="3"/>
        <v>0</v>
      </c>
    </row>
    <row r="86" spans="3:26" x14ac:dyDescent="0.25">
      <c r="E86" t="s">
        <v>112</v>
      </c>
      <c r="F86">
        <f t="shared" si="3"/>
        <v>0</v>
      </c>
    </row>
    <row r="87" spans="3:26" x14ac:dyDescent="0.25">
      <c r="E87" t="s">
        <v>113</v>
      </c>
      <c r="F87">
        <f t="shared" si="3"/>
        <v>4</v>
      </c>
      <c r="T87" t="s">
        <v>58</v>
      </c>
      <c r="W87" t="s">
        <v>58</v>
      </c>
      <c r="X87" t="s">
        <v>58</v>
      </c>
      <c r="Z87" t="s">
        <v>58</v>
      </c>
    </row>
    <row r="88" spans="3:26" x14ac:dyDescent="0.25">
      <c r="E88" t="s">
        <v>202</v>
      </c>
      <c r="F88">
        <f>COUNTIF(G88:EZ88, "da")</f>
        <v>0</v>
      </c>
    </row>
    <row r="89" spans="3:26" x14ac:dyDescent="0.25">
      <c r="E89" t="s">
        <v>203</v>
      </c>
      <c r="F89">
        <f>COUNTIF(G89:EZ89, "da")</f>
        <v>1</v>
      </c>
      <c r="R89" t="s">
        <v>58</v>
      </c>
    </row>
    <row r="90" spans="3:26" x14ac:dyDescent="0.25">
      <c r="E90" t="s">
        <v>88</v>
      </c>
      <c r="F90">
        <f>COUNTIF(G90:EZ90, "da")</f>
        <v>4</v>
      </c>
      <c r="T90" t="s">
        <v>58</v>
      </c>
      <c r="V90" t="s">
        <v>58</v>
      </c>
      <c r="X90" t="s">
        <v>58</v>
      </c>
      <c r="Z90" t="s">
        <v>58</v>
      </c>
    </row>
    <row r="91" spans="3:26" x14ac:dyDescent="0.25">
      <c r="E91" t="s">
        <v>204</v>
      </c>
      <c r="F91">
        <f>COUNTIF(G91:EZ91, "da")</f>
        <v>1</v>
      </c>
      <c r="U91" t="s">
        <v>58</v>
      </c>
    </row>
    <row r="92" spans="3:26" x14ac:dyDescent="0.25">
      <c r="E92" t="s">
        <v>205</v>
      </c>
      <c r="F92">
        <f>COUNTIF(G92:EZ92, "da")</f>
        <v>1</v>
      </c>
      <c r="Y92" t="s">
        <v>58</v>
      </c>
    </row>
    <row r="94" spans="3:26" x14ac:dyDescent="0.25">
      <c r="C94" t="s">
        <v>116</v>
      </c>
      <c r="E94" t="s">
        <v>206</v>
      </c>
      <c r="F94">
        <f t="shared" si="1"/>
        <v>0</v>
      </c>
    </row>
    <row r="95" spans="3:26" x14ac:dyDescent="0.25">
      <c r="E95" t="s">
        <v>119</v>
      </c>
      <c r="F95">
        <f t="shared" si="1"/>
        <v>7</v>
      </c>
      <c r="H95" t="s">
        <v>58</v>
      </c>
      <c r="J95" t="s">
        <v>58</v>
      </c>
      <c r="L95" t="s">
        <v>58</v>
      </c>
      <c r="R95" t="s">
        <v>58</v>
      </c>
      <c r="T95" t="s">
        <v>58</v>
      </c>
      <c r="V95" t="s">
        <v>58</v>
      </c>
      <c r="X95" t="s">
        <v>58</v>
      </c>
    </row>
    <row r="96" spans="3:26" x14ac:dyDescent="0.25">
      <c r="E96" t="s">
        <v>120</v>
      </c>
      <c r="F96">
        <f>COUNTIF(G96:EZ96, "da")</f>
        <v>1</v>
      </c>
      <c r="V96" t="s">
        <v>58</v>
      </c>
    </row>
    <row r="98" spans="3:25" x14ac:dyDescent="0.25">
      <c r="C98" s="30" t="s">
        <v>124</v>
      </c>
      <c r="D98" s="30"/>
      <c r="E98" s="30"/>
    </row>
    <row r="100" spans="3:25" x14ac:dyDescent="0.25">
      <c r="C100" t="s">
        <v>82</v>
      </c>
      <c r="E100" t="s">
        <v>207</v>
      </c>
      <c r="F100">
        <f>COUNTIF(G100:EZ100, "da")</f>
        <v>1</v>
      </c>
      <c r="Y100" t="s">
        <v>58</v>
      </c>
    </row>
    <row r="102" spans="3:25" x14ac:dyDescent="0.25">
      <c r="C102" s="29" t="s">
        <v>126</v>
      </c>
      <c r="D102" s="29"/>
      <c r="E102" s="29"/>
    </row>
    <row r="104" spans="3:25" x14ac:dyDescent="0.25">
      <c r="C104" t="s">
        <v>82</v>
      </c>
      <c r="E104" t="s">
        <v>133</v>
      </c>
      <c r="F104">
        <f t="shared" si="1"/>
        <v>0</v>
      </c>
    </row>
    <row r="105" spans="3:25" x14ac:dyDescent="0.25">
      <c r="E105" t="s">
        <v>208</v>
      </c>
      <c r="F105">
        <f t="shared" si="1"/>
        <v>1</v>
      </c>
      <c r="Y105" t="s">
        <v>58</v>
      </c>
    </row>
    <row r="107" spans="3:25" x14ac:dyDescent="0.25">
      <c r="C107" s="28" t="s">
        <v>136</v>
      </c>
      <c r="D107" s="28"/>
      <c r="E107" s="28"/>
    </row>
    <row r="109" spans="3:25" x14ac:dyDescent="0.25">
      <c r="C109" t="s">
        <v>61</v>
      </c>
      <c r="E109" t="s">
        <v>209</v>
      </c>
      <c r="F109">
        <f t="shared" si="1"/>
        <v>0</v>
      </c>
    </row>
    <row r="110" spans="3:25" x14ac:dyDescent="0.25">
      <c r="E110" t="s">
        <v>210</v>
      </c>
      <c r="F110">
        <f t="shared" si="1"/>
        <v>0</v>
      </c>
    </row>
    <row r="111" spans="3:25" x14ac:dyDescent="0.25">
      <c r="E111" s="14" t="s">
        <v>139</v>
      </c>
      <c r="F111">
        <f t="shared" si="1"/>
        <v>0</v>
      </c>
    </row>
    <row r="113" spans="3:21" x14ac:dyDescent="0.25">
      <c r="C113" t="s">
        <v>82</v>
      </c>
      <c r="E113" s="14" t="s">
        <v>211</v>
      </c>
      <c r="F113">
        <f t="shared" si="1"/>
        <v>0</v>
      </c>
    </row>
    <row r="114" spans="3:21" x14ac:dyDescent="0.25">
      <c r="E114" t="s">
        <v>212</v>
      </c>
      <c r="F114">
        <f t="shared" si="1"/>
        <v>2</v>
      </c>
      <c r="L114" t="s">
        <v>58</v>
      </c>
      <c r="P114" t="s">
        <v>58</v>
      </c>
    </row>
    <row r="116" spans="3:21" x14ac:dyDescent="0.25">
      <c r="C116" t="s">
        <v>116</v>
      </c>
      <c r="E116" t="s">
        <v>213</v>
      </c>
      <c r="F116">
        <f t="shared" si="1"/>
        <v>0</v>
      </c>
    </row>
    <row r="117" spans="3:21" x14ac:dyDescent="0.25">
      <c r="E117" t="s">
        <v>214</v>
      </c>
      <c r="F117">
        <f t="shared" si="1"/>
        <v>3</v>
      </c>
      <c r="K117" t="s">
        <v>58</v>
      </c>
      <c r="L117" t="s">
        <v>58</v>
      </c>
      <c r="T117" t="s">
        <v>58</v>
      </c>
    </row>
    <row r="118" spans="3:21" x14ac:dyDescent="0.25">
      <c r="E118" t="s">
        <v>215</v>
      </c>
      <c r="F118">
        <f t="shared" si="1"/>
        <v>0</v>
      </c>
    </row>
    <row r="119" spans="3:21" x14ac:dyDescent="0.25">
      <c r="D119" t="s">
        <v>216</v>
      </c>
      <c r="E119" t="s">
        <v>217</v>
      </c>
      <c r="F119">
        <f>COUNTIF(G119:EZ119, "da")</f>
        <v>0</v>
      </c>
    </row>
    <row r="120" spans="3:21" x14ac:dyDescent="0.25">
      <c r="E120" t="s">
        <v>218</v>
      </c>
      <c r="F120">
        <f>COUNTIF(G120:EZ120, "da")</f>
        <v>0</v>
      </c>
    </row>
    <row r="121" spans="3:21" x14ac:dyDescent="0.25">
      <c r="E121" t="s">
        <v>152</v>
      </c>
      <c r="F121">
        <f>COUNTIF(G121:EZ121, "da")</f>
        <v>1</v>
      </c>
      <c r="U121" t="s">
        <v>58</v>
      </c>
    </row>
    <row r="123" spans="3:21" x14ac:dyDescent="0.25">
      <c r="C123" s="27" t="s">
        <v>140</v>
      </c>
      <c r="D123" s="27"/>
      <c r="E123" s="27"/>
    </row>
    <row r="125" spans="3:21" x14ac:dyDescent="0.25">
      <c r="C125" s="26" t="s">
        <v>141</v>
      </c>
      <c r="D125" s="26"/>
      <c r="E125" s="26"/>
    </row>
    <row r="127" spans="3:21" x14ac:dyDescent="0.25">
      <c r="C127" s="33" t="s">
        <v>219</v>
      </c>
      <c r="D127" s="33"/>
      <c r="E127" s="33"/>
    </row>
    <row r="129" spans="3:24" x14ac:dyDescent="0.25">
      <c r="E129" s="14" t="s">
        <v>220</v>
      </c>
      <c r="F129">
        <f>COUNTIF(G129:EZ129, "da")</f>
        <v>0</v>
      </c>
    </row>
    <row r="131" spans="3:24" x14ac:dyDescent="0.25">
      <c r="C131" s="24" t="s">
        <v>146</v>
      </c>
      <c r="D131" s="24"/>
      <c r="E131" s="24"/>
    </row>
    <row r="133" spans="3:24" x14ac:dyDescent="0.25">
      <c r="C133" t="s">
        <v>82</v>
      </c>
      <c r="E133" t="s">
        <v>221</v>
      </c>
      <c r="F133">
        <f>COUNTIF(G133:EZ133, "da")</f>
        <v>3</v>
      </c>
      <c r="S133" t="s">
        <v>58</v>
      </c>
      <c r="U133" t="s">
        <v>58</v>
      </c>
      <c r="X133" t="s">
        <v>58</v>
      </c>
    </row>
    <row r="135" spans="3:24" x14ac:dyDescent="0.25">
      <c r="C135" s="31" t="s">
        <v>222</v>
      </c>
      <c r="D135" s="31"/>
      <c r="E135" s="31"/>
    </row>
    <row r="137" spans="3:24" x14ac:dyDescent="0.25">
      <c r="C137" t="s">
        <v>61</v>
      </c>
      <c r="E137" t="s">
        <v>223</v>
      </c>
      <c r="F137">
        <f>COUNTIF(G137:EZ137, "da")</f>
        <v>0</v>
      </c>
    </row>
    <row r="138" spans="3:24" x14ac:dyDescent="0.25">
      <c r="E138" s="15" t="s">
        <v>224</v>
      </c>
      <c r="F138">
        <f t="shared" ref="F138:F150" si="4">COUNTIF(G138:EZ138, "da")</f>
        <v>2</v>
      </c>
      <c r="U138" t="s">
        <v>58</v>
      </c>
      <c r="W138" t="s">
        <v>58</v>
      </c>
    </row>
    <row r="139" spans="3:24" x14ac:dyDescent="0.25">
      <c r="E139" s="15" t="s">
        <v>225</v>
      </c>
      <c r="F139">
        <f t="shared" si="4"/>
        <v>2</v>
      </c>
      <c r="U139" t="s">
        <v>58</v>
      </c>
      <c r="W139" t="s">
        <v>58</v>
      </c>
    </row>
    <row r="140" spans="3:24" x14ac:dyDescent="0.25">
      <c r="E140" s="15"/>
    </row>
    <row r="141" spans="3:24" x14ac:dyDescent="0.25">
      <c r="C141" t="s">
        <v>82</v>
      </c>
      <c r="E141" t="s">
        <v>226</v>
      </c>
      <c r="F141">
        <f t="shared" si="4"/>
        <v>0</v>
      </c>
    </row>
    <row r="142" spans="3:24" x14ac:dyDescent="0.25">
      <c r="E142" t="s">
        <v>227</v>
      </c>
      <c r="F142">
        <f t="shared" si="4"/>
        <v>1</v>
      </c>
      <c r="V142" t="s">
        <v>58</v>
      </c>
    </row>
    <row r="144" spans="3:24" x14ac:dyDescent="0.25">
      <c r="C144" t="s">
        <v>116</v>
      </c>
      <c r="E144" t="s">
        <v>228</v>
      </c>
      <c r="F144">
        <f t="shared" si="4"/>
        <v>0</v>
      </c>
    </row>
    <row r="145" spans="3:6" x14ac:dyDescent="0.25">
      <c r="E145" t="s">
        <v>229</v>
      </c>
      <c r="F145">
        <f t="shared" si="4"/>
        <v>0</v>
      </c>
    </row>
    <row r="146" spans="3:6" x14ac:dyDescent="0.25">
      <c r="E146" t="s">
        <v>230</v>
      </c>
      <c r="F146">
        <f>COUNTIF(G146:EZ146, "da")</f>
        <v>0</v>
      </c>
    </row>
    <row r="148" spans="3:6" x14ac:dyDescent="0.25">
      <c r="C148" s="32" t="s">
        <v>231</v>
      </c>
      <c r="D148" s="32"/>
      <c r="E148" s="32"/>
    </row>
    <row r="150" spans="3:6" x14ac:dyDescent="0.25">
      <c r="C150" t="s">
        <v>61</v>
      </c>
      <c r="E150" t="s">
        <v>232</v>
      </c>
      <c r="F150">
        <f t="shared" si="4"/>
        <v>0</v>
      </c>
    </row>
  </sheetData>
  <mergeCells count="10">
    <mergeCell ref="C10:E10"/>
    <mergeCell ref="C98:E98"/>
    <mergeCell ref="C102:E102"/>
    <mergeCell ref="C107:E107"/>
    <mergeCell ref="C123:E123"/>
    <mergeCell ref="C135:E135"/>
    <mergeCell ref="C148:E148"/>
    <mergeCell ref="C131:E131"/>
    <mergeCell ref="C127:E127"/>
    <mergeCell ref="C125:E1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A989-93CF-494A-8578-57CB6CF43C39}">
  <dimension ref="A1:AJ89"/>
  <sheetViews>
    <sheetView zoomScale="115" zoomScaleNormal="115" workbookViewId="0">
      <pane xSplit="6" ySplit="9" topLeftCell="G44" activePane="bottomRight" state="frozen"/>
      <selection pane="topRight" activeCell="G1" sqref="G1"/>
      <selection pane="bottomLeft" activeCell="A10" sqref="A10"/>
      <selection pane="bottomRight" activeCell="E6" sqref="E6"/>
    </sheetView>
  </sheetViews>
  <sheetFormatPr defaultRowHeight="15" x14ac:dyDescent="0.25"/>
  <cols>
    <col min="1" max="1" width="14" customWidth="1"/>
    <col min="2" max="2" width="4.85546875" customWidth="1"/>
    <col min="3" max="3" width="12.140625" customWidth="1"/>
    <col min="4" max="4" width="5" customWidth="1"/>
    <col min="5" max="5" width="22.140625" customWidth="1"/>
    <col min="6" max="6" width="15.42578125" customWidth="1"/>
    <col min="7" max="36" width="12" customWidth="1"/>
  </cols>
  <sheetData>
    <row r="1" spans="1:36" x14ac:dyDescent="0.25">
      <c r="A1" t="s">
        <v>26</v>
      </c>
      <c r="B1">
        <f>COUNT(F:F)</f>
        <v>54</v>
      </c>
    </row>
    <row r="2" spans="1:36" x14ac:dyDescent="0.25">
      <c r="A2" t="s">
        <v>27</v>
      </c>
      <c r="B2">
        <f>SUM(F:F)</f>
        <v>51</v>
      </c>
    </row>
    <row r="4" spans="1:36" x14ac:dyDescent="0.25">
      <c r="A4" t="s">
        <v>28</v>
      </c>
      <c r="B4">
        <f>COUNTIF(F:F, "&gt;9")</f>
        <v>0</v>
      </c>
    </row>
    <row r="5" spans="1:36" x14ac:dyDescent="0.25">
      <c r="A5" t="s">
        <v>29</v>
      </c>
      <c r="B5">
        <v>4</v>
      </c>
    </row>
    <row r="6" spans="1:36" x14ac:dyDescent="0.25">
      <c r="A6" t="s">
        <v>30</v>
      </c>
      <c r="B6">
        <f>COUNTA(G8:EZ8)</f>
        <v>7</v>
      </c>
    </row>
    <row r="7" spans="1:36" s="7" customFormat="1" x14ac:dyDescent="0.25">
      <c r="F7" s="19" t="s">
        <v>31</v>
      </c>
      <c r="G7" s="9" t="s">
        <v>233</v>
      </c>
      <c r="H7" s="9" t="s">
        <v>234</v>
      </c>
      <c r="I7" s="18" t="s">
        <v>235</v>
      </c>
      <c r="J7" s="7" t="s">
        <v>236</v>
      </c>
      <c r="K7" s="7" t="s">
        <v>237</v>
      </c>
      <c r="L7" s="7" t="s">
        <v>238</v>
      </c>
      <c r="M7" s="9" t="s">
        <v>239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 x14ac:dyDescent="0.25">
      <c r="F8" t="s">
        <v>52</v>
      </c>
      <c r="G8">
        <v>4</v>
      </c>
      <c r="H8">
        <v>7</v>
      </c>
      <c r="I8">
        <v>6</v>
      </c>
      <c r="J8">
        <v>10</v>
      </c>
      <c r="K8">
        <v>9</v>
      </c>
      <c r="L8">
        <v>6</v>
      </c>
      <c r="M8">
        <v>10</v>
      </c>
    </row>
    <row r="9" spans="1:36" ht="16.5" customHeight="1" x14ac:dyDescent="0.25">
      <c r="F9" t="s">
        <v>53</v>
      </c>
      <c r="G9">
        <v>5</v>
      </c>
      <c r="H9">
        <v>6</v>
      </c>
      <c r="I9">
        <v>4</v>
      </c>
      <c r="J9">
        <v>6</v>
      </c>
      <c r="K9">
        <v>9</v>
      </c>
      <c r="L9">
        <v>12</v>
      </c>
      <c r="M9">
        <v>10</v>
      </c>
    </row>
    <row r="10" spans="1:36" x14ac:dyDescent="0.25">
      <c r="C10" s="25" t="s">
        <v>54</v>
      </c>
      <c r="D10" s="25"/>
      <c r="E10" s="25"/>
      <c r="F10" t="s">
        <v>55</v>
      </c>
    </row>
    <row r="12" spans="1:36" x14ac:dyDescent="0.25">
      <c r="C12" t="s">
        <v>56</v>
      </c>
      <c r="E12" s="14" t="s">
        <v>155</v>
      </c>
      <c r="F12">
        <f t="shared" ref="F12:F16" si="0">COUNTIF(G12:EZ12, "da")</f>
        <v>0</v>
      </c>
    </row>
    <row r="13" spans="1:36" x14ac:dyDescent="0.25">
      <c r="E13" t="s">
        <v>59</v>
      </c>
      <c r="F13">
        <f t="shared" si="0"/>
        <v>3</v>
      </c>
      <c r="I13" t="s">
        <v>58</v>
      </c>
      <c r="J13" t="s">
        <v>58</v>
      </c>
      <c r="K13" t="s">
        <v>58</v>
      </c>
    </row>
    <row r="15" spans="1:36" x14ac:dyDescent="0.25">
      <c r="C15" t="s">
        <v>61</v>
      </c>
      <c r="E15" t="s">
        <v>66</v>
      </c>
      <c r="F15">
        <f t="shared" si="0"/>
        <v>0</v>
      </c>
    </row>
    <row r="16" spans="1:36" x14ac:dyDescent="0.25">
      <c r="E16" t="s">
        <v>70</v>
      </c>
      <c r="F16">
        <f t="shared" si="0"/>
        <v>0</v>
      </c>
    </row>
    <row r="17" spans="3:13" x14ac:dyDescent="0.25">
      <c r="E17" s="15" t="s">
        <v>80</v>
      </c>
      <c r="F17">
        <f>COUNTIF(G17:EZ17, "da")</f>
        <v>0</v>
      </c>
    </row>
    <row r="19" spans="3:13" x14ac:dyDescent="0.25">
      <c r="C19" t="s">
        <v>82</v>
      </c>
      <c r="E19" s="10" t="s">
        <v>84</v>
      </c>
      <c r="F19">
        <f>COUNTIF(G19:EZ19, "da")</f>
        <v>6</v>
      </c>
      <c r="G19" t="s">
        <v>58</v>
      </c>
      <c r="H19" t="s">
        <v>58</v>
      </c>
      <c r="I19" t="s">
        <v>58</v>
      </c>
      <c r="J19" t="s">
        <v>58</v>
      </c>
      <c r="K19" t="s">
        <v>58</v>
      </c>
      <c r="M19" t="s">
        <v>58</v>
      </c>
    </row>
    <row r="20" spans="3:13" x14ac:dyDescent="0.25">
      <c r="E20" s="11" t="s">
        <v>91</v>
      </c>
      <c r="F20">
        <f t="shared" ref="F20:F41" si="1">COUNTIF(G20:EZ20, "da")</f>
        <v>0</v>
      </c>
    </row>
    <row r="21" spans="3:13" x14ac:dyDescent="0.25">
      <c r="E21" t="s">
        <v>92</v>
      </c>
      <c r="F21">
        <f t="shared" si="1"/>
        <v>0</v>
      </c>
    </row>
    <row r="22" spans="3:13" x14ac:dyDescent="0.25">
      <c r="E22" t="s">
        <v>93</v>
      </c>
      <c r="F22">
        <f t="shared" si="1"/>
        <v>0</v>
      </c>
    </row>
    <row r="23" spans="3:13" x14ac:dyDescent="0.25">
      <c r="E23" t="s">
        <v>96</v>
      </c>
      <c r="F23">
        <f t="shared" si="1"/>
        <v>2</v>
      </c>
      <c r="L23" t="s">
        <v>58</v>
      </c>
      <c r="M23" t="s">
        <v>58</v>
      </c>
    </row>
    <row r="24" spans="3:13" x14ac:dyDescent="0.25">
      <c r="E24" t="s">
        <v>104</v>
      </c>
      <c r="F24">
        <f t="shared" si="1"/>
        <v>0</v>
      </c>
    </row>
    <row r="25" spans="3:13" x14ac:dyDescent="0.25">
      <c r="E25" t="s">
        <v>105</v>
      </c>
      <c r="F25">
        <f t="shared" si="1"/>
        <v>0</v>
      </c>
    </row>
    <row r="26" spans="3:13" x14ac:dyDescent="0.25">
      <c r="E26" t="s">
        <v>240</v>
      </c>
      <c r="F26">
        <f t="shared" si="1"/>
        <v>0</v>
      </c>
    </row>
    <row r="27" spans="3:13" x14ac:dyDescent="0.25">
      <c r="E27" t="s">
        <v>108</v>
      </c>
      <c r="F27">
        <f t="shared" si="1"/>
        <v>0</v>
      </c>
    </row>
    <row r="28" spans="3:13" x14ac:dyDescent="0.25">
      <c r="E28" t="s">
        <v>77</v>
      </c>
      <c r="F28">
        <f t="shared" si="1"/>
        <v>0</v>
      </c>
    </row>
    <row r="29" spans="3:13" x14ac:dyDescent="0.25">
      <c r="E29" t="s">
        <v>110</v>
      </c>
      <c r="F29">
        <f t="shared" si="1"/>
        <v>0</v>
      </c>
    </row>
    <row r="30" spans="3:13" x14ac:dyDescent="0.25">
      <c r="E30" t="s">
        <v>111</v>
      </c>
      <c r="F30">
        <f t="shared" si="1"/>
        <v>0</v>
      </c>
    </row>
    <row r="31" spans="3:13" x14ac:dyDescent="0.25">
      <c r="E31" t="s">
        <v>114</v>
      </c>
      <c r="F31">
        <f>COUNTIF(G31:EZ31, "da")</f>
        <v>0</v>
      </c>
    </row>
    <row r="33" spans="3:13" x14ac:dyDescent="0.25">
      <c r="C33" t="s">
        <v>116</v>
      </c>
      <c r="E33" t="s">
        <v>120</v>
      </c>
      <c r="F33">
        <f t="shared" si="1"/>
        <v>0</v>
      </c>
    </row>
    <row r="34" spans="3:13" x14ac:dyDescent="0.25">
      <c r="E34" t="s">
        <v>121</v>
      </c>
      <c r="F34">
        <f t="shared" si="1"/>
        <v>0</v>
      </c>
    </row>
    <row r="36" spans="3:13" x14ac:dyDescent="0.25">
      <c r="C36" s="29" t="s">
        <v>126</v>
      </c>
      <c r="D36" s="29"/>
      <c r="E36" s="29"/>
    </row>
    <row r="38" spans="3:13" x14ac:dyDescent="0.25">
      <c r="C38" t="s">
        <v>56</v>
      </c>
      <c r="E38" t="s">
        <v>127</v>
      </c>
      <c r="F38">
        <f>COUNTIF(G38:EZ38, "da")</f>
        <v>0</v>
      </c>
    </row>
    <row r="39" spans="3:13" x14ac:dyDescent="0.25">
      <c r="E39" s="14" t="s">
        <v>241</v>
      </c>
      <c r="F39">
        <f>COUNTIF(G39:EZ39, "da")</f>
        <v>0</v>
      </c>
    </row>
    <row r="41" spans="3:13" x14ac:dyDescent="0.25">
      <c r="C41" t="s">
        <v>61</v>
      </c>
      <c r="E41" t="s">
        <v>128</v>
      </c>
      <c r="F41">
        <f t="shared" si="1"/>
        <v>4</v>
      </c>
      <c r="I41" t="s">
        <v>58</v>
      </c>
      <c r="J41" t="s">
        <v>58</v>
      </c>
      <c r="K41" t="s">
        <v>58</v>
      </c>
      <c r="M41" t="s">
        <v>58</v>
      </c>
    </row>
    <row r="42" spans="3:13" x14ac:dyDescent="0.25">
      <c r="E42" t="s">
        <v>129</v>
      </c>
      <c r="F42">
        <f>COUNTIF(G42:EZ42, "da")</f>
        <v>3</v>
      </c>
      <c r="I42" t="s">
        <v>58</v>
      </c>
      <c r="J42" t="s">
        <v>58</v>
      </c>
      <c r="K42" t="s">
        <v>58</v>
      </c>
    </row>
    <row r="43" spans="3:13" x14ac:dyDescent="0.25">
      <c r="E43" t="s">
        <v>130</v>
      </c>
      <c r="F43">
        <f>COUNTIF(G43:EZ43, "da")</f>
        <v>0</v>
      </c>
    </row>
    <row r="45" spans="3:13" x14ac:dyDescent="0.25">
      <c r="C45" t="s">
        <v>82</v>
      </c>
      <c r="E45" s="10" t="s">
        <v>131</v>
      </c>
      <c r="F45">
        <f>COUNTIF(G45:EZ45, "da")</f>
        <v>6</v>
      </c>
      <c r="G45" t="s">
        <v>58</v>
      </c>
      <c r="H45" t="s">
        <v>58</v>
      </c>
      <c r="I45" t="s">
        <v>58</v>
      </c>
      <c r="K45" t="s">
        <v>58</v>
      </c>
      <c r="L45" t="s">
        <v>58</v>
      </c>
      <c r="M45" t="s">
        <v>58</v>
      </c>
    </row>
    <row r="46" spans="3:13" x14ac:dyDescent="0.25">
      <c r="E46" t="s">
        <v>242</v>
      </c>
      <c r="F46">
        <f t="shared" ref="F46:F73" si="2">COUNTIF(G46:EZ46, "da")</f>
        <v>3</v>
      </c>
      <c r="G46" t="s">
        <v>58</v>
      </c>
      <c r="H46" t="s">
        <v>58</v>
      </c>
      <c r="M46" t="s">
        <v>58</v>
      </c>
    </row>
    <row r="47" spans="3:13" x14ac:dyDescent="0.25">
      <c r="E47" t="s">
        <v>243</v>
      </c>
      <c r="F47">
        <f t="shared" si="2"/>
        <v>0</v>
      </c>
    </row>
    <row r="48" spans="3:13" x14ac:dyDescent="0.25">
      <c r="E48" t="s">
        <v>244</v>
      </c>
      <c r="F48">
        <f t="shared" si="2"/>
        <v>0</v>
      </c>
    </row>
    <row r="49" spans="3:13" x14ac:dyDescent="0.25">
      <c r="E49" t="s">
        <v>245</v>
      </c>
      <c r="F49">
        <f t="shared" si="2"/>
        <v>0</v>
      </c>
    </row>
    <row r="50" spans="3:13" x14ac:dyDescent="0.25">
      <c r="E50" t="s">
        <v>246</v>
      </c>
      <c r="F50">
        <f t="shared" si="2"/>
        <v>4</v>
      </c>
      <c r="H50" t="s">
        <v>58</v>
      </c>
      <c r="K50" t="s">
        <v>58</v>
      </c>
      <c r="L50" t="s">
        <v>58</v>
      </c>
      <c r="M50" t="s">
        <v>58</v>
      </c>
    </row>
    <row r="51" spans="3:13" x14ac:dyDescent="0.25">
      <c r="E51" t="s">
        <v>247</v>
      </c>
      <c r="F51">
        <f t="shared" si="2"/>
        <v>1</v>
      </c>
      <c r="J51" t="s">
        <v>58</v>
      </c>
    </row>
    <row r="52" spans="3:13" x14ac:dyDescent="0.25">
      <c r="E52" t="s">
        <v>248</v>
      </c>
      <c r="F52">
        <f t="shared" si="2"/>
        <v>2</v>
      </c>
      <c r="J52" t="s">
        <v>58</v>
      </c>
      <c r="K52" t="s">
        <v>58</v>
      </c>
    </row>
    <row r="53" spans="3:13" x14ac:dyDescent="0.25">
      <c r="E53" s="14" t="s">
        <v>249</v>
      </c>
      <c r="F53">
        <f t="shared" si="2"/>
        <v>1</v>
      </c>
      <c r="J53" t="s">
        <v>58</v>
      </c>
    </row>
    <row r="54" spans="3:13" x14ac:dyDescent="0.25">
      <c r="E54" t="s">
        <v>250</v>
      </c>
      <c r="F54">
        <f t="shared" si="2"/>
        <v>1</v>
      </c>
      <c r="H54" t="s">
        <v>58</v>
      </c>
    </row>
    <row r="55" spans="3:13" x14ac:dyDescent="0.25">
      <c r="E55" t="s">
        <v>251</v>
      </c>
      <c r="F55">
        <f t="shared" si="2"/>
        <v>3</v>
      </c>
      <c r="G55" t="s">
        <v>58</v>
      </c>
      <c r="H55" t="s">
        <v>58</v>
      </c>
      <c r="M55" t="s">
        <v>58</v>
      </c>
    </row>
    <row r="56" spans="3:13" x14ac:dyDescent="0.25">
      <c r="E56" t="s">
        <v>132</v>
      </c>
      <c r="F56">
        <f t="shared" ref="F56:F62" si="3">COUNTIF(G56:EZ56, "da")</f>
        <v>4</v>
      </c>
      <c r="H56" t="s">
        <v>58</v>
      </c>
      <c r="K56" t="s">
        <v>58</v>
      </c>
      <c r="L56" t="s">
        <v>58</v>
      </c>
      <c r="M56" t="s">
        <v>58</v>
      </c>
    </row>
    <row r="57" spans="3:13" x14ac:dyDescent="0.25">
      <c r="E57" t="s">
        <v>252</v>
      </c>
      <c r="F57">
        <f t="shared" si="3"/>
        <v>0</v>
      </c>
    </row>
    <row r="58" spans="3:13" x14ac:dyDescent="0.25">
      <c r="E58" t="s">
        <v>253</v>
      </c>
      <c r="F58">
        <f t="shared" si="3"/>
        <v>0</v>
      </c>
    </row>
    <row r="59" spans="3:13" x14ac:dyDescent="0.25">
      <c r="E59" t="s">
        <v>254</v>
      </c>
      <c r="F59">
        <f t="shared" si="3"/>
        <v>2</v>
      </c>
      <c r="J59" t="s">
        <v>58</v>
      </c>
      <c r="M59" t="s">
        <v>58</v>
      </c>
    </row>
    <row r="60" spans="3:13" x14ac:dyDescent="0.25">
      <c r="E60" t="s">
        <v>255</v>
      </c>
      <c r="F60">
        <f t="shared" si="3"/>
        <v>1</v>
      </c>
      <c r="J60" t="s">
        <v>58</v>
      </c>
    </row>
    <row r="61" spans="3:13" x14ac:dyDescent="0.25">
      <c r="C61" s="6"/>
      <c r="E61" t="s">
        <v>133</v>
      </c>
      <c r="F61">
        <f t="shared" si="3"/>
        <v>0</v>
      </c>
    </row>
    <row r="62" spans="3:13" x14ac:dyDescent="0.25">
      <c r="C62" s="6"/>
      <c r="E62" t="s">
        <v>256</v>
      </c>
      <c r="F62">
        <f t="shared" si="3"/>
        <v>0</v>
      </c>
    </row>
    <row r="64" spans="3:13" x14ac:dyDescent="0.25">
      <c r="C64" t="s">
        <v>116</v>
      </c>
      <c r="E64" t="s">
        <v>135</v>
      </c>
      <c r="F64">
        <f t="shared" si="2"/>
        <v>2</v>
      </c>
      <c r="K64" t="s">
        <v>58</v>
      </c>
      <c r="L64" t="s">
        <v>58</v>
      </c>
    </row>
    <row r="65" spans="3:13" x14ac:dyDescent="0.25">
      <c r="E65" t="s">
        <v>134</v>
      </c>
      <c r="F65">
        <f t="shared" si="2"/>
        <v>0</v>
      </c>
    </row>
    <row r="66" spans="3:13" x14ac:dyDescent="0.25">
      <c r="E66" t="s">
        <v>257</v>
      </c>
      <c r="F66">
        <f t="shared" si="2"/>
        <v>0</v>
      </c>
    </row>
    <row r="67" spans="3:13" x14ac:dyDescent="0.25">
      <c r="E67" t="s">
        <v>258</v>
      </c>
      <c r="F67">
        <f t="shared" si="2"/>
        <v>0</v>
      </c>
    </row>
    <row r="69" spans="3:13" x14ac:dyDescent="0.25">
      <c r="C69" s="30" t="s">
        <v>124</v>
      </c>
      <c r="D69" s="30"/>
      <c r="E69" s="30"/>
    </row>
    <row r="71" spans="3:13" x14ac:dyDescent="0.25">
      <c r="C71" t="s">
        <v>61</v>
      </c>
      <c r="E71" t="s">
        <v>259</v>
      </c>
      <c r="F71">
        <f t="shared" si="2"/>
        <v>0</v>
      </c>
    </row>
    <row r="73" spans="3:13" x14ac:dyDescent="0.25">
      <c r="C73" t="s">
        <v>82</v>
      </c>
      <c r="E73" t="s">
        <v>125</v>
      </c>
      <c r="F73">
        <f t="shared" si="2"/>
        <v>1</v>
      </c>
      <c r="M73" t="s">
        <v>58</v>
      </c>
    </row>
    <row r="75" spans="3:13" x14ac:dyDescent="0.25">
      <c r="C75" s="28" t="s">
        <v>136</v>
      </c>
      <c r="D75" s="28"/>
      <c r="E75" s="28"/>
    </row>
    <row r="77" spans="3:13" x14ac:dyDescent="0.25">
      <c r="C77" t="s">
        <v>61</v>
      </c>
      <c r="E77" s="14" t="s">
        <v>139</v>
      </c>
      <c r="F77">
        <f t="shared" ref="F77:F81" si="4">COUNTIF(G77:EZ77, "da")</f>
        <v>0</v>
      </c>
    </row>
    <row r="78" spans="3:13" x14ac:dyDescent="0.25">
      <c r="E78" t="s">
        <v>260</v>
      </c>
      <c r="F78">
        <f t="shared" si="4"/>
        <v>0</v>
      </c>
    </row>
    <row r="80" spans="3:13" x14ac:dyDescent="0.25">
      <c r="C80" t="s">
        <v>116</v>
      </c>
      <c r="E80" t="s">
        <v>261</v>
      </c>
      <c r="F80">
        <f t="shared" si="4"/>
        <v>2</v>
      </c>
      <c r="J80" t="s">
        <v>58</v>
      </c>
      <c r="L80" t="s">
        <v>58</v>
      </c>
    </row>
    <row r="81" spans="3:6" x14ac:dyDescent="0.25">
      <c r="E81" t="s">
        <v>217</v>
      </c>
      <c r="F81">
        <f t="shared" si="4"/>
        <v>0</v>
      </c>
    </row>
    <row r="83" spans="3:6" x14ac:dyDescent="0.25">
      <c r="C83" s="27" t="s">
        <v>140</v>
      </c>
      <c r="D83" s="27"/>
      <c r="E83" s="27"/>
    </row>
    <row r="85" spans="3:6" x14ac:dyDescent="0.25">
      <c r="C85" s="26" t="s">
        <v>141</v>
      </c>
      <c r="D85" s="26"/>
      <c r="E85" s="26"/>
    </row>
    <row r="87" spans="3:6" x14ac:dyDescent="0.25">
      <c r="C87" s="33" t="s">
        <v>219</v>
      </c>
      <c r="D87" s="33"/>
      <c r="E87" s="33"/>
    </row>
    <row r="89" spans="3:6" x14ac:dyDescent="0.25">
      <c r="E89" t="s">
        <v>262</v>
      </c>
      <c r="F89">
        <f>COUNTIF(G89:EZ89, "da")</f>
        <v>0</v>
      </c>
    </row>
  </sheetData>
  <mergeCells count="7">
    <mergeCell ref="C87:E87"/>
    <mergeCell ref="C85:E85"/>
    <mergeCell ref="C10:E10"/>
    <mergeCell ref="C69:E69"/>
    <mergeCell ref="C36:E36"/>
    <mergeCell ref="C75:E75"/>
    <mergeCell ref="C83:E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raspored</vt:lpstr>
      <vt:lpstr>T</vt:lpstr>
      <vt:lpstr>P</vt:lpstr>
      <vt:lpstr>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38599</dc:creator>
  <cp:keywords/>
  <dc:description/>
  <cp:lastModifiedBy>Lobel Marunic</cp:lastModifiedBy>
  <cp:revision/>
  <dcterms:created xsi:type="dcterms:W3CDTF">2023-09-14T17:49:25Z</dcterms:created>
  <dcterms:modified xsi:type="dcterms:W3CDTF">2024-12-14T00:59:48Z</dcterms:modified>
  <cp:category/>
  <cp:contentStatus/>
</cp:coreProperties>
</file>