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el\Documents\Lobel\Zlatni Zmaj\Izvjesce\ZZ_Report_Analysis\SAMPLES\"/>
    </mc:Choice>
  </mc:AlternateContent>
  <xr:revisionPtr revIDLastSave="0" documentId="13_ncr:1_{3C2CDE7A-9F77-42C9-AFC8-64D425CC6518}" xr6:coauthVersionLast="47" xr6:coauthVersionMax="47" xr10:uidLastSave="{00000000-0000-0000-0000-000000000000}"/>
  <bookViews>
    <workbookView xWindow="-120" yWindow="-120" windowWidth="38640" windowHeight="21120" activeTab="1" xr2:uid="{566CBB19-587B-4E06-9FC0-C938B4478B0E}"/>
  </bookViews>
  <sheets>
    <sheet name="raspored" sheetId="1" r:id="rId1"/>
    <sheet name="P" sheetId="2" r:id="rId2"/>
    <sheet name="T" sheetId="3" r:id="rId3"/>
  </sheets>
  <definedNames>
    <definedName name="_xlnm._FilterDatabase" localSheetId="1" hidden="1">P!$B$7:$AQ$7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3" l="1"/>
  <c r="F15" i="3"/>
  <c r="F16" i="3"/>
  <c r="F17" i="3"/>
  <c r="F18" i="3"/>
  <c r="F19" i="3"/>
  <c r="F20" i="3"/>
  <c r="F21" i="3"/>
  <c r="F22" i="3"/>
  <c r="F23" i="3"/>
  <c r="F24" i="3"/>
  <c r="F26" i="3"/>
  <c r="F27" i="3"/>
  <c r="F28" i="3"/>
  <c r="F29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8" i="3"/>
  <c r="F53" i="3"/>
  <c r="F54" i="3"/>
  <c r="F55" i="3"/>
  <c r="F56" i="3"/>
  <c r="F57" i="3"/>
  <c r="F58" i="3"/>
  <c r="F59" i="3"/>
  <c r="F64" i="3"/>
  <c r="F65" i="3"/>
  <c r="F66" i="3"/>
  <c r="F67" i="3"/>
  <c r="F69" i="3"/>
  <c r="F74" i="3"/>
  <c r="F75" i="3"/>
  <c r="F76" i="3"/>
  <c r="F77" i="3"/>
  <c r="F78" i="3"/>
  <c r="F83" i="3"/>
  <c r="F84" i="3"/>
  <c r="F89" i="3"/>
  <c r="F94" i="3"/>
  <c r="F95" i="3"/>
  <c r="F97" i="3"/>
  <c r="F98" i="3"/>
  <c r="F99" i="3"/>
  <c r="F86" i="2"/>
  <c r="F78" i="2"/>
  <c r="G8" i="2"/>
  <c r="G7" i="2" a="1"/>
  <c r="G7" i="2" s="1"/>
  <c r="AJ8" i="3"/>
  <c r="AI8" i="3"/>
  <c r="AF8" i="3"/>
  <c r="F67" i="2"/>
  <c r="F68" i="2"/>
  <c r="F69" i="2"/>
  <c r="AE8" i="3"/>
  <c r="AD8" i="2"/>
  <c r="F45" i="2"/>
  <c r="F46" i="2"/>
  <c r="F47" i="2"/>
  <c r="AC8" i="3"/>
  <c r="AD8" i="3"/>
  <c r="AE8" i="2"/>
  <c r="Z8" i="3"/>
  <c r="Y8" i="3"/>
  <c r="F52" i="2"/>
  <c r="X8" i="3"/>
  <c r="W8" i="3"/>
  <c r="F63" i="2"/>
  <c r="F64" i="2"/>
  <c r="F65" i="2"/>
  <c r="F66" i="2"/>
  <c r="V8" i="3"/>
  <c r="E9" i="3"/>
  <c r="U8" i="3"/>
  <c r="R8" i="2"/>
  <c r="N8" i="2"/>
  <c r="O8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8" i="2"/>
  <c r="F49" i="2"/>
  <c r="F50" i="2"/>
  <c r="F51" i="2"/>
  <c r="F53" i="2"/>
  <c r="F54" i="2"/>
  <c r="F55" i="2"/>
  <c r="F56" i="2"/>
  <c r="F57" i="2"/>
  <c r="F58" i="2"/>
  <c r="F59" i="2"/>
  <c r="F60" i="2"/>
  <c r="F61" i="2"/>
  <c r="F62" i="2"/>
  <c r="F70" i="2"/>
  <c r="F71" i="2"/>
  <c r="F72" i="2"/>
  <c r="F73" i="2"/>
  <c r="F74" i="2"/>
  <c r="F75" i="2"/>
  <c r="F76" i="2"/>
  <c r="F79" i="2"/>
  <c r="F80" i="2"/>
  <c r="F81" i="2"/>
  <c r="F82" i="2"/>
  <c r="F83" i="2"/>
  <c r="F84" i="2"/>
  <c r="F85" i="2"/>
  <c r="L8" i="2"/>
  <c r="F13" i="2"/>
  <c r="K8" i="2"/>
  <c r="Q8" i="3"/>
  <c r="P8" i="3"/>
  <c r="O8" i="3"/>
  <c r="N8" i="3"/>
  <c r="M8" i="3"/>
  <c r="L8" i="3"/>
  <c r="K8" i="3"/>
  <c r="J8" i="3"/>
  <c r="I8" i="3"/>
  <c r="H8" i="3"/>
  <c r="H8" i="2"/>
  <c r="I8" i="2"/>
  <c r="J8" i="2"/>
  <c r="M8" i="2"/>
  <c r="P8" i="2"/>
  <c r="Q8" i="2"/>
  <c r="S8" i="2"/>
  <c r="T8" i="2"/>
  <c r="U8" i="2"/>
  <c r="V8" i="2"/>
  <c r="W8" i="2"/>
  <c r="X8" i="2"/>
  <c r="Z8" i="2"/>
  <c r="AA8" i="2"/>
  <c r="AB8" i="2"/>
  <c r="AC8" i="2"/>
  <c r="AF8" i="2"/>
  <c r="AG8" i="2"/>
  <c r="AH8" i="2"/>
  <c r="AI8" i="2"/>
  <c r="AJ8" i="2"/>
  <c r="AK8" i="2"/>
  <c r="AL8" i="2"/>
  <c r="AM8" i="2"/>
  <c r="AN8" i="2"/>
  <c r="AO8" i="2"/>
  <c r="AP8" i="2"/>
  <c r="AQ8" i="2"/>
  <c r="G8" i="3"/>
  <c r="G7" i="3" a="1"/>
  <c r="G7" i="3" s="1"/>
  <c r="E3" i="3" l="1"/>
  <c r="E4" i="2"/>
  <c r="E8" i="3"/>
  <c r="B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<sst xmlns="http://schemas.openxmlformats.org/spreadsheetml/2006/main" count="634" uniqueCount="152">
  <si>
    <t>jezici</t>
  </si>
  <si>
    <t>prirodoslovni</t>
  </si>
  <si>
    <t>svaki utorak</t>
  </si>
  <si>
    <t>svaki četvrtak</t>
  </si>
  <si>
    <t>TREŠNJEVKA</t>
  </si>
  <si>
    <t>PEŠČENICA</t>
  </si>
  <si>
    <t>Lokacije</t>
  </si>
  <si>
    <t>ujutro</t>
  </si>
  <si>
    <t>popodne</t>
  </si>
  <si>
    <t>Našička ul.2 - Mali Zmaj</t>
  </si>
  <si>
    <t>Njegoševa ul. 10 - MO Peščenica</t>
  </si>
  <si>
    <t>*popodne i ujutro znači kada su MIOC i XVI popodne/ujutro</t>
  </si>
  <si>
    <t>*tjedan od 10.10.2022. je ujutro</t>
  </si>
  <si>
    <r>
      <t xml:space="preserve">koordinatorica: </t>
    </r>
    <r>
      <rPr>
        <i/>
        <u/>
        <sz val="12"/>
        <color theme="1"/>
        <rFont val="Calibri"/>
        <family val="2"/>
        <scheme val="minor"/>
      </rPr>
      <t>Ena Brlek</t>
    </r>
  </si>
  <si>
    <t xml:space="preserve">trenutno aktivnih volontera: </t>
  </si>
  <si>
    <t>Legenda</t>
  </si>
  <si>
    <t>sivo ime označava volontera koji više nije aktivan / nije u WhatsApp grupi</t>
  </si>
  <si>
    <t>zvjezdice označavaju volontera koji je u više od jedne grupe</t>
  </si>
  <si>
    <t>zeleno ime označava voditelja skupine</t>
  </si>
  <si>
    <t>(da) znači da je volonter odradio intrukcije, (da / da) znači da je volonter odradio instrukcije u svom terminu te još jednom u tom tjednu, (/ da) znači da je volonter odradio instrukcije u nekom drugom terminu taj tjedan</t>
  </si>
  <si>
    <t>x na sivoj pozadini označava da taj tjedan nije bilo instrukcija (zbog praznika ili su radi nečeg drugog odgođene)</t>
  </si>
  <si>
    <t>svaki volonter mora biti u svim grupama u tablici ovisno u kojim se WhatsApp grupama nalazi</t>
  </si>
  <si>
    <t>broj u uglatim zagradama u gornjem lijevom kutu označava ukupan broj volontera u skupini i mora se poklapati sa brojem u WhatsApp grupi (minus glavnog voditelja koji je u svim grupama)</t>
  </si>
  <si>
    <t>Peščenica - matematika</t>
  </si>
  <si>
    <t>x</t>
  </si>
  <si>
    <t>Broj volontera:</t>
  </si>
  <si>
    <t>Broj djece:</t>
  </si>
  <si>
    <t>IB</t>
  </si>
  <si>
    <t>3. razred</t>
  </si>
  <si>
    <t>David Andrijanić</t>
  </si>
  <si>
    <t>da</t>
  </si>
  <si>
    <t>Alan Kralj</t>
  </si>
  <si>
    <t>Julian Ćiković</t>
  </si>
  <si>
    <t>4. razred</t>
  </si>
  <si>
    <t>Ena Brlek</t>
  </si>
  <si>
    <t>Laura Zovko</t>
  </si>
  <si>
    <t>Lara Mavrić</t>
  </si>
  <si>
    <t>VII. gimnazija</t>
  </si>
  <si>
    <t>Dora Levanić</t>
  </si>
  <si>
    <t>Lara Blajić</t>
  </si>
  <si>
    <t>faks</t>
  </si>
  <si>
    <t>Tomislav Tokić</t>
  </si>
  <si>
    <t>Anja Škurla</t>
  </si>
  <si>
    <t>Prirodoslovna škola Vladimira Preloga</t>
  </si>
  <si>
    <t>2. razred</t>
  </si>
  <si>
    <t>Lara Pavić</t>
  </si>
  <si>
    <t>XV. gimnazija</t>
  </si>
  <si>
    <t>1. razred</t>
  </si>
  <si>
    <t>Ita Blašković</t>
  </si>
  <si>
    <t>Maša Dobrić</t>
  </si>
  <si>
    <t>Leona Ozimin Ptiček**</t>
  </si>
  <si>
    <t>Nika Šajnović**</t>
  </si>
  <si>
    <t>Lana Srića**</t>
  </si>
  <si>
    <t>Karlo Brčić</t>
  </si>
  <si>
    <t>Juraj Pavković</t>
  </si>
  <si>
    <t>Filip Čutura</t>
  </si>
  <si>
    <t>Lucija Goršić</t>
  </si>
  <si>
    <t>Tena Radoš</t>
  </si>
  <si>
    <t>Iskra Vranković</t>
  </si>
  <si>
    <t>da/da</t>
  </si>
  <si>
    <t>Ana Šokčević</t>
  </si>
  <si>
    <t>Luka Živoder</t>
  </si>
  <si>
    <t>Irma Radeljić**</t>
  </si>
  <si>
    <t>Porin Kotnik**</t>
  </si>
  <si>
    <t>Sven Vrbanić</t>
  </si>
  <si>
    <t>Philip Sharp**</t>
  </si>
  <si>
    <t>Domagoj Kuliš</t>
  </si>
  <si>
    <t>Lucija Pongrac**</t>
  </si>
  <si>
    <t>Karla Smolić-Ročak**</t>
  </si>
  <si>
    <t>Lucija Kantolić</t>
  </si>
  <si>
    <t>Goran Ivančić</t>
  </si>
  <si>
    <t>Toni Grdović**</t>
  </si>
  <si>
    <t>Robert Markulin**</t>
  </si>
  <si>
    <t>Ana Škeljo****</t>
  </si>
  <si>
    <t>Lovro Gale</t>
  </si>
  <si>
    <t>Bartol Perić</t>
  </si>
  <si>
    <t>Frane Baletić</t>
  </si>
  <si>
    <t>Marina Džajić**</t>
  </si>
  <si>
    <t>Elena Mavretić</t>
  </si>
  <si>
    <t>XVI. gimnazija</t>
  </si>
  <si>
    <t>Dunja Blagec**</t>
  </si>
  <si>
    <t>Dora Tupek**</t>
  </si>
  <si>
    <t>Natalia Ceci**</t>
  </si>
  <si>
    <t>Lucija Marketin**</t>
  </si>
  <si>
    <t>Nika Bunjevac**</t>
  </si>
  <si>
    <t>Ema Jurić**</t>
  </si>
  <si>
    <t>Mia Nikić**</t>
  </si>
  <si>
    <t>Anđelina Arelić****</t>
  </si>
  <si>
    <t>Trešnjevka - matematika</t>
  </si>
  <si>
    <t>[]</t>
  </si>
  <si>
    <t>zimski praznici</t>
  </si>
  <si>
    <t>premalo djece</t>
  </si>
  <si>
    <t>Ana Karla Vodanović</t>
  </si>
  <si>
    <t>Anja Vukobratović</t>
  </si>
  <si>
    <t>Emanuela Raguž</t>
  </si>
  <si>
    <t>Eva Skorija</t>
  </si>
  <si>
    <t>Laura Keliš</t>
  </si>
  <si>
    <t>Lea Ćevid</t>
  </si>
  <si>
    <t>Leona Ozimin Ptiček</t>
  </si>
  <si>
    <t>Lobel Marunić</t>
  </si>
  <si>
    <t>Marta Bačlija</t>
  </si>
  <si>
    <t>Mila Krešić</t>
  </si>
  <si>
    <t>Nika Šajnović</t>
  </si>
  <si>
    <t>Anja Tušek</t>
  </si>
  <si>
    <t>David Ivanjek</t>
  </si>
  <si>
    <t>Dora Višek</t>
  </si>
  <si>
    <t>Roko Kartelo</t>
  </si>
  <si>
    <t>Ana Škeljo</t>
  </si>
  <si>
    <t>Dino Ramić</t>
  </si>
  <si>
    <t>Dora Hercigonja</t>
  </si>
  <si>
    <t>Gabriel Čajsa</t>
  </si>
  <si>
    <t>Kristina Lavin</t>
  </si>
  <si>
    <t>Kaja Žderić</t>
  </si>
  <si>
    <t>Lara Semeš</t>
  </si>
  <si>
    <t>Leticija Vresk</t>
  </si>
  <si>
    <t>Lucija Pongrac</t>
  </si>
  <si>
    <t>Lucija Stanković</t>
  </si>
  <si>
    <t>Lucija Žurić</t>
  </si>
  <si>
    <t>Nikolina Kopić</t>
  </si>
  <si>
    <t>Philip Sharp</t>
  </si>
  <si>
    <t>Porin Kotnik</t>
  </si>
  <si>
    <t>Toni Grdović</t>
  </si>
  <si>
    <t>Mirta Šarić</t>
  </si>
  <si>
    <t>Andrej Kovačić</t>
  </si>
  <si>
    <t>Davor Rinčić</t>
  </si>
  <si>
    <t>Filip Cvjetićanin</t>
  </si>
  <si>
    <t>Ida Carević</t>
  </si>
  <si>
    <t>Mila Grgurić</t>
  </si>
  <si>
    <t>Stjepan Nemec</t>
  </si>
  <si>
    <t>Sven Atiković</t>
  </si>
  <si>
    <t>Tituš Brezovački</t>
  </si>
  <si>
    <t>Lara Pavlović</t>
  </si>
  <si>
    <t>Lea Lendić</t>
  </si>
  <si>
    <t>Lejla Mahmutspahić</t>
  </si>
  <si>
    <t>Vita Jakšić</t>
  </si>
  <si>
    <t>Tea Milotić</t>
  </si>
  <si>
    <t>V. gimnazija</t>
  </si>
  <si>
    <t>Antonija Galić</t>
  </si>
  <si>
    <t>Katarina Ćosić</t>
  </si>
  <si>
    <t>Kiara Mudrić</t>
  </si>
  <si>
    <t>Marta Filko</t>
  </si>
  <si>
    <t>Paula Bušelić</t>
  </si>
  <si>
    <t>Lucija Radoš</t>
  </si>
  <si>
    <t>Paula Stručić</t>
  </si>
  <si>
    <t>II. gimnazija</t>
  </si>
  <si>
    <t>Mia Mateljić</t>
  </si>
  <si>
    <t>Katarina Erceg</t>
  </si>
  <si>
    <t>Petra Jukica</t>
  </si>
  <si>
    <t>Anđelina Alerić</t>
  </si>
  <si>
    <t>Ema Žilavec</t>
  </si>
  <si>
    <t>Leona Smailagić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</si>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</sst>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D89BDD"/>
        <bgColor indexed="64"/>
      </patternFill>
    </fill>
    <fill>
      <patternFill patternType="solid">
        <fgColor rgb="FFFF545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7A3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/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D0CECE"/>
      </left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/>
      <right style="thin">
        <color rgb="FFD0CECE"/>
      </right>
      <top style="thin">
        <color rgb="FFE7E6E6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20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/>
    <xf numFmtId="0" fontId="0" fillId="5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24" xfId="0" applyBorder="1"/>
    <xf numFmtId="0" fontId="0" fillId="4" borderId="18" xfId="0" applyFill="1" applyBorder="1"/>
    <xf numFmtId="0" fontId="0" fillId="0" borderId="2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7" borderId="0" xfId="0" applyFill="1"/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/>
    <xf numFmtId="0" fontId="6" fillId="0" borderId="15" xfId="0" applyFont="1" applyBorder="1"/>
    <xf numFmtId="0" fontId="6" fillId="0" borderId="25" xfId="0" applyFont="1" applyBorder="1"/>
    <xf numFmtId="0" fontId="6" fillId="0" borderId="20" xfId="0" applyFont="1" applyBorder="1"/>
    <xf numFmtId="0" fontId="0" fillId="0" borderId="2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no" xfId="0" builtinId="0"/>
  </cellStyles>
  <dxfs count="2">
    <dxf>
      <font>
        <color rgb="FFFFFFFF"/>
      </font>
      <fill>
        <patternFill patternType="solid">
          <bgColor rgb="FFFFFFFF"/>
        </patternFill>
      </fill>
    </dxf>
    <dxf>
      <font>
        <color rgb="FFFFFFFF"/>
      </font>
    </dxf>
  </dxfs>
  <tableStyles count="0" defaultTableStyle="TableStyleMedium2" defaultPivotStyle="PivotStyleLight16"/>
  <colors>
    <mruColors>
      <color rgb="FFFF5457"/>
      <color rgb="FFD89BDD"/>
      <color rgb="FFA7A3F7"/>
      <color rgb="FF705EAB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34DC-1C3E-4B44-AF44-63451242D204}">
  <dimension ref="C5:K32"/>
  <sheetViews>
    <sheetView topLeftCell="A14" workbookViewId="0">
      <selection activeCell="G14" sqref="G14"/>
    </sheetView>
  </sheetViews>
  <sheetFormatPr defaultRowHeight="15" x14ac:dyDescent="0.25"/>
  <cols>
    <col min="4" max="4" width="16.28515625" customWidth="1"/>
    <col min="5" max="5" width="13.140625" customWidth="1"/>
    <col min="6" max="6" width="14" customWidth="1"/>
    <col min="7" max="7" width="11.7109375" customWidth="1"/>
    <col min="10" max="10" width="28.140625" customWidth="1"/>
    <col min="11" max="11" width="29.7109375" customWidth="1"/>
  </cols>
  <sheetData>
    <row r="5" spans="3:11" x14ac:dyDescent="0.25">
      <c r="D5" s="50" t="s">
        <v>0</v>
      </c>
      <c r="E5" s="50"/>
      <c r="F5" s="51" t="s">
        <v>1</v>
      </c>
      <c r="G5" s="50"/>
    </row>
    <row r="6" spans="3:11" x14ac:dyDescent="0.25">
      <c r="D6" s="49" t="s">
        <v>2</v>
      </c>
      <c r="E6" s="49"/>
      <c r="F6" s="52" t="s">
        <v>3</v>
      </c>
      <c r="G6" s="49"/>
    </row>
    <row r="7" spans="3:11" x14ac:dyDescent="0.25">
      <c r="D7" t="s">
        <v>4</v>
      </c>
      <c r="E7" t="s">
        <v>5</v>
      </c>
      <c r="F7" s="1" t="s">
        <v>4</v>
      </c>
      <c r="G7" s="2" t="s">
        <v>5</v>
      </c>
      <c r="J7" s="46" t="s">
        <v>6</v>
      </c>
      <c r="K7" s="47"/>
    </row>
    <row r="8" spans="3:11" x14ac:dyDescent="0.25">
      <c r="C8" s="3" t="s">
        <v>7</v>
      </c>
      <c r="D8" s="4">
        <v>0.77083333333333337</v>
      </c>
      <c r="E8" s="4">
        <v>0.8125</v>
      </c>
      <c r="F8" s="4">
        <v>0.8125</v>
      </c>
      <c r="G8" s="4">
        <v>0.8125</v>
      </c>
      <c r="J8" s="5" t="s">
        <v>4</v>
      </c>
      <c r="K8" s="5" t="s">
        <v>5</v>
      </c>
    </row>
    <row r="9" spans="3:11" x14ac:dyDescent="0.25">
      <c r="C9" s="3" t="s">
        <v>8</v>
      </c>
      <c r="D9" s="4">
        <v>0.83333333333333337</v>
      </c>
      <c r="E9" s="4">
        <v>0.8125</v>
      </c>
      <c r="F9" s="4">
        <v>0.83333333333333337</v>
      </c>
      <c r="G9" s="4">
        <v>0.8125</v>
      </c>
      <c r="J9" s="6" t="s">
        <v>9</v>
      </c>
      <c r="K9" s="6" t="s">
        <v>10</v>
      </c>
    </row>
    <row r="13" spans="3:11" x14ac:dyDescent="0.25">
      <c r="C13" t="s">
        <v>11</v>
      </c>
    </row>
    <row r="14" spans="3:11" x14ac:dyDescent="0.25">
      <c r="C14" t="s">
        <v>12</v>
      </c>
    </row>
    <row r="18" spans="3:5" ht="15.75" x14ac:dyDescent="0.25">
      <c r="C18" s="48" t="s">
        <v>13</v>
      </c>
      <c r="D18" s="48"/>
      <c r="E18" s="48"/>
    </row>
    <row r="20" spans="3:5" x14ac:dyDescent="0.25">
      <c r="C20" s="49" t="s">
        <v>14</v>
      </c>
      <c r="D20" s="49"/>
      <c r="E20" s="49"/>
    </row>
    <row r="24" spans="3:5" x14ac:dyDescent="0.25">
      <c r="C24" s="7" t="s">
        <v>15</v>
      </c>
    </row>
    <row r="26" spans="3:5" x14ac:dyDescent="0.25">
      <c r="C26" t="s">
        <v>16</v>
      </c>
    </row>
    <row r="27" spans="3:5" x14ac:dyDescent="0.25">
      <c r="C27" t="s">
        <v>17</v>
      </c>
    </row>
    <row r="28" spans="3:5" x14ac:dyDescent="0.25">
      <c r="C28" t="s">
        <v>18</v>
      </c>
    </row>
    <row r="29" spans="3:5" x14ac:dyDescent="0.25">
      <c r="C29" t="s">
        <v>19</v>
      </c>
    </row>
    <row r="30" spans="3:5" x14ac:dyDescent="0.25">
      <c r="C30" t="s">
        <v>20</v>
      </c>
    </row>
    <row r="31" spans="3:5" x14ac:dyDescent="0.25">
      <c r="C31" t="s">
        <v>21</v>
      </c>
    </row>
    <row r="32" spans="3:5" x14ac:dyDescent="0.25">
      <c r="C32" t="s">
        <v>22</v>
      </c>
    </row>
  </sheetData>
  <mergeCells count="7">
    <mergeCell ref="J7:K7"/>
    <mergeCell ref="C18:E18"/>
    <mergeCell ref="C20:E20"/>
    <mergeCell ref="D5:E5"/>
    <mergeCell ref="F5:G5"/>
    <mergeCell ref="D6:E6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E799-86E3-45AF-9D35-AB051155529E}">
  <dimension ref="B2:AR87"/>
  <sheetViews>
    <sheetView tabSelected="1" topLeftCell="A3" zoomScale="85" zoomScaleNormal="85" workbookViewId="0">
      <pane xSplit="6" ySplit="7" topLeftCell="G31" activePane="bottomRight" state="frozen"/>
      <selection pane="topRight"/>
      <selection pane="bottomLeft" activeCell="B1" sqref="B1"/>
      <selection pane="bottomRight" activeCell="K77" sqref="K77"/>
    </sheetView>
  </sheetViews>
  <sheetFormatPr defaultRowHeight="15" x14ac:dyDescent="0.25"/>
  <cols>
    <col min="5" max="5" width="20" customWidth="1"/>
    <col min="6" max="6" width="14" style="41" customWidth="1"/>
    <col min="7" max="7" width="9.85546875" bestFit="1" customWidth="1"/>
    <col min="8" max="10" width="10.85546875" bestFit="1" customWidth="1"/>
    <col min="11" max="11" width="9.85546875" bestFit="1" customWidth="1"/>
    <col min="12" max="14" width="10.85546875" bestFit="1" customWidth="1"/>
    <col min="15" max="16" width="9.85546875" bestFit="1" customWidth="1"/>
    <col min="17" max="19" width="10.85546875" bestFit="1" customWidth="1"/>
    <col min="20" max="20" width="9.28515625" bestFit="1" customWidth="1"/>
    <col min="21" max="23" width="9.85546875" bestFit="1" customWidth="1"/>
    <col min="24" max="25" width="9.28515625" bestFit="1" customWidth="1"/>
    <col min="26" max="27" width="9.85546875" bestFit="1" customWidth="1"/>
    <col min="28" max="29" width="9.28515625" bestFit="1" customWidth="1"/>
    <col min="30" max="32" width="9.85546875" bestFit="1" customWidth="1"/>
    <col min="33" max="33" width="9.28515625" bestFit="1" customWidth="1"/>
    <col min="34" max="36" width="9.85546875" bestFit="1" customWidth="1"/>
    <col min="37" max="37" width="9.28515625" bestFit="1" customWidth="1"/>
    <col min="38" max="40" width="9.85546875" bestFit="1" customWidth="1"/>
    <col min="41" max="42" width="9.28515625" bestFit="1" customWidth="1"/>
    <col min="43" max="43" width="9.85546875" bestFit="1" customWidth="1"/>
  </cols>
  <sheetData>
    <row r="2" spans="2:44" x14ac:dyDescent="0.25">
      <c r="B2" t="s">
        <v>23</v>
      </c>
    </row>
    <row r="4" spans="2:44" x14ac:dyDescent="0.25">
      <c r="C4" s="13">
        <v>26</v>
      </c>
      <c r="E4">
        <f>SUM(F13:F87)</f>
        <v>289</v>
      </c>
    </row>
    <row r="5" spans="2:44" x14ac:dyDescent="0.25">
      <c r="C5" s="13"/>
    </row>
    <row r="7" spans="2:44" x14ac:dyDescent="0.25">
      <c r="G7" s="9" cm="1">
        <f t="array" ref="G7:AQ7">_xlfn.SEQUENCE(1, 37, DATE(2022, 10, 6), 7)</f>
        <v>44840</v>
      </c>
      <c r="H7" s="9">
        <v>44847</v>
      </c>
      <c r="I7" s="9">
        <v>44854</v>
      </c>
      <c r="J7" s="9">
        <v>44861</v>
      </c>
      <c r="K7" s="9">
        <v>44868</v>
      </c>
      <c r="L7" s="9">
        <v>44875</v>
      </c>
      <c r="M7" s="9">
        <v>44882</v>
      </c>
      <c r="N7" s="9">
        <v>44889</v>
      </c>
      <c r="O7" s="9">
        <v>44896</v>
      </c>
      <c r="P7" s="9">
        <v>44903</v>
      </c>
      <c r="Q7" s="9">
        <v>44910</v>
      </c>
      <c r="R7" s="9">
        <v>44917</v>
      </c>
      <c r="S7" s="9">
        <v>44924</v>
      </c>
      <c r="T7" s="9">
        <v>44931</v>
      </c>
      <c r="U7" s="9">
        <v>44938</v>
      </c>
      <c r="V7" s="9">
        <v>44945</v>
      </c>
      <c r="W7" s="9">
        <v>44952</v>
      </c>
      <c r="X7" s="9">
        <v>44959</v>
      </c>
      <c r="Y7" s="9">
        <v>44966</v>
      </c>
      <c r="Z7" s="9">
        <v>44973</v>
      </c>
      <c r="AA7" s="9">
        <v>44980</v>
      </c>
      <c r="AB7" s="9">
        <v>44987</v>
      </c>
      <c r="AC7" s="9">
        <v>44994</v>
      </c>
      <c r="AD7" s="9">
        <v>45001</v>
      </c>
      <c r="AE7" s="9">
        <v>45008</v>
      </c>
      <c r="AF7" s="9">
        <v>45015</v>
      </c>
      <c r="AG7" s="9">
        <v>45022</v>
      </c>
      <c r="AH7" s="9">
        <v>45029</v>
      </c>
      <c r="AI7" s="9">
        <v>45036</v>
      </c>
      <c r="AJ7" s="9">
        <v>45043</v>
      </c>
      <c r="AK7" s="9">
        <v>45050</v>
      </c>
      <c r="AL7" s="9">
        <v>45057</v>
      </c>
      <c r="AM7" s="9">
        <v>45064</v>
      </c>
      <c r="AN7" s="9">
        <v>45071</v>
      </c>
      <c r="AO7" s="9">
        <v>45078</v>
      </c>
      <c r="AP7" s="9">
        <v>45085</v>
      </c>
      <c r="AQ7" s="9">
        <v>45092</v>
      </c>
      <c r="AR7" s="9"/>
    </row>
    <row r="8" spans="2:44" x14ac:dyDescent="0.25">
      <c r="F8" s="41" t="s">
        <v>25</v>
      </c>
      <c r="G8" s="13">
        <f>COUNTIF(G17:G87,"da")</f>
        <v>15</v>
      </c>
      <c r="H8" s="13">
        <f>COUNTIF(H17:H87,"da")</f>
        <v>13</v>
      </c>
      <c r="I8" s="13">
        <f>COUNTIF(I17:I87,"da")</f>
        <v>13</v>
      </c>
      <c r="J8" s="13">
        <f>COUNTIF(J17:J87,"da")</f>
        <v>10</v>
      </c>
      <c r="K8" s="13">
        <f>COUNTIF(K13:K87,"da")</f>
        <v>13</v>
      </c>
      <c r="L8" s="13">
        <f>COUNTIF(L13:L87,"da")</f>
        <v>18</v>
      </c>
      <c r="M8" s="13">
        <f>COUNTIF(M17:M87,"da")</f>
        <v>9</v>
      </c>
      <c r="N8" s="13">
        <f t="shared" ref="N8:O8" si="0">COUNTIF(N17:N87,"da")</f>
        <v>10</v>
      </c>
      <c r="O8" s="13">
        <f t="shared" si="0"/>
        <v>4</v>
      </c>
      <c r="P8" s="13">
        <f t="shared" ref="P8:X8" si="1">COUNTIF(P17:P87,"da")</f>
        <v>9</v>
      </c>
      <c r="Q8" s="13">
        <f t="shared" si="1"/>
        <v>8</v>
      </c>
      <c r="R8" s="13">
        <f t="shared" si="1"/>
        <v>3</v>
      </c>
      <c r="S8" s="13">
        <f t="shared" si="1"/>
        <v>0</v>
      </c>
      <c r="T8" s="13">
        <f t="shared" si="1"/>
        <v>0</v>
      </c>
      <c r="U8" s="13">
        <f t="shared" si="1"/>
        <v>11</v>
      </c>
      <c r="V8" s="13">
        <f t="shared" si="1"/>
        <v>17</v>
      </c>
      <c r="W8" s="13">
        <f t="shared" si="1"/>
        <v>10</v>
      </c>
      <c r="X8" s="13">
        <f t="shared" si="1"/>
        <v>11</v>
      </c>
      <c r="Y8" s="13">
        <v>7</v>
      </c>
      <c r="Z8" s="13">
        <f t="shared" ref="Z8:AQ8" si="2">COUNTIF(Z17:Z87,"da")</f>
        <v>6</v>
      </c>
      <c r="AA8" s="13">
        <f t="shared" si="2"/>
        <v>0</v>
      </c>
      <c r="AB8" s="13">
        <f t="shared" si="2"/>
        <v>14</v>
      </c>
      <c r="AC8" s="13">
        <f t="shared" si="2"/>
        <v>0</v>
      </c>
      <c r="AD8" s="13">
        <f t="shared" si="2"/>
        <v>13</v>
      </c>
      <c r="AE8" s="13">
        <f t="shared" si="2"/>
        <v>11</v>
      </c>
      <c r="AF8" s="13">
        <f t="shared" si="2"/>
        <v>14</v>
      </c>
      <c r="AG8" s="13">
        <f t="shared" si="2"/>
        <v>0</v>
      </c>
      <c r="AH8" s="13">
        <f t="shared" si="2"/>
        <v>0</v>
      </c>
      <c r="AI8" s="13">
        <f t="shared" si="2"/>
        <v>6</v>
      </c>
      <c r="AJ8" s="13">
        <f t="shared" si="2"/>
        <v>9</v>
      </c>
      <c r="AK8" s="13">
        <f t="shared" si="2"/>
        <v>5</v>
      </c>
      <c r="AL8" s="13">
        <f t="shared" si="2"/>
        <v>6</v>
      </c>
      <c r="AM8" s="13">
        <f t="shared" si="2"/>
        <v>0</v>
      </c>
      <c r="AN8" s="13">
        <f t="shared" si="2"/>
        <v>9</v>
      </c>
      <c r="AO8" s="13">
        <f t="shared" si="2"/>
        <v>8</v>
      </c>
      <c r="AP8" s="13">
        <f t="shared" si="2"/>
        <v>0</v>
      </c>
      <c r="AQ8" s="13">
        <f t="shared" si="2"/>
        <v>6</v>
      </c>
    </row>
    <row r="9" spans="2:44" x14ac:dyDescent="0.25">
      <c r="F9" s="41" t="s">
        <v>26</v>
      </c>
      <c r="G9">
        <v>12</v>
      </c>
      <c r="H9">
        <v>13</v>
      </c>
      <c r="I9">
        <v>17</v>
      </c>
      <c r="J9">
        <v>9</v>
      </c>
      <c r="K9">
        <v>11</v>
      </c>
      <c r="L9">
        <v>17</v>
      </c>
      <c r="M9">
        <v>10</v>
      </c>
      <c r="N9">
        <v>9</v>
      </c>
      <c r="O9">
        <v>3</v>
      </c>
      <c r="P9">
        <v>8</v>
      </c>
      <c r="Q9">
        <v>10</v>
      </c>
      <c r="R9">
        <v>4</v>
      </c>
      <c r="U9">
        <v>11</v>
      </c>
      <c r="V9">
        <v>16</v>
      </c>
      <c r="W9">
        <v>17</v>
      </c>
      <c r="X9">
        <v>9</v>
      </c>
      <c r="Y9">
        <v>12</v>
      </c>
      <c r="Z9">
        <v>10</v>
      </c>
      <c r="AB9">
        <v>15</v>
      </c>
      <c r="AD9">
        <v>8</v>
      </c>
      <c r="AE9">
        <v>13</v>
      </c>
      <c r="AF9">
        <v>8</v>
      </c>
      <c r="AI9">
        <v>9</v>
      </c>
      <c r="AJ9">
        <v>11</v>
      </c>
      <c r="AK9">
        <v>5</v>
      </c>
      <c r="AL9">
        <v>9</v>
      </c>
      <c r="AN9">
        <v>10</v>
      </c>
      <c r="AO9">
        <v>10</v>
      </c>
      <c r="AQ9">
        <v>11</v>
      </c>
    </row>
    <row r="11" spans="2:44" x14ac:dyDescent="0.25">
      <c r="C11" s="53" t="s">
        <v>27</v>
      </c>
      <c r="D11" s="54"/>
      <c r="E11" s="55"/>
      <c r="F11" s="42"/>
    </row>
    <row r="12" spans="2:44" x14ac:dyDescent="0.25">
      <c r="B12" s="22"/>
      <c r="C12" s="26"/>
      <c r="D12" s="27"/>
      <c r="E12" s="27"/>
      <c r="F12" s="43"/>
      <c r="G12" s="17"/>
    </row>
    <row r="13" spans="2:44" x14ac:dyDescent="0.25">
      <c r="B13" s="23"/>
      <c r="C13" s="28" t="s">
        <v>28</v>
      </c>
      <c r="D13" s="29"/>
      <c r="E13" s="33" t="s">
        <v>29</v>
      </c>
      <c r="F13" s="44">
        <f>COUNTIF(G13:AQ13,"da")</f>
        <v>1</v>
      </c>
      <c r="G13" s="18"/>
      <c r="K13" t="s">
        <v>30</v>
      </c>
    </row>
    <row r="14" spans="2:44" x14ac:dyDescent="0.25">
      <c r="C14" s="30"/>
      <c r="D14" s="31"/>
      <c r="E14" s="34" t="s">
        <v>31</v>
      </c>
      <c r="F14" s="44">
        <f t="shared" ref="F14:F83" si="3">COUNTIF(G14:AQ14,"da")</f>
        <v>1</v>
      </c>
      <c r="G14" s="18"/>
      <c r="L14" t="s">
        <v>30</v>
      </c>
    </row>
    <row r="15" spans="2:44" x14ac:dyDescent="0.25">
      <c r="C15" s="30"/>
      <c r="D15" s="31"/>
      <c r="E15" s="34" t="s">
        <v>32</v>
      </c>
      <c r="F15" s="44">
        <f t="shared" si="3"/>
        <v>1</v>
      </c>
      <c r="G15" s="18"/>
      <c r="L15" t="s">
        <v>30</v>
      </c>
    </row>
    <row r="16" spans="2:44" x14ac:dyDescent="0.25">
      <c r="C16" s="30"/>
      <c r="D16" s="31"/>
      <c r="E16" s="32"/>
      <c r="F16" s="44">
        <f t="shared" si="3"/>
        <v>0</v>
      </c>
      <c r="G16" s="18"/>
    </row>
    <row r="17" spans="3:40" x14ac:dyDescent="0.25">
      <c r="C17" s="23" t="s">
        <v>33</v>
      </c>
      <c r="D17" s="24"/>
      <c r="E17" s="25" t="s">
        <v>34</v>
      </c>
      <c r="F17" s="44">
        <f t="shared" si="3"/>
        <v>13</v>
      </c>
      <c r="G17" s="20" t="s">
        <v>30</v>
      </c>
      <c r="H17" t="s">
        <v>30</v>
      </c>
      <c r="K17" t="s">
        <v>30</v>
      </c>
      <c r="L17" t="s">
        <v>30</v>
      </c>
      <c r="M17" t="s">
        <v>30</v>
      </c>
      <c r="N17" t="s">
        <v>30</v>
      </c>
      <c r="Q17" t="s">
        <v>30</v>
      </c>
      <c r="U17" t="s">
        <v>30</v>
      </c>
      <c r="V17" t="s">
        <v>30</v>
      </c>
      <c r="Z17" t="s">
        <v>30</v>
      </c>
      <c r="AD17" t="s">
        <v>30</v>
      </c>
      <c r="AE17" t="s">
        <v>30</v>
      </c>
      <c r="AL17" t="s">
        <v>30</v>
      </c>
    </row>
    <row r="18" spans="3:40" x14ac:dyDescent="0.25">
      <c r="E18" s="21" t="s">
        <v>35</v>
      </c>
      <c r="F18" s="44">
        <f t="shared" si="3"/>
        <v>8</v>
      </c>
      <c r="G18" s="19"/>
      <c r="H18" t="s">
        <v>30</v>
      </c>
      <c r="K18" t="s">
        <v>30</v>
      </c>
      <c r="P18" t="s">
        <v>30</v>
      </c>
      <c r="R18" t="s">
        <v>30</v>
      </c>
      <c r="V18" t="s">
        <v>30</v>
      </c>
      <c r="W18" t="s">
        <v>30</v>
      </c>
      <c r="AB18" t="s">
        <v>30</v>
      </c>
      <c r="AE18" t="s">
        <v>30</v>
      </c>
    </row>
    <row r="19" spans="3:40" x14ac:dyDescent="0.25">
      <c r="E19" s="35" t="s">
        <v>36</v>
      </c>
      <c r="F19" s="44">
        <f t="shared" si="3"/>
        <v>1</v>
      </c>
      <c r="K19" t="s">
        <v>30</v>
      </c>
    </row>
    <row r="20" spans="3:40" x14ac:dyDescent="0.25">
      <c r="F20" s="44">
        <f t="shared" si="3"/>
        <v>0</v>
      </c>
    </row>
    <row r="21" spans="3:40" x14ac:dyDescent="0.25">
      <c r="C21" s="56" t="s">
        <v>37</v>
      </c>
      <c r="D21" s="56"/>
      <c r="E21" s="56"/>
      <c r="F21" s="44">
        <f t="shared" si="3"/>
        <v>0</v>
      </c>
    </row>
    <row r="22" spans="3:40" x14ac:dyDescent="0.25">
      <c r="F22" s="44">
        <f t="shared" si="3"/>
        <v>0</v>
      </c>
    </row>
    <row r="23" spans="3:40" x14ac:dyDescent="0.25">
      <c r="C23" t="s">
        <v>28</v>
      </c>
      <c r="E23" t="s">
        <v>38</v>
      </c>
      <c r="F23" s="44">
        <f t="shared" si="3"/>
        <v>16</v>
      </c>
      <c r="G23" t="s">
        <v>30</v>
      </c>
      <c r="H23" t="s">
        <v>30</v>
      </c>
      <c r="I23" t="s">
        <v>30</v>
      </c>
      <c r="J23" t="s">
        <v>30</v>
      </c>
      <c r="L23" t="s">
        <v>30</v>
      </c>
      <c r="N23" t="s">
        <v>30</v>
      </c>
      <c r="O23" t="s">
        <v>30</v>
      </c>
      <c r="Q23" t="s">
        <v>30</v>
      </c>
      <c r="U23" t="s">
        <v>30</v>
      </c>
      <c r="V23" t="s">
        <v>30</v>
      </c>
      <c r="Y23" t="s">
        <v>30</v>
      </c>
      <c r="AB23" t="s">
        <v>30</v>
      </c>
      <c r="AD23" t="s">
        <v>30</v>
      </c>
      <c r="AE23" t="s">
        <v>30</v>
      </c>
      <c r="AK23" t="s">
        <v>30</v>
      </c>
      <c r="AN23" t="s">
        <v>30</v>
      </c>
    </row>
    <row r="24" spans="3:40" x14ac:dyDescent="0.25">
      <c r="E24" s="35" t="s">
        <v>39</v>
      </c>
      <c r="F24" s="44">
        <f t="shared" si="3"/>
        <v>0</v>
      </c>
    </row>
    <row r="25" spans="3:40" x14ac:dyDescent="0.25">
      <c r="F25" s="44">
        <f t="shared" si="3"/>
        <v>0</v>
      </c>
    </row>
    <row r="26" spans="3:40" x14ac:dyDescent="0.25">
      <c r="F26" s="44">
        <f t="shared" si="3"/>
        <v>0</v>
      </c>
    </row>
    <row r="27" spans="3:40" x14ac:dyDescent="0.25">
      <c r="C27" s="60" t="s">
        <v>40</v>
      </c>
      <c r="D27" s="60"/>
      <c r="E27" s="60"/>
      <c r="F27" s="44">
        <f t="shared" si="3"/>
        <v>0</v>
      </c>
    </row>
    <row r="28" spans="3:40" x14ac:dyDescent="0.25">
      <c r="F28" s="44">
        <f t="shared" si="3"/>
        <v>0</v>
      </c>
    </row>
    <row r="29" spans="3:40" x14ac:dyDescent="0.25">
      <c r="C29" t="s">
        <v>151</v>
      </c>
      <c r="E29" s="35" t="s">
        <v>41</v>
      </c>
      <c r="F29" s="44">
        <f t="shared" si="3"/>
        <v>1</v>
      </c>
      <c r="G29" t="s">
        <v>30</v>
      </c>
    </row>
    <row r="30" spans="3:40" x14ac:dyDescent="0.25">
      <c r="E30" s="35" t="s">
        <v>42</v>
      </c>
      <c r="F30" s="44">
        <f t="shared" si="3"/>
        <v>1</v>
      </c>
      <c r="G30" t="s">
        <v>30</v>
      </c>
    </row>
    <row r="31" spans="3:40" x14ac:dyDescent="0.25">
      <c r="F31" s="44">
        <f t="shared" si="3"/>
        <v>0</v>
      </c>
    </row>
    <row r="32" spans="3:40" x14ac:dyDescent="0.25">
      <c r="F32" s="44">
        <f t="shared" si="3"/>
        <v>0</v>
      </c>
    </row>
    <row r="33" spans="3:41" x14ac:dyDescent="0.25">
      <c r="C33" s="59" t="s">
        <v>43</v>
      </c>
      <c r="D33" s="59"/>
      <c r="E33" s="59"/>
      <c r="F33" s="44">
        <f t="shared" si="3"/>
        <v>0</v>
      </c>
    </row>
    <row r="34" spans="3:41" x14ac:dyDescent="0.25">
      <c r="F34" s="44">
        <f t="shared" si="3"/>
        <v>0</v>
      </c>
    </row>
    <row r="35" spans="3:41" x14ac:dyDescent="0.25">
      <c r="C35" t="s">
        <v>44</v>
      </c>
      <c r="E35" t="s">
        <v>45</v>
      </c>
      <c r="F35" s="44">
        <f t="shared" si="3"/>
        <v>22</v>
      </c>
      <c r="I35" t="s">
        <v>30</v>
      </c>
      <c r="J35" t="s">
        <v>30</v>
      </c>
      <c r="K35" t="s">
        <v>30</v>
      </c>
      <c r="L35" t="s">
        <v>30</v>
      </c>
      <c r="N35" t="s">
        <v>30</v>
      </c>
      <c r="O35" t="s">
        <v>30</v>
      </c>
      <c r="P35" t="s">
        <v>30</v>
      </c>
      <c r="Q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B35" t="s">
        <v>30</v>
      </c>
      <c r="AD35" t="s">
        <v>30</v>
      </c>
      <c r="AE35" t="s">
        <v>30</v>
      </c>
      <c r="AI35" t="s">
        <v>30</v>
      </c>
      <c r="AJ35" t="s">
        <v>30</v>
      </c>
      <c r="AK35" t="s">
        <v>30</v>
      </c>
      <c r="AL35" t="s">
        <v>30</v>
      </c>
      <c r="AN35" t="s">
        <v>30</v>
      </c>
    </row>
    <row r="36" spans="3:41" x14ac:dyDescent="0.25">
      <c r="F36" s="44">
        <f t="shared" si="3"/>
        <v>0</v>
      </c>
    </row>
    <row r="37" spans="3:41" x14ac:dyDescent="0.25">
      <c r="F37" s="44">
        <f t="shared" si="3"/>
        <v>0</v>
      </c>
    </row>
    <row r="38" spans="3:41" x14ac:dyDescent="0.25">
      <c r="C38" s="58" t="s">
        <v>46</v>
      </c>
      <c r="D38" s="58"/>
      <c r="E38" s="58"/>
      <c r="F38" s="44">
        <f t="shared" si="3"/>
        <v>0</v>
      </c>
    </row>
    <row r="39" spans="3:41" x14ac:dyDescent="0.25">
      <c r="F39" s="44">
        <f t="shared" si="3"/>
        <v>0</v>
      </c>
    </row>
    <row r="40" spans="3:41" x14ac:dyDescent="0.25">
      <c r="C40" t="s">
        <v>47</v>
      </c>
      <c r="E40" t="s">
        <v>48</v>
      </c>
      <c r="F40" s="44">
        <f t="shared" si="3"/>
        <v>8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U40" t="s">
        <v>30</v>
      </c>
      <c r="AB40" t="s">
        <v>30</v>
      </c>
      <c r="AO40" t="s">
        <v>30</v>
      </c>
    </row>
    <row r="41" spans="3:41" x14ac:dyDescent="0.25">
      <c r="E41" t="s">
        <v>49</v>
      </c>
      <c r="F41" s="44">
        <f t="shared" si="3"/>
        <v>15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U41" t="s">
        <v>30</v>
      </c>
      <c r="V41" t="s">
        <v>30</v>
      </c>
      <c r="W41" t="s">
        <v>30</v>
      </c>
      <c r="AB41" t="s">
        <v>30</v>
      </c>
      <c r="AE41" t="s">
        <v>30</v>
      </c>
      <c r="AF41" t="s">
        <v>30</v>
      </c>
      <c r="AK41" t="s">
        <v>30</v>
      </c>
      <c r="AO41" t="s">
        <v>30</v>
      </c>
    </row>
    <row r="42" spans="3:41" x14ac:dyDescent="0.25">
      <c r="E42" s="35" t="s">
        <v>50</v>
      </c>
      <c r="F42" s="44">
        <f t="shared" si="3"/>
        <v>0</v>
      </c>
    </row>
    <row r="43" spans="3:41" x14ac:dyDescent="0.25">
      <c r="E43" s="35" t="s">
        <v>51</v>
      </c>
      <c r="F43" s="44">
        <f t="shared" si="3"/>
        <v>0</v>
      </c>
    </row>
    <row r="44" spans="3:41" x14ac:dyDescent="0.25">
      <c r="E44" s="35" t="s">
        <v>52</v>
      </c>
      <c r="F44" s="44">
        <f t="shared" si="3"/>
        <v>1</v>
      </c>
      <c r="G44" t="s">
        <v>30</v>
      </c>
    </row>
    <row r="45" spans="3:41" x14ac:dyDescent="0.25">
      <c r="E45" s="35" t="s">
        <v>53</v>
      </c>
      <c r="F45" s="44">
        <f t="shared" si="3"/>
        <v>0</v>
      </c>
    </row>
    <row r="46" spans="3:41" x14ac:dyDescent="0.25">
      <c r="E46" s="37" t="s">
        <v>54</v>
      </c>
      <c r="F46" s="44">
        <f t="shared" si="3"/>
        <v>4</v>
      </c>
      <c r="AE46" t="s">
        <v>30</v>
      </c>
      <c r="AF46" t="s">
        <v>30</v>
      </c>
      <c r="AI46" t="s">
        <v>30</v>
      </c>
      <c r="AL46" t="s">
        <v>30</v>
      </c>
    </row>
    <row r="47" spans="3:41" x14ac:dyDescent="0.25">
      <c r="F47" s="44">
        <f t="shared" si="3"/>
        <v>0</v>
      </c>
    </row>
    <row r="48" spans="3:41" x14ac:dyDescent="0.25">
      <c r="C48" t="s">
        <v>44</v>
      </c>
      <c r="E48" s="35" t="s">
        <v>55</v>
      </c>
      <c r="F48" s="44">
        <f t="shared" si="3"/>
        <v>2</v>
      </c>
      <c r="G48" t="s">
        <v>30</v>
      </c>
      <c r="H48" t="s">
        <v>30</v>
      </c>
    </row>
    <row r="49" spans="3:43" x14ac:dyDescent="0.25">
      <c r="F49" s="44">
        <f t="shared" si="3"/>
        <v>0</v>
      </c>
    </row>
    <row r="50" spans="3:43" x14ac:dyDescent="0.25">
      <c r="C50" t="s">
        <v>28</v>
      </c>
      <c r="E50" s="35" t="s">
        <v>56</v>
      </c>
      <c r="F50" s="44">
        <f t="shared" si="3"/>
        <v>15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N50" t="s">
        <v>30</v>
      </c>
      <c r="P50" t="s">
        <v>30</v>
      </c>
      <c r="R50" t="s">
        <v>30</v>
      </c>
      <c r="U50" t="s">
        <v>30</v>
      </c>
      <c r="V50" t="s">
        <v>30</v>
      </c>
      <c r="X50" t="s">
        <v>30</v>
      </c>
      <c r="Y50" t="s">
        <v>30</v>
      </c>
      <c r="AB50" t="s">
        <v>30</v>
      </c>
      <c r="AD50" t="s">
        <v>30</v>
      </c>
    </row>
    <row r="51" spans="3:43" x14ac:dyDescent="0.25">
      <c r="E51" s="8" t="s">
        <v>57</v>
      </c>
      <c r="F51" s="44">
        <f t="shared" si="3"/>
        <v>21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O51" t="s">
        <v>30</v>
      </c>
      <c r="P51" t="s">
        <v>30</v>
      </c>
      <c r="U51" t="s">
        <v>30</v>
      </c>
      <c r="V51" t="s">
        <v>30</v>
      </c>
      <c r="X51" t="s">
        <v>30</v>
      </c>
      <c r="Y51" t="s">
        <v>30</v>
      </c>
      <c r="Z51" t="s">
        <v>30</v>
      </c>
      <c r="AB51" t="s">
        <v>30</v>
      </c>
      <c r="AE51" t="s">
        <v>30</v>
      </c>
      <c r="AF51" t="s">
        <v>30</v>
      </c>
      <c r="AJ51" t="s">
        <v>30</v>
      </c>
      <c r="AK51" t="s">
        <v>30</v>
      </c>
      <c r="AN51" t="s">
        <v>30</v>
      </c>
      <c r="AO51" t="s">
        <v>30</v>
      </c>
    </row>
    <row r="52" spans="3:43" x14ac:dyDescent="0.25">
      <c r="E52" t="s">
        <v>58</v>
      </c>
      <c r="F52" s="44">
        <f>COUNTIF(G52:AQ52,"da")+2</f>
        <v>23</v>
      </c>
      <c r="G52" t="s">
        <v>30</v>
      </c>
      <c r="I52" t="s">
        <v>30</v>
      </c>
      <c r="J52" t="s">
        <v>30</v>
      </c>
      <c r="L52" t="s">
        <v>30</v>
      </c>
      <c r="M52" t="s">
        <v>30</v>
      </c>
      <c r="O52" t="s">
        <v>30</v>
      </c>
      <c r="P52" t="s">
        <v>30</v>
      </c>
      <c r="Q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59</v>
      </c>
      <c r="AD52" t="s">
        <v>30</v>
      </c>
      <c r="AE52" t="s">
        <v>30</v>
      </c>
      <c r="AF52" t="s">
        <v>30</v>
      </c>
      <c r="AI52" t="s">
        <v>30</v>
      </c>
      <c r="AJ52" t="s">
        <v>30</v>
      </c>
      <c r="AL52" t="s">
        <v>30</v>
      </c>
      <c r="AN52" t="s">
        <v>30</v>
      </c>
      <c r="AO52" t="s">
        <v>30</v>
      </c>
      <c r="AQ52" t="s">
        <v>30</v>
      </c>
    </row>
    <row r="53" spans="3:43" x14ac:dyDescent="0.25">
      <c r="E53" s="35" t="s">
        <v>60</v>
      </c>
      <c r="F53" s="44">
        <f t="shared" si="3"/>
        <v>1</v>
      </c>
      <c r="L53" t="s">
        <v>30</v>
      </c>
    </row>
    <row r="54" spans="3:43" x14ac:dyDescent="0.25">
      <c r="E54" t="s">
        <v>61</v>
      </c>
      <c r="F54" s="44">
        <f t="shared" si="3"/>
        <v>11</v>
      </c>
      <c r="G54" t="s">
        <v>30</v>
      </c>
      <c r="H54" t="s">
        <v>30</v>
      </c>
      <c r="I54" t="s">
        <v>30</v>
      </c>
      <c r="L54" t="s">
        <v>30</v>
      </c>
      <c r="M54" t="s">
        <v>30</v>
      </c>
      <c r="V54" t="s">
        <v>30</v>
      </c>
      <c r="W54" t="s">
        <v>30</v>
      </c>
      <c r="X54" t="s">
        <v>30</v>
      </c>
      <c r="Z54" t="s">
        <v>30</v>
      </c>
      <c r="AD54" t="s">
        <v>30</v>
      </c>
      <c r="AK54" t="s">
        <v>30</v>
      </c>
    </row>
    <row r="55" spans="3:43" x14ac:dyDescent="0.25">
      <c r="E55" s="35" t="s">
        <v>62</v>
      </c>
      <c r="F55" s="44">
        <f t="shared" si="3"/>
        <v>0</v>
      </c>
    </row>
    <row r="56" spans="3:43" x14ac:dyDescent="0.25">
      <c r="E56" t="s">
        <v>63</v>
      </c>
      <c r="F56" s="44">
        <f t="shared" si="3"/>
        <v>13</v>
      </c>
      <c r="H56" t="s">
        <v>30</v>
      </c>
      <c r="J56" t="s">
        <v>30</v>
      </c>
      <c r="L56" t="s">
        <v>30</v>
      </c>
      <c r="N56" t="s">
        <v>30</v>
      </c>
      <c r="P56" t="s">
        <v>30</v>
      </c>
      <c r="V56" t="s">
        <v>30</v>
      </c>
      <c r="X56" t="s">
        <v>30</v>
      </c>
      <c r="AB56" t="s">
        <v>30</v>
      </c>
      <c r="AD56" t="s">
        <v>30</v>
      </c>
      <c r="AF56" t="s">
        <v>30</v>
      </c>
      <c r="AJ56" t="s">
        <v>30</v>
      </c>
      <c r="AN56" t="s">
        <v>30</v>
      </c>
      <c r="AQ56" t="s">
        <v>30</v>
      </c>
    </row>
    <row r="57" spans="3:43" x14ac:dyDescent="0.25">
      <c r="E57" t="s">
        <v>64</v>
      </c>
      <c r="F57" s="44">
        <f t="shared" si="3"/>
        <v>15</v>
      </c>
      <c r="H57" t="s">
        <v>30</v>
      </c>
      <c r="J57" t="s">
        <v>30</v>
      </c>
      <c r="L57" t="s">
        <v>30</v>
      </c>
      <c r="N57" t="s">
        <v>30</v>
      </c>
      <c r="P57" t="s">
        <v>30</v>
      </c>
      <c r="Q57" t="s">
        <v>30</v>
      </c>
      <c r="V57" t="s">
        <v>30</v>
      </c>
      <c r="W57" t="s">
        <v>30</v>
      </c>
      <c r="X57" t="s">
        <v>30</v>
      </c>
      <c r="AB57" t="s">
        <v>30</v>
      </c>
      <c r="AE57" t="s">
        <v>30</v>
      </c>
      <c r="AF57" t="s">
        <v>30</v>
      </c>
      <c r="AJ57" t="s">
        <v>30</v>
      </c>
      <c r="AN57" t="s">
        <v>30</v>
      </c>
      <c r="AQ57" t="s">
        <v>30</v>
      </c>
    </row>
    <row r="58" spans="3:43" x14ac:dyDescent="0.25">
      <c r="E58" s="35" t="s">
        <v>65</v>
      </c>
      <c r="F58" s="44">
        <f t="shared" si="3"/>
        <v>1</v>
      </c>
      <c r="H58" t="s">
        <v>30</v>
      </c>
    </row>
    <row r="59" spans="3:43" x14ac:dyDescent="0.25">
      <c r="E59" t="s">
        <v>66</v>
      </c>
      <c r="F59" s="44">
        <f t="shared" si="3"/>
        <v>12</v>
      </c>
      <c r="H59" t="s">
        <v>30</v>
      </c>
      <c r="J59" t="s">
        <v>30</v>
      </c>
      <c r="L59" t="s">
        <v>30</v>
      </c>
      <c r="N59" t="s">
        <v>30</v>
      </c>
      <c r="P59" t="s">
        <v>30</v>
      </c>
      <c r="V59" t="s">
        <v>30</v>
      </c>
      <c r="X59" t="s">
        <v>30</v>
      </c>
      <c r="AB59" t="s">
        <v>30</v>
      </c>
      <c r="AD59" t="s">
        <v>30</v>
      </c>
      <c r="AF59" t="s">
        <v>30</v>
      </c>
      <c r="AN59" t="s">
        <v>30</v>
      </c>
      <c r="AQ59" t="s">
        <v>30</v>
      </c>
    </row>
    <row r="60" spans="3:43" x14ac:dyDescent="0.25">
      <c r="E60" t="s">
        <v>67</v>
      </c>
      <c r="F60" s="44">
        <f t="shared" si="3"/>
        <v>8</v>
      </c>
      <c r="L60" t="s">
        <v>30</v>
      </c>
      <c r="N60" t="s">
        <v>30</v>
      </c>
      <c r="V60" t="s">
        <v>30</v>
      </c>
      <c r="X60" t="s">
        <v>30</v>
      </c>
      <c r="Z60" t="s">
        <v>30</v>
      </c>
      <c r="AD60" t="s">
        <v>30</v>
      </c>
      <c r="AF60" t="s">
        <v>30</v>
      </c>
      <c r="AJ60" t="s">
        <v>30</v>
      </c>
    </row>
    <row r="61" spans="3:43" x14ac:dyDescent="0.25">
      <c r="E61" s="35" t="s">
        <v>68</v>
      </c>
      <c r="F61" s="44">
        <f t="shared" si="3"/>
        <v>0</v>
      </c>
    </row>
    <row r="62" spans="3:43" x14ac:dyDescent="0.25">
      <c r="E62" t="s">
        <v>69</v>
      </c>
      <c r="F62" s="44">
        <f t="shared" si="3"/>
        <v>13</v>
      </c>
      <c r="L62" t="s">
        <v>30</v>
      </c>
      <c r="M62" t="s">
        <v>30</v>
      </c>
      <c r="Q62" t="s">
        <v>30</v>
      </c>
      <c r="V62" t="s">
        <v>30</v>
      </c>
      <c r="W62" t="s">
        <v>30</v>
      </c>
      <c r="X62" t="s">
        <v>30</v>
      </c>
      <c r="Y62" t="s">
        <v>30</v>
      </c>
      <c r="AB62" t="s">
        <v>30</v>
      </c>
      <c r="AD62" t="s">
        <v>30</v>
      </c>
      <c r="AF62" t="s">
        <v>30</v>
      </c>
      <c r="AJ62" t="s">
        <v>30</v>
      </c>
      <c r="AO62" t="s">
        <v>30</v>
      </c>
      <c r="AQ62" t="s">
        <v>30</v>
      </c>
    </row>
    <row r="63" spans="3:43" x14ac:dyDescent="0.25">
      <c r="E63" t="s">
        <v>70</v>
      </c>
      <c r="F63" s="44">
        <f t="shared" si="3"/>
        <v>15</v>
      </c>
      <c r="L63" t="s">
        <v>30</v>
      </c>
      <c r="N63" t="s">
        <v>30</v>
      </c>
      <c r="P63" t="s">
        <v>30</v>
      </c>
      <c r="Q63" t="s">
        <v>30</v>
      </c>
      <c r="R63" t="s">
        <v>30</v>
      </c>
      <c r="U63" t="s">
        <v>30</v>
      </c>
      <c r="W63" t="s">
        <v>30</v>
      </c>
      <c r="AB63" t="s">
        <v>30</v>
      </c>
      <c r="AD63" t="s">
        <v>30</v>
      </c>
      <c r="AE63" t="s">
        <v>30</v>
      </c>
      <c r="AI63" t="s">
        <v>30</v>
      </c>
      <c r="AJ63" t="s">
        <v>30</v>
      </c>
      <c r="AL63" t="s">
        <v>30</v>
      </c>
      <c r="AN63" t="s">
        <v>30</v>
      </c>
      <c r="AO63" t="s">
        <v>30</v>
      </c>
    </row>
    <row r="64" spans="3:43" x14ac:dyDescent="0.25">
      <c r="E64" s="37" t="s">
        <v>71</v>
      </c>
      <c r="F64" s="44">
        <f t="shared" si="3"/>
        <v>6</v>
      </c>
      <c r="L64" t="s">
        <v>30</v>
      </c>
      <c r="V64" t="s">
        <v>30</v>
      </c>
      <c r="Y64" t="s">
        <v>30</v>
      </c>
      <c r="AB64" t="s">
        <v>30</v>
      </c>
      <c r="AD64" t="s">
        <v>30</v>
      </c>
      <c r="AF64" t="s">
        <v>30</v>
      </c>
    </row>
    <row r="65" spans="3:43" x14ac:dyDescent="0.25">
      <c r="E65" t="s">
        <v>72</v>
      </c>
      <c r="F65" s="44">
        <f t="shared" si="3"/>
        <v>15</v>
      </c>
      <c r="M65" t="s">
        <v>30</v>
      </c>
      <c r="N65" t="s">
        <v>30</v>
      </c>
      <c r="Q65" t="s">
        <v>30</v>
      </c>
      <c r="V65" t="s">
        <v>30</v>
      </c>
      <c r="X65" t="s">
        <v>30</v>
      </c>
      <c r="Z65" t="s">
        <v>30</v>
      </c>
      <c r="AB65" t="s">
        <v>30</v>
      </c>
      <c r="AD65" t="s">
        <v>30</v>
      </c>
      <c r="AE65" t="s">
        <v>30</v>
      </c>
      <c r="AF65" t="s">
        <v>30</v>
      </c>
      <c r="AI65" t="s">
        <v>30</v>
      </c>
      <c r="AL65" t="s">
        <v>30</v>
      </c>
      <c r="AN65" t="s">
        <v>30</v>
      </c>
      <c r="AO65" t="s">
        <v>30</v>
      </c>
      <c r="AQ65" t="s">
        <v>30</v>
      </c>
    </row>
    <row r="66" spans="3:43" x14ac:dyDescent="0.25">
      <c r="E66" t="s">
        <v>73</v>
      </c>
      <c r="F66" s="44">
        <f t="shared" si="3"/>
        <v>1</v>
      </c>
      <c r="V66" t="s">
        <v>30</v>
      </c>
    </row>
    <row r="67" spans="3:43" x14ac:dyDescent="0.25">
      <c r="E67" t="s">
        <v>74</v>
      </c>
      <c r="F67" s="44">
        <f t="shared" si="3"/>
        <v>1</v>
      </c>
      <c r="AF67" t="s">
        <v>30</v>
      </c>
    </row>
    <row r="68" spans="3:43" x14ac:dyDescent="0.25">
      <c r="E68" t="s">
        <v>75</v>
      </c>
      <c r="F68" s="44">
        <f t="shared" si="3"/>
        <v>1</v>
      </c>
      <c r="AF68" t="s">
        <v>30</v>
      </c>
    </row>
    <row r="69" spans="3:43" x14ac:dyDescent="0.25">
      <c r="E69" t="s">
        <v>76</v>
      </c>
      <c r="F69" s="44">
        <f t="shared" si="3"/>
        <v>3</v>
      </c>
      <c r="AF69" t="s">
        <v>30</v>
      </c>
      <c r="AI69" t="s">
        <v>30</v>
      </c>
      <c r="AO69" t="s">
        <v>30</v>
      </c>
    </row>
    <row r="70" spans="3:43" x14ac:dyDescent="0.25">
      <c r="F70" s="44">
        <f t="shared" si="3"/>
        <v>0</v>
      </c>
    </row>
    <row r="71" spans="3:43" x14ac:dyDescent="0.25">
      <c r="C71" t="s">
        <v>33</v>
      </c>
      <c r="E71" t="s">
        <v>77</v>
      </c>
      <c r="F71" s="44">
        <f t="shared" si="3"/>
        <v>6</v>
      </c>
      <c r="I71" t="s">
        <v>30</v>
      </c>
      <c r="K71" t="s">
        <v>30</v>
      </c>
      <c r="M71" t="s">
        <v>30</v>
      </c>
      <c r="U71" t="s">
        <v>30</v>
      </c>
      <c r="W71" t="s">
        <v>30</v>
      </c>
      <c r="AJ71" t="s">
        <v>30</v>
      </c>
    </row>
    <row r="72" spans="3:43" x14ac:dyDescent="0.25">
      <c r="E72" t="s">
        <v>78</v>
      </c>
      <c r="F72" s="44">
        <f t="shared" si="3"/>
        <v>5</v>
      </c>
      <c r="I72" t="s">
        <v>30</v>
      </c>
      <c r="K72" t="s">
        <v>30</v>
      </c>
      <c r="M72" t="s">
        <v>30</v>
      </c>
      <c r="U72" t="s">
        <v>30</v>
      </c>
      <c r="W72" t="s">
        <v>30</v>
      </c>
    </row>
    <row r="73" spans="3:43" x14ac:dyDescent="0.25">
      <c r="F73" s="44">
        <f t="shared" si="3"/>
        <v>0</v>
      </c>
    </row>
    <row r="74" spans="3:43" x14ac:dyDescent="0.25">
      <c r="F74" s="44">
        <f t="shared" si="3"/>
        <v>0</v>
      </c>
    </row>
    <row r="75" spans="3:43" x14ac:dyDescent="0.25">
      <c r="C75" s="57" t="s">
        <v>79</v>
      </c>
      <c r="D75" s="57"/>
      <c r="E75" s="57"/>
      <c r="F75" s="44">
        <f t="shared" si="3"/>
        <v>0</v>
      </c>
    </row>
    <row r="76" spans="3:43" x14ac:dyDescent="0.25">
      <c r="C76" s="10"/>
      <c r="D76" s="10"/>
      <c r="E76" s="10"/>
      <c r="F76" s="44">
        <f t="shared" si="3"/>
        <v>0</v>
      </c>
    </row>
    <row r="77" spans="3:43" x14ac:dyDescent="0.25">
      <c r="C77" s="10" t="s">
        <v>47</v>
      </c>
      <c r="D77" s="10"/>
      <c r="E77" s="36" t="s">
        <v>80</v>
      </c>
      <c r="F77" s="44">
        <v>0</v>
      </c>
    </row>
    <row r="78" spans="3:43" x14ac:dyDescent="0.25">
      <c r="C78" s="10"/>
      <c r="D78" s="10"/>
      <c r="E78" s="11"/>
      <c r="F78" s="44">
        <f t="shared" si="3"/>
        <v>0</v>
      </c>
    </row>
    <row r="79" spans="3:43" x14ac:dyDescent="0.25">
      <c r="C79" s="10" t="s">
        <v>44</v>
      </c>
      <c r="D79" s="10"/>
      <c r="E79" s="36" t="s">
        <v>81</v>
      </c>
      <c r="F79" s="44">
        <f t="shared" si="3"/>
        <v>1</v>
      </c>
      <c r="G79" t="s">
        <v>30</v>
      </c>
    </row>
    <row r="80" spans="3:43" x14ac:dyDescent="0.25">
      <c r="C80" s="10"/>
      <c r="D80" s="10"/>
      <c r="E80" s="10"/>
      <c r="F80" s="44">
        <f t="shared" si="3"/>
        <v>0</v>
      </c>
    </row>
    <row r="81" spans="3:11" x14ac:dyDescent="0.25">
      <c r="C81" s="10" t="s">
        <v>28</v>
      </c>
      <c r="D81" s="10"/>
      <c r="E81" s="36" t="s">
        <v>82</v>
      </c>
      <c r="F81" s="44">
        <f t="shared" si="3"/>
        <v>1</v>
      </c>
      <c r="I81" t="s">
        <v>30</v>
      </c>
    </row>
    <row r="82" spans="3:11" x14ac:dyDescent="0.25">
      <c r="E82" s="35" t="s">
        <v>83</v>
      </c>
      <c r="F82" s="44">
        <f t="shared" si="3"/>
        <v>0</v>
      </c>
    </row>
    <row r="83" spans="3:11" x14ac:dyDescent="0.25">
      <c r="E83" s="35" t="s">
        <v>84</v>
      </c>
      <c r="F83" s="44">
        <f t="shared" si="3"/>
        <v>0</v>
      </c>
    </row>
    <row r="84" spans="3:11" x14ac:dyDescent="0.25">
      <c r="E84" t="s">
        <v>85</v>
      </c>
      <c r="F84" s="44">
        <f t="shared" ref="F84:F86" si="4">COUNTIF(G84:AQ84,"da")</f>
        <v>3</v>
      </c>
      <c r="G84" t="s">
        <v>30</v>
      </c>
      <c r="I84" t="s">
        <v>30</v>
      </c>
      <c r="K84" t="s">
        <v>30</v>
      </c>
    </row>
    <row r="85" spans="3:11" x14ac:dyDescent="0.25">
      <c r="E85" t="s">
        <v>86</v>
      </c>
      <c r="F85" s="44">
        <f t="shared" si="4"/>
        <v>3</v>
      </c>
      <c r="G85" t="s">
        <v>30</v>
      </c>
      <c r="I85" t="s">
        <v>30</v>
      </c>
      <c r="K85" t="s">
        <v>30</v>
      </c>
    </row>
    <row r="86" spans="3:11" x14ac:dyDescent="0.25">
      <c r="F86" s="44">
        <f t="shared" si="4"/>
        <v>0</v>
      </c>
    </row>
    <row r="87" spans="3:11" x14ac:dyDescent="0.25">
      <c r="C87" t="s">
        <v>33</v>
      </c>
      <c r="E87" s="35" t="s">
        <v>87</v>
      </c>
      <c r="F87" s="45">
        <v>0</v>
      </c>
    </row>
  </sheetData>
  <mergeCells count="6">
    <mergeCell ref="C11:E11"/>
    <mergeCell ref="C21:E21"/>
    <mergeCell ref="C75:E75"/>
    <mergeCell ref="C38:E38"/>
    <mergeCell ref="C33:E33"/>
    <mergeCell ref="C27:E27"/>
  </mergeCells>
  <conditionalFormatting sqref="F13:F87">
    <cfRule type="cellIs" dxfId="1" priority="1" operator="equal">
      <formula>0</formula>
    </cfRule>
  </conditionalFormatting>
  <conditionalFormatting sqref="G8:AQ8"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290B-C12C-42E6-92BF-DB5AE32DD37A}">
  <dimension ref="B2:AQ99"/>
  <sheetViews>
    <sheetView zoomScale="115" zoomScaleNormal="115" workbookViewId="0">
      <pane xSplit="6" ySplit="9" topLeftCell="G40" activePane="bottomRight" state="frozen"/>
      <selection pane="topRight"/>
      <selection pane="bottomLeft" activeCell="H1" sqref="H1"/>
      <selection pane="bottomRight" activeCell="F12" sqref="F12"/>
    </sheetView>
  </sheetViews>
  <sheetFormatPr defaultRowHeight="15" x14ac:dyDescent="0.25"/>
  <cols>
    <col min="5" max="5" width="20" customWidth="1"/>
    <col min="6" max="6" width="14" customWidth="1"/>
    <col min="7" max="7" width="11.42578125" customWidth="1"/>
    <col min="8" max="8" width="12.28515625" customWidth="1"/>
    <col min="9" max="9" width="12.42578125" customWidth="1"/>
    <col min="10" max="10" width="11.28515625" customWidth="1"/>
    <col min="11" max="11" width="9.85546875" bestFit="1" customWidth="1"/>
    <col min="12" max="14" width="10.85546875" bestFit="1" customWidth="1"/>
    <col min="15" max="16" width="9.85546875" bestFit="1" customWidth="1"/>
    <col min="17" max="19" width="10.85546875" bestFit="1" customWidth="1"/>
    <col min="20" max="20" width="9.28515625" bestFit="1" customWidth="1"/>
    <col min="21" max="23" width="9.85546875" bestFit="1" customWidth="1"/>
    <col min="24" max="25" width="9.28515625" bestFit="1" customWidth="1"/>
    <col min="26" max="27" width="9.85546875" bestFit="1" customWidth="1"/>
    <col min="28" max="29" width="9.28515625" bestFit="1" customWidth="1"/>
    <col min="30" max="32" width="9.85546875" bestFit="1" customWidth="1"/>
    <col min="33" max="33" width="9.28515625" bestFit="1" customWidth="1"/>
    <col min="34" max="36" width="9.85546875" bestFit="1" customWidth="1"/>
    <col min="37" max="37" width="9.28515625" bestFit="1" customWidth="1"/>
    <col min="38" max="40" width="9.85546875" bestFit="1" customWidth="1"/>
    <col min="41" max="42" width="9.28515625" bestFit="1" customWidth="1"/>
    <col min="43" max="43" width="9.85546875" bestFit="1" customWidth="1"/>
  </cols>
  <sheetData>
    <row r="2" spans="2:43" x14ac:dyDescent="0.25">
      <c r="B2" t="s">
        <v>88</v>
      </c>
    </row>
    <row r="3" spans="2:43" x14ac:dyDescent="0.25">
      <c r="B3" t="s">
        <v>89</v>
      </c>
      <c r="E3">
        <f>SUM(F14:F99)</f>
        <v>151</v>
      </c>
    </row>
    <row r="6" spans="2:43" x14ac:dyDescent="0.25">
      <c r="R6" t="s">
        <v>90</v>
      </c>
      <c r="AA6" t="s">
        <v>90</v>
      </c>
      <c r="AB6" t="s">
        <v>91</v>
      </c>
    </row>
    <row r="7" spans="2:43" x14ac:dyDescent="0.25">
      <c r="B7">
        <f>COUNTIF(F14:F99,"&gt;=3")</f>
        <v>13</v>
      </c>
      <c r="G7" s="9" cm="1">
        <f t="array" ref="G7:AQ7">_xlfn.SEQUENCE(1, 37, DATE(2022, 10, 6), 7)</f>
        <v>44840</v>
      </c>
      <c r="H7" s="9">
        <v>44847</v>
      </c>
      <c r="I7" s="9">
        <v>44854</v>
      </c>
      <c r="J7" s="9">
        <v>44861</v>
      </c>
      <c r="K7" s="9">
        <v>44868</v>
      </c>
      <c r="L7" s="9">
        <v>44875</v>
      </c>
      <c r="M7" s="9">
        <v>44882</v>
      </c>
      <c r="N7" s="9">
        <v>44889</v>
      </c>
      <c r="O7" s="9">
        <v>44896</v>
      </c>
      <c r="P7" s="9">
        <v>44903</v>
      </c>
      <c r="Q7" s="9">
        <v>44910</v>
      </c>
      <c r="R7" s="9">
        <v>44917</v>
      </c>
      <c r="S7" s="9">
        <v>44924</v>
      </c>
      <c r="T7" s="9">
        <v>44931</v>
      </c>
      <c r="U7" s="9">
        <v>44938</v>
      </c>
      <c r="V7" s="9">
        <v>44945</v>
      </c>
      <c r="W7" s="9">
        <v>44952</v>
      </c>
      <c r="X7" s="9">
        <v>44959</v>
      </c>
      <c r="Y7" s="9">
        <v>44966</v>
      </c>
      <c r="Z7" s="9">
        <v>44973</v>
      </c>
      <c r="AA7" s="9">
        <v>44980</v>
      </c>
      <c r="AB7" s="9">
        <v>44987</v>
      </c>
      <c r="AC7" s="9">
        <v>44994</v>
      </c>
      <c r="AD7" s="9">
        <v>45001</v>
      </c>
      <c r="AE7" s="9">
        <v>45008</v>
      </c>
      <c r="AF7" s="9">
        <v>45015</v>
      </c>
      <c r="AG7" s="9">
        <v>45022</v>
      </c>
      <c r="AH7" s="9">
        <v>45029</v>
      </c>
      <c r="AI7" s="9">
        <v>45036</v>
      </c>
      <c r="AJ7" s="9">
        <v>45043</v>
      </c>
      <c r="AK7" s="9">
        <v>45050</v>
      </c>
      <c r="AL7" s="9">
        <v>45057</v>
      </c>
      <c r="AM7" s="9">
        <v>45064</v>
      </c>
      <c r="AN7" s="9">
        <v>45071</v>
      </c>
      <c r="AO7" s="9">
        <v>45078</v>
      </c>
      <c r="AP7" s="9">
        <v>45085</v>
      </c>
      <c r="AQ7" s="9">
        <v>45092</v>
      </c>
    </row>
    <row r="8" spans="2:43" x14ac:dyDescent="0.25">
      <c r="E8" s="39">
        <f>AVERAGE(G8:AQ8)</f>
        <v>6.5652173913043477</v>
      </c>
      <c r="F8" t="s">
        <v>25</v>
      </c>
      <c r="G8">
        <f t="shared" ref="G8:Q8" si="0">COUNTA(G11:G110)</f>
        <v>16</v>
      </c>
      <c r="H8">
        <f t="shared" si="0"/>
        <v>13</v>
      </c>
      <c r="I8">
        <f t="shared" si="0"/>
        <v>8</v>
      </c>
      <c r="J8">
        <f t="shared" si="0"/>
        <v>8</v>
      </c>
      <c r="K8">
        <f t="shared" si="0"/>
        <v>10</v>
      </c>
      <c r="L8">
        <f t="shared" si="0"/>
        <v>10</v>
      </c>
      <c r="M8">
        <f t="shared" si="0"/>
        <v>7</v>
      </c>
      <c r="N8">
        <f t="shared" si="0"/>
        <v>5</v>
      </c>
      <c r="O8">
        <f t="shared" si="0"/>
        <v>5</v>
      </c>
      <c r="P8">
        <f t="shared" si="0"/>
        <v>7</v>
      </c>
      <c r="Q8">
        <f t="shared" si="0"/>
        <v>6</v>
      </c>
      <c r="R8" s="38" t="s">
        <v>24</v>
      </c>
      <c r="S8" s="38" t="s">
        <v>24</v>
      </c>
      <c r="T8" s="38" t="s">
        <v>24</v>
      </c>
      <c r="U8">
        <f t="shared" ref="U8:Z8" si="1">COUNTA(U11:U110)</f>
        <v>7</v>
      </c>
      <c r="V8">
        <f t="shared" si="1"/>
        <v>8</v>
      </c>
      <c r="W8">
        <f t="shared" si="1"/>
        <v>6</v>
      </c>
      <c r="X8">
        <f t="shared" si="1"/>
        <v>3</v>
      </c>
      <c r="Y8">
        <f t="shared" si="1"/>
        <v>4</v>
      </c>
      <c r="Z8">
        <f t="shared" si="1"/>
        <v>7</v>
      </c>
      <c r="AA8" s="38" t="s">
        <v>24</v>
      </c>
      <c r="AB8" s="40" t="s">
        <v>24</v>
      </c>
      <c r="AC8">
        <f>COUNTA(AC11:AC110)</f>
        <v>5</v>
      </c>
      <c r="AD8">
        <f>COUNTA(AD11:AD110)</f>
        <v>2</v>
      </c>
      <c r="AE8">
        <f>COUNTA(AE11:AE110)</f>
        <v>3</v>
      </c>
      <c r="AF8">
        <f>COUNTA(AF11:AF110)</f>
        <v>4</v>
      </c>
      <c r="AG8" s="38" t="s">
        <v>24</v>
      </c>
      <c r="AH8" s="40" t="s">
        <v>24</v>
      </c>
      <c r="AI8">
        <f>COUNTA(AI11:AI110)</f>
        <v>4</v>
      </c>
      <c r="AJ8">
        <f>COUNTA(AJ11:AJ110)</f>
        <v>3</v>
      </c>
    </row>
    <row r="9" spans="2:43" x14ac:dyDescent="0.25">
      <c r="E9" s="39">
        <f>AVERAGE(G9:AQ9)</f>
        <v>8.4347826086956523</v>
      </c>
      <c r="F9" t="s">
        <v>26</v>
      </c>
      <c r="G9">
        <v>12</v>
      </c>
      <c r="H9">
        <v>14</v>
      </c>
      <c r="I9">
        <v>10</v>
      </c>
      <c r="J9">
        <v>12</v>
      </c>
      <c r="K9">
        <v>13</v>
      </c>
      <c r="L9">
        <v>15</v>
      </c>
      <c r="M9">
        <v>7</v>
      </c>
      <c r="N9">
        <v>7</v>
      </c>
      <c r="O9">
        <v>8</v>
      </c>
      <c r="P9">
        <v>11</v>
      </c>
      <c r="Q9">
        <v>5</v>
      </c>
      <c r="R9" s="38" t="s">
        <v>24</v>
      </c>
      <c r="S9" s="38" t="s">
        <v>24</v>
      </c>
      <c r="T9" s="38" t="s">
        <v>24</v>
      </c>
      <c r="U9">
        <v>8</v>
      </c>
      <c r="V9">
        <v>11</v>
      </c>
      <c r="W9">
        <v>9</v>
      </c>
      <c r="X9">
        <v>8</v>
      </c>
      <c r="Y9">
        <v>4</v>
      </c>
      <c r="Z9">
        <v>8</v>
      </c>
      <c r="AA9" s="38" t="s">
        <v>24</v>
      </c>
      <c r="AB9" s="40" t="s">
        <v>24</v>
      </c>
      <c r="AC9">
        <v>6</v>
      </c>
      <c r="AD9">
        <v>4</v>
      </c>
      <c r="AE9">
        <v>4</v>
      </c>
      <c r="AF9">
        <v>6</v>
      </c>
      <c r="AG9" s="38" t="s">
        <v>24</v>
      </c>
      <c r="AH9" s="40" t="s">
        <v>24</v>
      </c>
      <c r="AI9">
        <v>9</v>
      </c>
      <c r="AJ9">
        <v>3</v>
      </c>
    </row>
    <row r="12" spans="2:43" x14ac:dyDescent="0.25">
      <c r="C12" s="62" t="s">
        <v>46</v>
      </c>
      <c r="D12" s="62"/>
      <c r="E12" s="62"/>
    </row>
    <row r="14" spans="2:43" x14ac:dyDescent="0.25">
      <c r="C14" t="s">
        <v>47</v>
      </c>
      <c r="E14" t="s">
        <v>92</v>
      </c>
      <c r="F14" s="10">
        <f t="shared" ref="F14:F24" si="2">COUNTA(G14:BB14)</f>
        <v>2</v>
      </c>
      <c r="O14" t="s">
        <v>30</v>
      </c>
      <c r="W14" t="s">
        <v>30</v>
      </c>
    </row>
    <row r="15" spans="2:43" x14ac:dyDescent="0.25">
      <c r="E15" t="s">
        <v>93</v>
      </c>
      <c r="F15" s="10">
        <f t="shared" si="2"/>
        <v>4</v>
      </c>
      <c r="U15" t="s">
        <v>30</v>
      </c>
      <c r="V15" t="s">
        <v>30</v>
      </c>
      <c r="Y15" t="s">
        <v>30</v>
      </c>
      <c r="Z15" t="s">
        <v>30</v>
      </c>
    </row>
    <row r="16" spans="2:43" x14ac:dyDescent="0.25">
      <c r="E16" t="s">
        <v>94</v>
      </c>
      <c r="F16" s="10">
        <f t="shared" si="2"/>
        <v>4</v>
      </c>
      <c r="G16" s="12" t="s">
        <v>30</v>
      </c>
      <c r="H16" s="12" t="s">
        <v>30</v>
      </c>
      <c r="I16" s="12" t="s">
        <v>30</v>
      </c>
      <c r="J16" s="12"/>
      <c r="K16" s="12"/>
      <c r="L16" s="12"/>
      <c r="M16" s="12" t="s">
        <v>30</v>
      </c>
    </row>
    <row r="17" spans="3:36" x14ac:dyDescent="0.25">
      <c r="E17" t="s">
        <v>95</v>
      </c>
      <c r="F17" s="10">
        <f t="shared" si="2"/>
        <v>6</v>
      </c>
      <c r="G17" s="12" t="s">
        <v>30</v>
      </c>
      <c r="H17" s="12" t="s">
        <v>30</v>
      </c>
      <c r="I17" s="12" t="s">
        <v>30</v>
      </c>
      <c r="J17" s="12" t="s">
        <v>30</v>
      </c>
      <c r="K17" s="12"/>
      <c r="L17" s="12" t="s">
        <v>30</v>
      </c>
      <c r="M17" s="12"/>
      <c r="N17" t="s">
        <v>30</v>
      </c>
    </row>
    <row r="18" spans="3:36" x14ac:dyDescent="0.25">
      <c r="E18" s="35" t="s">
        <v>96</v>
      </c>
      <c r="F18" s="10">
        <f t="shared" si="2"/>
        <v>1</v>
      </c>
      <c r="G18" s="12" t="s">
        <v>30</v>
      </c>
      <c r="H18" s="12"/>
      <c r="I18" s="12"/>
      <c r="J18" s="12"/>
      <c r="K18" s="12"/>
      <c r="L18" s="12"/>
      <c r="M18" s="12"/>
    </row>
    <row r="19" spans="3:36" x14ac:dyDescent="0.25">
      <c r="E19" t="s">
        <v>97</v>
      </c>
      <c r="F19" s="10">
        <f t="shared" si="2"/>
        <v>1</v>
      </c>
      <c r="G19" s="12"/>
      <c r="H19" s="12" t="s">
        <v>30</v>
      </c>
      <c r="I19" s="12"/>
      <c r="J19" s="12"/>
      <c r="K19" s="12"/>
      <c r="L19" s="12"/>
      <c r="M19" s="12"/>
    </row>
    <row r="20" spans="3:36" x14ac:dyDescent="0.25">
      <c r="E20" t="s">
        <v>98</v>
      </c>
      <c r="F20" s="10">
        <f t="shared" si="2"/>
        <v>12</v>
      </c>
      <c r="G20" s="12" t="s">
        <v>30</v>
      </c>
      <c r="H20" s="12"/>
      <c r="I20" s="12" t="s">
        <v>30</v>
      </c>
      <c r="J20" s="12" t="s">
        <v>59</v>
      </c>
      <c r="K20" s="12"/>
      <c r="L20" s="12" t="s">
        <v>30</v>
      </c>
      <c r="M20" s="12"/>
      <c r="O20" t="s">
        <v>30</v>
      </c>
      <c r="U20" t="s">
        <v>30</v>
      </c>
      <c r="V20" t="s">
        <v>30</v>
      </c>
      <c r="W20" t="s">
        <v>30</v>
      </c>
      <c r="X20" t="s">
        <v>30</v>
      </c>
      <c r="AF20" t="s">
        <v>30</v>
      </c>
      <c r="AI20" t="s">
        <v>30</v>
      </c>
      <c r="AJ20" t="s">
        <v>30</v>
      </c>
    </row>
    <row r="21" spans="3:36" x14ac:dyDescent="0.25">
      <c r="E21" t="s">
        <v>99</v>
      </c>
      <c r="F21" s="10">
        <f t="shared" si="2"/>
        <v>10</v>
      </c>
      <c r="G21" s="12"/>
      <c r="H21" s="12"/>
      <c r="I21" s="12"/>
      <c r="J21" s="12"/>
      <c r="K21" s="12"/>
      <c r="L21" s="12"/>
      <c r="M21" s="12"/>
      <c r="P21" t="s">
        <v>30</v>
      </c>
      <c r="Q21" t="s">
        <v>30</v>
      </c>
      <c r="U21" t="s">
        <v>30</v>
      </c>
      <c r="V21" t="s">
        <v>30</v>
      </c>
      <c r="W21" t="s">
        <v>30</v>
      </c>
      <c r="X21" t="s">
        <v>30</v>
      </c>
      <c r="Z21" t="s">
        <v>30</v>
      </c>
      <c r="AD21" t="s">
        <v>30</v>
      </c>
      <c r="AF21" t="s">
        <v>30</v>
      </c>
      <c r="AI21" t="s">
        <v>30</v>
      </c>
    </row>
    <row r="22" spans="3:36" x14ac:dyDescent="0.25">
      <c r="E22" t="s">
        <v>100</v>
      </c>
      <c r="F22" s="10">
        <f t="shared" si="2"/>
        <v>7</v>
      </c>
      <c r="G22" s="12"/>
      <c r="H22" s="12" t="s">
        <v>30</v>
      </c>
      <c r="I22" s="12" t="s">
        <v>30</v>
      </c>
      <c r="J22" s="12"/>
      <c r="K22" s="12"/>
      <c r="L22" s="12"/>
      <c r="M22" s="12"/>
      <c r="V22" t="s">
        <v>30</v>
      </c>
      <c r="W22" t="s">
        <v>30</v>
      </c>
      <c r="Y22" t="s">
        <v>30</v>
      </c>
      <c r="AC22" t="s">
        <v>30</v>
      </c>
      <c r="AE22" t="s">
        <v>30</v>
      </c>
    </row>
    <row r="23" spans="3:36" x14ac:dyDescent="0.25">
      <c r="E23" s="35" t="s">
        <v>101</v>
      </c>
      <c r="F23" s="10">
        <f t="shared" si="2"/>
        <v>0</v>
      </c>
      <c r="G23" s="12"/>
      <c r="H23" s="12"/>
      <c r="I23" s="12"/>
      <c r="J23" s="12"/>
      <c r="K23" s="12"/>
      <c r="L23" s="12"/>
      <c r="M23" s="12"/>
    </row>
    <row r="24" spans="3:36" x14ac:dyDescent="0.25">
      <c r="E24" t="s">
        <v>102</v>
      </c>
      <c r="F24" s="10">
        <f t="shared" si="2"/>
        <v>1</v>
      </c>
      <c r="G24" s="12" t="s">
        <v>30</v>
      </c>
      <c r="H24" s="12"/>
      <c r="I24" s="12"/>
      <c r="J24" s="12"/>
      <c r="K24" s="12"/>
      <c r="L24" s="12"/>
      <c r="M24" s="12"/>
    </row>
    <row r="25" spans="3:36" x14ac:dyDescent="0.25">
      <c r="F25" s="10"/>
      <c r="G25" s="12"/>
      <c r="H25" s="12"/>
      <c r="I25" s="12"/>
      <c r="J25" s="12"/>
      <c r="K25" s="12"/>
      <c r="L25" s="12"/>
      <c r="M25" s="12"/>
    </row>
    <row r="26" spans="3:36" x14ac:dyDescent="0.25">
      <c r="C26" t="s">
        <v>44</v>
      </c>
      <c r="E26" t="s">
        <v>103</v>
      </c>
      <c r="F26" s="10">
        <f>COUNTA(G26:BB26)</f>
        <v>10</v>
      </c>
      <c r="G26" s="12" t="s">
        <v>30</v>
      </c>
      <c r="H26" s="12"/>
      <c r="I26" s="12" t="s">
        <v>30</v>
      </c>
      <c r="J26" s="12"/>
      <c r="K26" s="12" t="s">
        <v>30</v>
      </c>
      <c r="L26" s="12"/>
      <c r="M26" s="12" t="s">
        <v>30</v>
      </c>
      <c r="O26" t="s">
        <v>30</v>
      </c>
      <c r="Q26" t="s">
        <v>30</v>
      </c>
      <c r="U26" t="s">
        <v>30</v>
      </c>
      <c r="W26" t="s">
        <v>30</v>
      </c>
      <c r="AC26" t="s">
        <v>30</v>
      </c>
      <c r="AI26" t="s">
        <v>30</v>
      </c>
    </row>
    <row r="27" spans="3:36" x14ac:dyDescent="0.25">
      <c r="E27" t="s">
        <v>104</v>
      </c>
      <c r="F27" s="10">
        <f>COUNTA(G27:BB27)</f>
        <v>2</v>
      </c>
      <c r="G27" s="12" t="s">
        <v>30</v>
      </c>
      <c r="H27" s="12"/>
      <c r="I27" s="12"/>
      <c r="J27" s="12"/>
      <c r="K27" s="12"/>
      <c r="L27" s="12"/>
      <c r="M27" s="12"/>
      <c r="Q27" t="s">
        <v>30</v>
      </c>
    </row>
    <row r="28" spans="3:36" x14ac:dyDescent="0.25">
      <c r="E28" t="s">
        <v>105</v>
      </c>
      <c r="F28" s="10">
        <f>COUNTA(G28:BB28)</f>
        <v>0</v>
      </c>
      <c r="G28" s="12"/>
      <c r="H28" s="12"/>
      <c r="I28" s="12"/>
      <c r="J28" s="12"/>
      <c r="K28" s="12"/>
      <c r="L28" s="12"/>
      <c r="M28" s="12"/>
    </row>
    <row r="29" spans="3:36" x14ac:dyDescent="0.25">
      <c r="E29" t="s">
        <v>106</v>
      </c>
      <c r="F29" s="10">
        <f>COUNTA(G29:BB29)</f>
        <v>7</v>
      </c>
      <c r="G29" s="12" t="s">
        <v>30</v>
      </c>
      <c r="H29" s="12" t="s">
        <v>30</v>
      </c>
      <c r="I29" s="12" t="s">
        <v>30</v>
      </c>
      <c r="J29" s="12" t="s">
        <v>59</v>
      </c>
      <c r="K29" s="12" t="s">
        <v>30</v>
      </c>
      <c r="L29" s="12" t="s">
        <v>30</v>
      </c>
      <c r="M29" s="12"/>
      <c r="P29" t="s">
        <v>30</v>
      </c>
    </row>
    <row r="30" spans="3:36" x14ac:dyDescent="0.25">
      <c r="F30" s="10"/>
      <c r="G30" s="12"/>
      <c r="H30" s="12"/>
      <c r="I30" s="12"/>
      <c r="J30" s="12"/>
      <c r="K30" s="12"/>
      <c r="L30" s="12"/>
      <c r="M30" s="12"/>
    </row>
    <row r="31" spans="3:36" x14ac:dyDescent="0.25">
      <c r="C31" t="s">
        <v>28</v>
      </c>
      <c r="E31" t="s">
        <v>107</v>
      </c>
      <c r="F31" s="10">
        <f t="shared" ref="F31:F46" si="3">COUNTA(G31:BB31)</f>
        <v>2</v>
      </c>
      <c r="G31" s="12"/>
      <c r="H31" s="12"/>
      <c r="I31" s="12"/>
      <c r="J31" s="12"/>
      <c r="K31" s="12"/>
      <c r="L31" s="12"/>
      <c r="M31" s="12"/>
      <c r="N31" t="s">
        <v>30</v>
      </c>
      <c r="P31" t="s">
        <v>30</v>
      </c>
    </row>
    <row r="32" spans="3:36" x14ac:dyDescent="0.25">
      <c r="E32" s="14" t="s">
        <v>108</v>
      </c>
      <c r="F32" s="10">
        <f t="shared" si="3"/>
        <v>0</v>
      </c>
      <c r="G32" s="12"/>
      <c r="H32" s="12"/>
      <c r="I32" s="12"/>
      <c r="J32" s="12"/>
      <c r="K32" s="12"/>
      <c r="L32" s="12"/>
      <c r="M32" s="12"/>
    </row>
    <row r="33" spans="3:36" x14ac:dyDescent="0.25">
      <c r="E33" t="s">
        <v>109</v>
      </c>
      <c r="F33" s="10">
        <f t="shared" si="3"/>
        <v>0</v>
      </c>
      <c r="G33" s="12"/>
      <c r="H33" s="12"/>
      <c r="I33" s="12"/>
      <c r="J33" s="12"/>
      <c r="K33" s="12"/>
      <c r="L33" s="12"/>
      <c r="M33" s="12"/>
    </row>
    <row r="34" spans="3:36" x14ac:dyDescent="0.25">
      <c r="E34" t="s">
        <v>110</v>
      </c>
      <c r="F34" s="10">
        <f t="shared" si="3"/>
        <v>18</v>
      </c>
      <c r="G34" s="12" t="s">
        <v>30</v>
      </c>
      <c r="H34" s="12" t="s">
        <v>30</v>
      </c>
      <c r="I34" s="12" t="s">
        <v>30</v>
      </c>
      <c r="J34" s="12" t="s">
        <v>30</v>
      </c>
      <c r="K34" s="12" t="s">
        <v>30</v>
      </c>
      <c r="L34" s="12" t="s">
        <v>30</v>
      </c>
      <c r="M34" s="12" t="s">
        <v>30</v>
      </c>
      <c r="N34" t="s">
        <v>30</v>
      </c>
      <c r="O34" t="s">
        <v>30</v>
      </c>
      <c r="P34" t="s">
        <v>30</v>
      </c>
      <c r="Q34" t="s">
        <v>30</v>
      </c>
      <c r="U34" t="s">
        <v>30</v>
      </c>
      <c r="V34" t="s">
        <v>30</v>
      </c>
      <c r="Y34" t="s">
        <v>30</v>
      </c>
      <c r="Z34" t="s">
        <v>30</v>
      </c>
      <c r="AC34" t="s">
        <v>30</v>
      </c>
      <c r="AF34" t="s">
        <v>30</v>
      </c>
      <c r="AJ34" t="s">
        <v>30</v>
      </c>
    </row>
    <row r="35" spans="3:36" x14ac:dyDescent="0.25">
      <c r="E35" t="s">
        <v>70</v>
      </c>
      <c r="F35" s="10">
        <f t="shared" si="3"/>
        <v>1</v>
      </c>
      <c r="G35" s="12"/>
      <c r="H35" s="12"/>
      <c r="I35" s="12"/>
      <c r="J35" s="12"/>
      <c r="K35" s="12"/>
      <c r="L35" s="12"/>
      <c r="M35" s="12"/>
      <c r="X35" t="s">
        <v>30</v>
      </c>
    </row>
    <row r="36" spans="3:36" x14ac:dyDescent="0.25">
      <c r="E36" s="15" t="s">
        <v>111</v>
      </c>
      <c r="F36" s="10">
        <f t="shared" si="3"/>
        <v>16</v>
      </c>
      <c r="G36" s="12" t="s">
        <v>30</v>
      </c>
      <c r="H36" s="12" t="s">
        <v>30</v>
      </c>
      <c r="I36" s="12"/>
      <c r="J36" s="12" t="s">
        <v>59</v>
      </c>
      <c r="K36" s="12" t="s">
        <v>30</v>
      </c>
      <c r="L36" s="12" t="s">
        <v>30</v>
      </c>
      <c r="M36" s="12"/>
      <c r="N36" t="s">
        <v>30</v>
      </c>
      <c r="O36" t="s">
        <v>30</v>
      </c>
      <c r="P36" t="s">
        <v>30</v>
      </c>
      <c r="Q36" t="s">
        <v>30</v>
      </c>
      <c r="U36" t="s">
        <v>30</v>
      </c>
      <c r="V36" t="s">
        <v>30</v>
      </c>
      <c r="Z36" t="s">
        <v>30</v>
      </c>
      <c r="AD36" t="s">
        <v>30</v>
      </c>
      <c r="AE36" t="s">
        <v>30</v>
      </c>
      <c r="AF36" t="s">
        <v>30</v>
      </c>
      <c r="AI36" t="s">
        <v>30</v>
      </c>
    </row>
    <row r="37" spans="3:36" x14ac:dyDescent="0.25">
      <c r="E37" t="s">
        <v>112</v>
      </c>
      <c r="F37" s="10">
        <f t="shared" si="3"/>
        <v>1</v>
      </c>
      <c r="G37" s="12" t="s">
        <v>30</v>
      </c>
      <c r="H37" s="12"/>
      <c r="I37" s="12"/>
      <c r="J37" s="12"/>
      <c r="K37" s="12"/>
      <c r="L37" s="12"/>
      <c r="M37" s="12"/>
    </row>
    <row r="38" spans="3:36" x14ac:dyDescent="0.25">
      <c r="E38" s="15" t="s">
        <v>113</v>
      </c>
      <c r="F38" s="10">
        <f t="shared" si="3"/>
        <v>13</v>
      </c>
      <c r="G38" s="12" t="s">
        <v>30</v>
      </c>
      <c r="H38" s="12"/>
      <c r="I38" s="12"/>
      <c r="J38" s="12" t="s">
        <v>59</v>
      </c>
      <c r="K38" s="12" t="s">
        <v>30</v>
      </c>
      <c r="L38" s="12" t="s">
        <v>30</v>
      </c>
      <c r="M38" s="12" t="s">
        <v>30</v>
      </c>
      <c r="N38" t="s">
        <v>30</v>
      </c>
      <c r="P38" t="s">
        <v>30</v>
      </c>
      <c r="Q38" t="s">
        <v>30</v>
      </c>
      <c r="U38" t="s">
        <v>30</v>
      </c>
      <c r="V38" t="s">
        <v>30</v>
      </c>
      <c r="Z38" t="s">
        <v>30</v>
      </c>
      <c r="AC38" t="s">
        <v>30</v>
      </c>
      <c r="AE38" t="s">
        <v>30</v>
      </c>
    </row>
    <row r="39" spans="3:36" x14ac:dyDescent="0.25">
      <c r="E39" t="s">
        <v>114</v>
      </c>
      <c r="F39" s="10">
        <f t="shared" si="3"/>
        <v>2</v>
      </c>
      <c r="G39" s="12"/>
      <c r="H39" s="12"/>
      <c r="I39" s="12"/>
      <c r="J39" s="12"/>
      <c r="K39" s="12" t="s">
        <v>30</v>
      </c>
      <c r="L39" s="12"/>
      <c r="M39" s="12" t="s">
        <v>30</v>
      </c>
    </row>
    <row r="40" spans="3:36" x14ac:dyDescent="0.25">
      <c r="E40" t="s">
        <v>115</v>
      </c>
      <c r="F40" s="10">
        <f t="shared" si="3"/>
        <v>1</v>
      </c>
      <c r="G40" s="12" t="s">
        <v>30</v>
      </c>
      <c r="H40" s="12"/>
      <c r="I40" s="12"/>
      <c r="J40" s="12"/>
      <c r="K40" s="12"/>
      <c r="L40" s="12"/>
      <c r="M40" s="12"/>
    </row>
    <row r="41" spans="3:36" x14ac:dyDescent="0.25">
      <c r="E41" t="s">
        <v>116</v>
      </c>
      <c r="F41" s="10">
        <f t="shared" si="3"/>
        <v>1</v>
      </c>
      <c r="G41" s="12"/>
      <c r="H41" s="12"/>
      <c r="I41" s="12"/>
      <c r="J41" s="12"/>
      <c r="K41" s="12" t="s">
        <v>30</v>
      </c>
      <c r="L41" s="12"/>
      <c r="M41" s="12"/>
    </row>
    <row r="42" spans="3:36" x14ac:dyDescent="0.25">
      <c r="E42" t="s">
        <v>117</v>
      </c>
      <c r="F42" s="10">
        <f t="shared" si="3"/>
        <v>1</v>
      </c>
      <c r="G42" s="12"/>
      <c r="H42" s="12"/>
      <c r="I42" s="12"/>
      <c r="J42" s="12"/>
      <c r="K42" s="12" t="s">
        <v>30</v>
      </c>
      <c r="L42" s="12"/>
      <c r="M42" s="12"/>
    </row>
    <row r="43" spans="3:36" x14ac:dyDescent="0.25">
      <c r="E43" t="s">
        <v>118</v>
      </c>
      <c r="F43" s="10">
        <f t="shared" si="3"/>
        <v>2</v>
      </c>
      <c r="G43" s="12" t="s">
        <v>30</v>
      </c>
      <c r="H43" s="12"/>
      <c r="I43" s="12"/>
      <c r="J43" s="12"/>
      <c r="K43" s="12" t="s">
        <v>30</v>
      </c>
      <c r="L43" s="12"/>
      <c r="M43" s="12"/>
    </row>
    <row r="44" spans="3:36" x14ac:dyDescent="0.25">
      <c r="E44" t="s">
        <v>119</v>
      </c>
      <c r="F44" s="10">
        <f t="shared" si="3"/>
        <v>6</v>
      </c>
      <c r="G44" s="12" t="s">
        <v>30</v>
      </c>
      <c r="H44" s="12"/>
      <c r="I44" s="12"/>
      <c r="J44" s="12" t="s">
        <v>30</v>
      </c>
      <c r="K44" s="12" t="s">
        <v>30</v>
      </c>
      <c r="L44" s="12"/>
      <c r="M44" s="12" t="s">
        <v>30</v>
      </c>
      <c r="W44" t="s">
        <v>30</v>
      </c>
      <c r="AC44" t="s">
        <v>30</v>
      </c>
    </row>
    <row r="45" spans="3:36" x14ac:dyDescent="0.25">
      <c r="E45" t="s">
        <v>120</v>
      </c>
      <c r="F45" s="10">
        <f t="shared" si="3"/>
        <v>0</v>
      </c>
      <c r="G45" s="12"/>
      <c r="H45" s="12"/>
      <c r="I45" s="12"/>
      <c r="J45" s="12"/>
      <c r="K45" s="12"/>
      <c r="L45" s="12"/>
      <c r="M45" s="12"/>
    </row>
    <row r="46" spans="3:36" x14ac:dyDescent="0.25">
      <c r="E46" t="s">
        <v>121</v>
      </c>
      <c r="F46" s="10">
        <f t="shared" si="3"/>
        <v>0</v>
      </c>
      <c r="G46" s="12"/>
      <c r="H46" s="12"/>
      <c r="I46" s="12"/>
      <c r="J46" s="12"/>
      <c r="K46" s="12"/>
      <c r="L46" s="12"/>
      <c r="M46" s="12"/>
    </row>
    <row r="47" spans="3:36" x14ac:dyDescent="0.25">
      <c r="F47" s="10"/>
      <c r="G47" s="12"/>
      <c r="H47" s="12"/>
      <c r="I47" s="12"/>
      <c r="J47" s="12"/>
      <c r="K47" s="12"/>
      <c r="L47" s="12"/>
      <c r="M47" s="12"/>
    </row>
    <row r="48" spans="3:36" x14ac:dyDescent="0.25">
      <c r="C48" t="s">
        <v>33</v>
      </c>
      <c r="E48" t="s">
        <v>122</v>
      </c>
      <c r="F48" s="10">
        <f>COUNTIF(G48:AQ48,"da")</f>
        <v>0</v>
      </c>
      <c r="G48" s="12"/>
      <c r="H48" s="12"/>
      <c r="I48" s="12"/>
      <c r="J48" s="12"/>
      <c r="K48" s="12"/>
      <c r="L48" s="12"/>
      <c r="M48" s="12"/>
    </row>
    <row r="49" spans="3:13" x14ac:dyDescent="0.25">
      <c r="F49" s="10"/>
      <c r="G49" s="12"/>
      <c r="H49" s="12"/>
      <c r="I49" s="12"/>
      <c r="J49" s="12"/>
      <c r="K49" s="12"/>
      <c r="L49" s="12"/>
      <c r="M49" s="12"/>
    </row>
    <row r="50" spans="3:13" x14ac:dyDescent="0.25">
      <c r="F50" s="10"/>
      <c r="G50" s="12"/>
      <c r="H50" s="12"/>
      <c r="I50" s="12"/>
      <c r="J50" s="12"/>
      <c r="K50" s="12"/>
      <c r="L50" s="12"/>
      <c r="M50" s="12"/>
    </row>
    <row r="51" spans="3:13" x14ac:dyDescent="0.25">
      <c r="C51" s="64" t="s">
        <v>40</v>
      </c>
      <c r="D51" s="64"/>
      <c r="E51" s="64"/>
      <c r="F51" s="10"/>
      <c r="G51" s="12"/>
      <c r="H51" s="12"/>
      <c r="I51" s="12"/>
      <c r="J51" s="12"/>
      <c r="K51" s="12"/>
      <c r="L51" s="12"/>
      <c r="M51" s="12"/>
    </row>
    <row r="52" spans="3:13" x14ac:dyDescent="0.25">
      <c r="F52" s="10"/>
      <c r="G52" s="12"/>
      <c r="H52" s="12"/>
      <c r="I52" s="12"/>
      <c r="J52" s="12"/>
      <c r="K52" s="12"/>
      <c r="L52" s="12"/>
      <c r="M52" s="12"/>
    </row>
    <row r="53" spans="3:13" x14ac:dyDescent="0.25">
      <c r="C53" t="s">
        <v>151</v>
      </c>
      <c r="E53" t="s">
        <v>123</v>
      </c>
      <c r="F53" s="10">
        <f t="shared" ref="F53:F59" si="4">COUNTIF(G53:AQ53,"da")</f>
        <v>0</v>
      </c>
      <c r="G53" s="12"/>
      <c r="H53" s="12"/>
      <c r="I53" s="12"/>
      <c r="J53" s="12"/>
      <c r="K53" s="12"/>
      <c r="L53" s="12"/>
      <c r="M53" s="12"/>
    </row>
    <row r="54" spans="3:13" x14ac:dyDescent="0.25">
      <c r="E54" s="35" t="s">
        <v>124</v>
      </c>
      <c r="F54" s="10">
        <f t="shared" si="4"/>
        <v>0</v>
      </c>
      <c r="G54" s="12"/>
      <c r="H54" s="12"/>
      <c r="I54" s="12"/>
      <c r="J54" s="12"/>
      <c r="K54" s="12"/>
      <c r="L54" s="12"/>
      <c r="M54" s="12"/>
    </row>
    <row r="55" spans="3:13" x14ac:dyDescent="0.25">
      <c r="E55" t="s">
        <v>125</v>
      </c>
      <c r="F55" s="10">
        <f t="shared" si="4"/>
        <v>2</v>
      </c>
      <c r="G55" s="12" t="s">
        <v>30</v>
      </c>
      <c r="H55" s="12" t="s">
        <v>30</v>
      </c>
      <c r="I55" s="12"/>
      <c r="J55" s="12"/>
      <c r="K55" s="12"/>
      <c r="L55" s="12"/>
      <c r="M55" s="12"/>
    </row>
    <row r="56" spans="3:13" x14ac:dyDescent="0.25">
      <c r="E56" t="s">
        <v>126</v>
      </c>
      <c r="F56" s="10">
        <f t="shared" si="4"/>
        <v>1</v>
      </c>
      <c r="G56" s="12"/>
      <c r="H56" s="12"/>
      <c r="I56" s="12"/>
      <c r="J56" s="12"/>
      <c r="K56" s="12"/>
      <c r="L56" s="12"/>
      <c r="M56" s="12" t="s">
        <v>30</v>
      </c>
    </row>
    <row r="57" spans="3:13" x14ac:dyDescent="0.25">
      <c r="E57" t="s">
        <v>127</v>
      </c>
      <c r="F57" s="10">
        <f t="shared" si="4"/>
        <v>0</v>
      </c>
      <c r="G57" s="12"/>
      <c r="H57" s="12"/>
      <c r="I57" s="12"/>
      <c r="J57" s="12"/>
      <c r="K57" s="12"/>
      <c r="L57" s="12"/>
      <c r="M57" s="12"/>
    </row>
    <row r="58" spans="3:13" x14ac:dyDescent="0.25">
      <c r="E58" t="s">
        <v>128</v>
      </c>
      <c r="F58" s="10">
        <f t="shared" si="4"/>
        <v>0</v>
      </c>
      <c r="G58" s="12"/>
      <c r="H58" s="12"/>
      <c r="I58" s="12"/>
      <c r="J58" s="12"/>
      <c r="K58" s="12"/>
      <c r="L58" s="12"/>
      <c r="M58" s="12"/>
    </row>
    <row r="59" spans="3:13" x14ac:dyDescent="0.25">
      <c r="E59" t="s">
        <v>129</v>
      </c>
      <c r="F59" s="10">
        <f t="shared" si="4"/>
        <v>0</v>
      </c>
      <c r="G59" s="12"/>
      <c r="H59" s="12"/>
      <c r="I59" s="12"/>
      <c r="J59" s="12"/>
      <c r="K59" s="12"/>
      <c r="L59" s="12"/>
      <c r="M59" s="12"/>
    </row>
    <row r="60" spans="3:13" x14ac:dyDescent="0.25">
      <c r="F60" s="10"/>
      <c r="G60" s="12"/>
      <c r="H60" s="12"/>
      <c r="I60" s="12"/>
      <c r="J60" s="12"/>
      <c r="K60" s="12"/>
      <c r="L60" s="12"/>
      <c r="M60" s="12"/>
    </row>
    <row r="61" spans="3:13" x14ac:dyDescent="0.25">
      <c r="F61" s="10"/>
      <c r="G61" s="12"/>
      <c r="H61" s="12"/>
      <c r="I61" s="12"/>
      <c r="J61" s="12"/>
      <c r="K61" s="12"/>
      <c r="L61" s="12"/>
      <c r="M61" s="12"/>
    </row>
    <row r="62" spans="3:13" x14ac:dyDescent="0.25">
      <c r="C62" s="63" t="s">
        <v>130</v>
      </c>
      <c r="D62" s="63"/>
      <c r="E62" s="63"/>
      <c r="F62" s="10"/>
      <c r="G62" s="12"/>
      <c r="H62" s="12"/>
      <c r="I62" s="12"/>
      <c r="J62" s="12"/>
      <c r="K62" s="12"/>
      <c r="L62" s="12"/>
      <c r="M62" s="12"/>
    </row>
    <row r="63" spans="3:13" x14ac:dyDescent="0.25">
      <c r="F63" s="10"/>
      <c r="G63" s="12"/>
      <c r="H63" s="12"/>
      <c r="I63" s="12"/>
      <c r="J63" s="12"/>
      <c r="K63" s="12"/>
      <c r="L63" s="12"/>
      <c r="M63" s="12"/>
    </row>
    <row r="64" spans="3:13" x14ac:dyDescent="0.25">
      <c r="C64" t="s">
        <v>28</v>
      </c>
      <c r="E64" t="s">
        <v>131</v>
      </c>
      <c r="F64" s="10">
        <f>COUNTIF(G64:AQ64,"da")</f>
        <v>0</v>
      </c>
      <c r="G64" s="12"/>
      <c r="H64" s="12"/>
      <c r="I64" s="12"/>
      <c r="J64" s="12"/>
      <c r="K64" s="12"/>
      <c r="L64" s="12"/>
      <c r="M64" s="12"/>
    </row>
    <row r="65" spans="3:36" x14ac:dyDescent="0.25">
      <c r="E65" t="s">
        <v>132</v>
      </c>
      <c r="F65" s="10">
        <f>COUNTIF(G65:AQ65,"da")</f>
        <v>0</v>
      </c>
      <c r="G65" s="12"/>
      <c r="H65" s="12"/>
      <c r="I65" s="12"/>
      <c r="J65" s="12"/>
      <c r="K65" s="12"/>
      <c r="L65" s="12"/>
      <c r="M65" s="12"/>
    </row>
    <row r="66" spans="3:36" x14ac:dyDescent="0.25">
      <c r="E66" t="s">
        <v>133</v>
      </c>
      <c r="F66" s="10">
        <f>COUNTIF(G66:AQ66,"da")</f>
        <v>1</v>
      </c>
      <c r="G66" s="12"/>
      <c r="H66" s="12"/>
      <c r="I66" s="12"/>
      <c r="J66" s="12"/>
      <c r="K66" s="12"/>
      <c r="L66" s="12"/>
      <c r="M66" s="12"/>
      <c r="Z66" t="s">
        <v>30</v>
      </c>
    </row>
    <row r="67" spans="3:36" x14ac:dyDescent="0.25">
      <c r="E67" t="s">
        <v>134</v>
      </c>
      <c r="F67" s="10">
        <f>COUNTIF(G67:AQ67,"da")</f>
        <v>0</v>
      </c>
      <c r="G67" s="12"/>
      <c r="H67" s="12"/>
      <c r="I67" s="12"/>
      <c r="J67" s="12"/>
      <c r="K67" s="12"/>
      <c r="L67" s="12"/>
      <c r="M67" s="12"/>
    </row>
    <row r="68" spans="3:36" x14ac:dyDescent="0.25">
      <c r="F68" s="10"/>
      <c r="G68" s="12"/>
      <c r="H68" s="12"/>
      <c r="I68" s="12"/>
      <c r="J68" s="12"/>
      <c r="K68" s="12"/>
      <c r="L68" s="12"/>
      <c r="M68" s="12"/>
    </row>
    <row r="69" spans="3:36" x14ac:dyDescent="0.25">
      <c r="C69" t="s">
        <v>33</v>
      </c>
      <c r="E69" s="14" t="s">
        <v>135</v>
      </c>
      <c r="F69" s="10">
        <f>COUNTIF(G69:AQ69,"da")</f>
        <v>0</v>
      </c>
      <c r="G69" s="12"/>
      <c r="H69" s="12"/>
      <c r="I69" s="12"/>
      <c r="J69" s="12"/>
      <c r="K69" s="12"/>
      <c r="L69" s="12"/>
      <c r="M69" s="12"/>
    </row>
    <row r="70" spans="3:36" x14ac:dyDescent="0.25">
      <c r="F70" s="10"/>
      <c r="G70" s="12"/>
      <c r="H70" s="12"/>
      <c r="I70" s="12"/>
      <c r="J70" s="12"/>
      <c r="K70" s="12"/>
      <c r="L70" s="12"/>
      <c r="M70" s="12"/>
    </row>
    <row r="71" spans="3:36" x14ac:dyDescent="0.25">
      <c r="F71" s="10"/>
      <c r="G71" s="12"/>
      <c r="H71" s="12"/>
      <c r="I71" s="12"/>
      <c r="J71" s="12"/>
      <c r="K71" s="12"/>
      <c r="L71" s="12"/>
      <c r="M71" s="12"/>
    </row>
    <row r="72" spans="3:36" x14ac:dyDescent="0.25">
      <c r="C72" s="65" t="s">
        <v>136</v>
      </c>
      <c r="D72" s="65"/>
      <c r="E72" s="65"/>
      <c r="F72" s="10"/>
      <c r="G72" s="12"/>
      <c r="H72" s="12"/>
      <c r="I72" s="12"/>
      <c r="J72" s="12"/>
      <c r="K72" s="12"/>
      <c r="L72" s="12"/>
      <c r="M72" s="12"/>
    </row>
    <row r="73" spans="3:36" x14ac:dyDescent="0.25">
      <c r="F73" s="10"/>
      <c r="G73" s="12"/>
      <c r="H73" s="12"/>
      <c r="I73" s="12"/>
      <c r="J73" s="12"/>
      <c r="K73" s="12"/>
      <c r="L73" s="12"/>
      <c r="M73" s="12"/>
    </row>
    <row r="74" spans="3:36" x14ac:dyDescent="0.25">
      <c r="C74" t="s">
        <v>28</v>
      </c>
      <c r="E74" t="s">
        <v>137</v>
      </c>
      <c r="F74" s="10">
        <f>COUNTA(G74:BB74)</f>
        <v>2</v>
      </c>
      <c r="G74" s="12"/>
      <c r="H74" s="12" t="s">
        <v>30</v>
      </c>
      <c r="I74" s="12"/>
      <c r="J74" s="12"/>
      <c r="K74" s="12"/>
      <c r="L74" s="12" t="s">
        <v>30</v>
      </c>
      <c r="M74" s="12"/>
    </row>
    <row r="75" spans="3:36" x14ac:dyDescent="0.25">
      <c r="E75" t="s">
        <v>138</v>
      </c>
      <c r="F75" s="10">
        <f>COUNTA(G75:BB75)</f>
        <v>8</v>
      </c>
      <c r="G75" s="12"/>
      <c r="H75" s="12"/>
      <c r="I75" s="12" t="s">
        <v>30</v>
      </c>
      <c r="J75" s="12" t="s">
        <v>59</v>
      </c>
      <c r="K75" s="12"/>
      <c r="L75" s="12" t="s">
        <v>30</v>
      </c>
      <c r="M75" s="12"/>
      <c r="P75" t="s">
        <v>30</v>
      </c>
      <c r="V75" t="s">
        <v>30</v>
      </c>
      <c r="Y75" t="s">
        <v>30</v>
      </c>
      <c r="Z75" t="s">
        <v>30</v>
      </c>
      <c r="AJ75" t="s">
        <v>30</v>
      </c>
    </row>
    <row r="76" spans="3:36" x14ac:dyDescent="0.25">
      <c r="E76" t="s">
        <v>139</v>
      </c>
      <c r="F76" s="10">
        <f>COUNTA(G76:BB76)</f>
        <v>2</v>
      </c>
      <c r="G76" s="12"/>
      <c r="H76" s="12" t="s">
        <v>30</v>
      </c>
      <c r="I76" s="12"/>
      <c r="J76" s="12"/>
      <c r="K76" s="12"/>
      <c r="L76" s="12" t="s">
        <v>30</v>
      </c>
      <c r="M76" s="12"/>
    </row>
    <row r="77" spans="3:36" x14ac:dyDescent="0.25">
      <c r="E77" t="s">
        <v>140</v>
      </c>
      <c r="F77" s="10">
        <f>COUNTA(G77:BB77)</f>
        <v>2</v>
      </c>
      <c r="G77" s="12"/>
      <c r="H77" s="12" t="s">
        <v>30</v>
      </c>
      <c r="I77" s="12"/>
      <c r="J77" s="12"/>
      <c r="K77" s="12"/>
      <c r="L77" s="12" t="s">
        <v>30</v>
      </c>
      <c r="M77" s="12"/>
    </row>
    <row r="78" spans="3:36" x14ac:dyDescent="0.25">
      <c r="E78" s="35" t="s">
        <v>141</v>
      </c>
      <c r="F78" s="10">
        <f>COUNTA(G78:BB78)</f>
        <v>0</v>
      </c>
      <c r="G78" s="12"/>
      <c r="H78" s="12"/>
      <c r="I78" s="12"/>
      <c r="J78" s="12"/>
      <c r="K78" s="12"/>
      <c r="L78" s="12"/>
      <c r="M78" s="12"/>
    </row>
    <row r="79" spans="3:36" x14ac:dyDescent="0.25">
      <c r="F79" s="10"/>
      <c r="G79" s="12"/>
      <c r="H79" s="12"/>
      <c r="I79" s="12"/>
      <c r="J79" s="12"/>
      <c r="K79" s="12"/>
      <c r="L79" s="12"/>
      <c r="M79" s="12"/>
    </row>
    <row r="80" spans="3:36" x14ac:dyDescent="0.25">
      <c r="F80" s="10"/>
      <c r="G80" s="12"/>
      <c r="H80" s="12"/>
      <c r="I80" s="12"/>
      <c r="J80" s="12"/>
      <c r="K80" s="12"/>
      <c r="L80" s="12"/>
      <c r="M80" s="12"/>
    </row>
    <row r="81" spans="3:13" x14ac:dyDescent="0.25">
      <c r="C81" s="56" t="s">
        <v>37</v>
      </c>
      <c r="D81" s="56"/>
      <c r="E81" s="56"/>
      <c r="F81" s="10"/>
      <c r="G81" s="12"/>
      <c r="H81" s="12"/>
      <c r="I81" s="12"/>
      <c r="J81" s="12"/>
      <c r="K81" s="12"/>
      <c r="L81" s="12"/>
      <c r="M81" s="12"/>
    </row>
    <row r="82" spans="3:13" x14ac:dyDescent="0.25">
      <c r="F82" s="10"/>
      <c r="G82" s="12"/>
      <c r="H82" s="12"/>
      <c r="I82" s="12"/>
      <c r="J82" s="12"/>
      <c r="K82" s="12"/>
      <c r="L82" s="12"/>
      <c r="M82" s="12"/>
    </row>
    <row r="83" spans="3:13" x14ac:dyDescent="0.25">
      <c r="C83" t="s">
        <v>28</v>
      </c>
      <c r="E83" t="s">
        <v>142</v>
      </c>
      <c r="F83" s="10">
        <f>COUNTA(G83:BB83)</f>
        <v>1</v>
      </c>
      <c r="G83" s="12"/>
      <c r="H83" s="12" t="s">
        <v>30</v>
      </c>
      <c r="I83" s="12"/>
      <c r="J83" s="12"/>
      <c r="K83" s="12"/>
      <c r="L83" s="12"/>
      <c r="M83" s="12"/>
    </row>
    <row r="84" spans="3:13" x14ac:dyDescent="0.25">
      <c r="E84" s="35" t="s">
        <v>143</v>
      </c>
      <c r="F84" s="10">
        <f>COUNTA(G84:BB84)</f>
        <v>0</v>
      </c>
      <c r="G84" s="12"/>
      <c r="H84" s="12"/>
      <c r="I84" s="12"/>
      <c r="J84" s="12"/>
      <c r="K84" s="12"/>
      <c r="L84" s="12"/>
      <c r="M84" s="12"/>
    </row>
    <row r="85" spans="3:13" x14ac:dyDescent="0.25">
      <c r="F85" s="10"/>
      <c r="G85" s="12"/>
      <c r="H85" s="12"/>
      <c r="I85" s="12"/>
      <c r="J85" s="12"/>
      <c r="K85" s="12"/>
      <c r="L85" s="12"/>
      <c r="M85" s="12"/>
    </row>
    <row r="86" spans="3:13" x14ac:dyDescent="0.25">
      <c r="F86" s="10"/>
      <c r="G86" s="12"/>
      <c r="H86" s="12"/>
      <c r="I86" s="12"/>
      <c r="J86" s="12"/>
      <c r="K86" s="12"/>
      <c r="L86" s="12"/>
      <c r="M86" s="12"/>
    </row>
    <row r="87" spans="3:13" x14ac:dyDescent="0.25">
      <c r="C87" s="61" t="s">
        <v>144</v>
      </c>
      <c r="D87" s="61"/>
      <c r="E87" s="61"/>
      <c r="F87" s="10"/>
      <c r="G87" s="12"/>
      <c r="H87" s="12"/>
      <c r="I87" s="12"/>
      <c r="J87" s="12"/>
      <c r="K87" s="12"/>
      <c r="L87" s="12"/>
      <c r="M87" s="12"/>
    </row>
    <row r="88" spans="3:13" x14ac:dyDescent="0.25">
      <c r="F88" s="10"/>
      <c r="G88" s="12"/>
      <c r="H88" s="12"/>
      <c r="I88" s="12"/>
      <c r="J88" s="12"/>
      <c r="K88" s="12"/>
      <c r="L88" s="12"/>
      <c r="M88" s="12"/>
    </row>
    <row r="89" spans="3:13" x14ac:dyDescent="0.25">
      <c r="C89" t="s">
        <v>28</v>
      </c>
      <c r="E89" t="s">
        <v>145</v>
      </c>
      <c r="F89" s="10">
        <f>COUNTA(G89:BB89)</f>
        <v>1</v>
      </c>
      <c r="G89" s="12"/>
      <c r="H89" s="12" t="s">
        <v>30</v>
      </c>
      <c r="I89" s="12"/>
      <c r="J89" s="12"/>
      <c r="K89" s="12"/>
      <c r="L89" s="12"/>
      <c r="M89" s="12"/>
    </row>
    <row r="90" spans="3:13" x14ac:dyDescent="0.25">
      <c r="F90" s="10"/>
      <c r="G90" s="12"/>
      <c r="H90" s="12"/>
      <c r="I90" s="12"/>
      <c r="J90" s="12"/>
      <c r="K90" s="12"/>
      <c r="L90" s="12"/>
      <c r="M90" s="12"/>
    </row>
    <row r="91" spans="3:13" x14ac:dyDescent="0.25">
      <c r="F91" s="10"/>
      <c r="G91" s="12"/>
      <c r="H91" s="12"/>
      <c r="I91" s="12"/>
      <c r="J91" s="12"/>
      <c r="K91" s="12"/>
      <c r="L91" s="12"/>
      <c r="M91" s="12"/>
    </row>
    <row r="92" spans="3:13" x14ac:dyDescent="0.25">
      <c r="C92" s="57" t="s">
        <v>79</v>
      </c>
      <c r="D92" s="57"/>
      <c r="E92" s="57"/>
      <c r="F92" s="10"/>
      <c r="G92" s="12"/>
      <c r="H92" s="12"/>
      <c r="I92" s="12"/>
      <c r="J92" s="12"/>
      <c r="K92" s="12"/>
      <c r="L92" s="12"/>
      <c r="M92" s="12"/>
    </row>
    <row r="93" spans="3:13" x14ac:dyDescent="0.25">
      <c r="C93" s="10"/>
      <c r="D93" s="10"/>
      <c r="E93" s="10"/>
      <c r="F93" s="10"/>
      <c r="G93" s="12"/>
      <c r="H93" s="12"/>
      <c r="I93" s="12"/>
      <c r="J93" s="12"/>
      <c r="K93" s="12"/>
      <c r="L93" s="12"/>
      <c r="M93" s="12"/>
    </row>
    <row r="94" spans="3:13" x14ac:dyDescent="0.25">
      <c r="C94" s="11" t="s">
        <v>28</v>
      </c>
      <c r="D94" s="10"/>
      <c r="E94" s="11" t="s">
        <v>146</v>
      </c>
      <c r="F94" s="10">
        <f>COUNTA(G94:BB94)</f>
        <v>0</v>
      </c>
      <c r="G94" s="12"/>
      <c r="H94" s="12"/>
      <c r="I94" s="12"/>
      <c r="J94" s="12"/>
      <c r="K94" s="12"/>
      <c r="L94" s="12"/>
      <c r="M94" s="12"/>
    </row>
    <row r="95" spans="3:13" x14ac:dyDescent="0.25">
      <c r="C95" s="11"/>
      <c r="D95" s="10"/>
      <c r="E95" s="11" t="s">
        <v>147</v>
      </c>
      <c r="F95" s="10">
        <f>COUNTA(G95:BB95)</f>
        <v>0</v>
      </c>
      <c r="G95" s="12"/>
      <c r="H95" s="12"/>
      <c r="I95" s="12"/>
      <c r="J95" s="12"/>
      <c r="K95" s="12"/>
      <c r="L95" s="12"/>
      <c r="M95" s="12"/>
    </row>
    <row r="96" spans="3:13" x14ac:dyDescent="0.25">
      <c r="F96" s="10"/>
      <c r="G96" s="12"/>
      <c r="H96" s="12"/>
      <c r="I96" s="12"/>
      <c r="J96" s="12"/>
      <c r="K96" s="12"/>
      <c r="L96" s="12"/>
      <c r="M96" s="12"/>
    </row>
    <row r="97" spans="3:13" x14ac:dyDescent="0.25">
      <c r="C97" t="s">
        <v>33</v>
      </c>
      <c r="E97" s="35" t="s">
        <v>148</v>
      </c>
      <c r="F97" s="10">
        <f>COUNTA(G97:BB97)</f>
        <v>0</v>
      </c>
      <c r="G97" s="12"/>
      <c r="H97" s="12"/>
      <c r="I97" s="12"/>
      <c r="J97" s="12"/>
      <c r="K97" s="12"/>
      <c r="L97" s="12"/>
      <c r="M97" s="12"/>
    </row>
    <row r="98" spans="3:13" x14ac:dyDescent="0.25">
      <c r="E98" t="s">
        <v>149</v>
      </c>
      <c r="F98" s="10">
        <f>COUNTA(G98:BB98)</f>
        <v>0</v>
      </c>
      <c r="G98" s="12"/>
      <c r="H98" s="12"/>
      <c r="I98" s="12"/>
      <c r="J98" s="12"/>
      <c r="K98" s="12"/>
      <c r="L98" s="12"/>
      <c r="M98" s="12"/>
    </row>
    <row r="99" spans="3:13" x14ac:dyDescent="0.25">
      <c r="E99" s="16" t="s">
        <v>150</v>
      </c>
      <c r="F99" s="10">
        <f>COUNTA(G99:BB99)</f>
        <v>0</v>
      </c>
    </row>
  </sheetData>
  <sortState xmlns:xlrd2="http://schemas.microsoft.com/office/spreadsheetml/2017/richdata2" ref="E26:E29">
    <sortCondition ref="E26:E29"/>
  </sortState>
  <mergeCells count="7">
    <mergeCell ref="C87:E87"/>
    <mergeCell ref="C92:E92"/>
    <mergeCell ref="C12:E12"/>
    <mergeCell ref="C62:E62"/>
    <mergeCell ref="C51:E51"/>
    <mergeCell ref="C72:E72"/>
    <mergeCell ref="C81:E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raspored</vt:lpstr>
      <vt:lpstr>P</vt:lpstr>
      <vt:lpstr>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38599</dc:creator>
  <cp:keywords/>
  <dc:description/>
  <cp:lastModifiedBy>Lobel Marunic</cp:lastModifiedBy>
  <cp:revision/>
  <dcterms:created xsi:type="dcterms:W3CDTF">2022-10-04T12:20:10Z</dcterms:created>
  <dcterms:modified xsi:type="dcterms:W3CDTF">2024-12-17T23:25:13Z</dcterms:modified>
  <cp:category/>
  <cp:contentStatus/>
</cp:coreProperties>
</file>