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5D81A4DA-8A44-48FF-8CA2-64C43318EE95}" xr6:coauthVersionLast="47" xr6:coauthVersionMax="47" xr10:uidLastSave="{00000000-0000-0000-0000-000000000000}"/>
  <bookViews>
    <workbookView xWindow="-96" yWindow="0" windowWidth="14880" windowHeight="13056" xr2:uid="{B8D0C3A7-36FC-4198-B359-8B70F080D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K4" i="1" s="1"/>
  <c r="H14" i="1"/>
  <c r="H15" i="1"/>
  <c r="H13" i="1"/>
  <c r="H12" i="1"/>
  <c r="H11" i="1"/>
  <c r="H24" i="1" s="1"/>
  <c r="G22" i="1"/>
  <c r="G21" i="1"/>
  <c r="G20" i="1"/>
  <c r="G19" i="1"/>
  <c r="G18" i="1"/>
  <c r="G17" i="1"/>
  <c r="G13" i="1"/>
  <c r="G12" i="1"/>
  <c r="G11" i="1"/>
  <c r="G10" i="1"/>
  <c r="G9" i="1"/>
  <c r="G8" i="1"/>
  <c r="G7" i="1"/>
  <c r="G6" i="1"/>
  <c r="G5" i="1"/>
  <c r="I24" i="1"/>
  <c r="J23" i="1" s="1"/>
  <c r="J24" i="1" s="1"/>
  <c r="F24" i="1"/>
  <c r="K5" i="1"/>
  <c r="L14" i="1"/>
  <c r="I18" i="1"/>
  <c r="C43" i="1"/>
  <c r="J15" i="1"/>
  <c r="L11" i="1"/>
  <c r="K8" i="1"/>
  <c r="C40" i="1"/>
  <c r="D24" i="1"/>
  <c r="C24" i="1"/>
  <c r="K24" i="1" l="1"/>
  <c r="L24" i="1"/>
  <c r="G4" i="1"/>
  <c r="G24" i="1" s="1"/>
  <c r="E24" i="1"/>
</calcChain>
</file>

<file path=xl/sharedStrings.xml><?xml version="1.0" encoding="utf-8"?>
<sst xmlns="http://schemas.openxmlformats.org/spreadsheetml/2006/main" count="56" uniqueCount="41">
  <si>
    <t>Particulars</t>
  </si>
  <si>
    <t>Dr</t>
  </si>
  <si>
    <t>Cr</t>
  </si>
  <si>
    <t>Cash</t>
  </si>
  <si>
    <t>Prepaid Insurance</t>
  </si>
  <si>
    <t>Supplies</t>
  </si>
  <si>
    <t>Land</t>
  </si>
  <si>
    <t>Building</t>
  </si>
  <si>
    <t>Furniture</t>
  </si>
  <si>
    <t>Accounts payable</t>
  </si>
  <si>
    <t>Unearned Rent revenues</t>
  </si>
  <si>
    <t>Mortgage Loan</t>
  </si>
  <si>
    <t>Rent Revenues</t>
  </si>
  <si>
    <t>Salaries</t>
  </si>
  <si>
    <t>Utilities</t>
  </si>
  <si>
    <t>Advert</t>
  </si>
  <si>
    <t>Total</t>
  </si>
  <si>
    <t>Unadjusted</t>
  </si>
  <si>
    <t>Adjustments</t>
  </si>
  <si>
    <t>Adjusted</t>
  </si>
  <si>
    <t>Income</t>
  </si>
  <si>
    <t>Expenses</t>
  </si>
  <si>
    <t>Bal sheet</t>
  </si>
  <si>
    <t>prepaid insurance Cr</t>
  </si>
  <si>
    <t>Insurance expense dr</t>
  </si>
  <si>
    <t>Common Stock</t>
  </si>
  <si>
    <t>cash</t>
  </si>
  <si>
    <t>supplies cr</t>
  </si>
  <si>
    <t>unearned rent reveune</t>
  </si>
  <si>
    <t>rent</t>
  </si>
  <si>
    <t>depreciation</t>
  </si>
  <si>
    <t>building</t>
  </si>
  <si>
    <t>Depreciation</t>
  </si>
  <si>
    <t>Interest</t>
  </si>
  <si>
    <t>salary</t>
  </si>
  <si>
    <t>unpaid salary</t>
  </si>
  <si>
    <t>Unpaid salaries</t>
  </si>
  <si>
    <t>Insurance exps</t>
  </si>
  <si>
    <t>Loss</t>
  </si>
  <si>
    <t>stock loss dr</t>
  </si>
  <si>
    <t>stock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</si>
</sst>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F916-D3A3-4D4B-90B7-7E3F69B161BB}">
  <dimension ref="B2:L47"/>
  <sheetViews>
    <sheetView tabSelected="1" topLeftCell="C1" workbookViewId="0">
      <selection activeCell="L24" sqref="L24"/>
    </sheetView>
  </sheetViews>
  <sheetFormatPr defaultRowHeight="13.8"/>
  <cols>
    <col min="1" max="1" width="1.8984375" customWidth="1"/>
    <col min="2" max="2" width="21.296875" bestFit="1" customWidth="1"/>
    <col min="3" max="4" width="11.09765625" bestFit="1" customWidth="1"/>
    <col min="5" max="6" width="10.69921875" bestFit="1" customWidth="1"/>
    <col min="7" max="8" width="11.09765625" bestFit="1" customWidth="1"/>
    <col min="9" max="10" width="10.09765625" bestFit="1" customWidth="1"/>
    <col min="11" max="12" width="11.09765625" bestFit="1" customWidth="1"/>
  </cols>
  <sheetData>
    <row r="2" spans="2:12">
      <c r="B2" s="1" t="s">
        <v>0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21</v>
      </c>
      <c r="J2" s="1" t="s">
        <v>20</v>
      </c>
      <c r="K2" s="1" t="s">
        <v>22</v>
      </c>
      <c r="L2" s="1"/>
    </row>
    <row r="3" spans="2:12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2:12">
      <c r="B4" s="1" t="s">
        <v>3</v>
      </c>
      <c r="C4" s="2">
        <v>2700</v>
      </c>
      <c r="D4" s="2"/>
      <c r="E4" s="2">
        <f>1300</f>
        <v>1300</v>
      </c>
      <c r="F4" s="2">
        <v>375</v>
      </c>
      <c r="G4" s="2">
        <f>+C4+E4-F4</f>
        <v>3625</v>
      </c>
      <c r="H4" s="2">
        <v>0</v>
      </c>
      <c r="I4" s="2"/>
      <c r="J4" s="2"/>
      <c r="K4" s="2">
        <f>+C4+E4-F4</f>
        <v>3625</v>
      </c>
      <c r="L4" s="2"/>
    </row>
    <row r="5" spans="2:12">
      <c r="B5" s="1" t="s">
        <v>4</v>
      </c>
      <c r="C5" s="2">
        <v>2400</v>
      </c>
      <c r="D5" s="2"/>
      <c r="E5" s="2"/>
      <c r="F5" s="2">
        <v>400</v>
      </c>
      <c r="G5" s="2">
        <f t="shared" ref="G5:G22" si="0">+C5+E5-F5</f>
        <v>2000</v>
      </c>
      <c r="H5" s="2">
        <v>0</v>
      </c>
      <c r="I5" s="2"/>
      <c r="J5" s="2"/>
      <c r="K5" s="2">
        <f>+C5-F5</f>
        <v>2000</v>
      </c>
      <c r="L5" s="2"/>
    </row>
    <row r="6" spans="2:12">
      <c r="B6" s="1" t="s">
        <v>5</v>
      </c>
      <c r="C6" s="2">
        <v>3300</v>
      </c>
      <c r="D6" s="2"/>
      <c r="E6" s="2"/>
      <c r="F6" s="2">
        <v>1400</v>
      </c>
      <c r="G6" s="2">
        <f t="shared" si="0"/>
        <v>1900</v>
      </c>
      <c r="H6" s="2">
        <v>0</v>
      </c>
      <c r="I6" s="2"/>
      <c r="J6" s="2"/>
      <c r="K6" s="2">
        <v>1900</v>
      </c>
      <c r="L6" s="2"/>
    </row>
    <row r="7" spans="2:12">
      <c r="B7" s="1" t="s">
        <v>6</v>
      </c>
      <c r="C7" s="2">
        <v>25000</v>
      </c>
      <c r="D7" s="2"/>
      <c r="E7" s="2"/>
      <c r="F7" s="2"/>
      <c r="G7" s="2">
        <f t="shared" si="0"/>
        <v>25000</v>
      </c>
      <c r="H7" s="2">
        <v>0</v>
      </c>
      <c r="I7" s="2"/>
      <c r="J7" s="2"/>
      <c r="K7" s="2">
        <v>25000</v>
      </c>
      <c r="L7" s="2"/>
    </row>
    <row r="8" spans="2:12">
      <c r="B8" s="1" t="s">
        <v>7</v>
      </c>
      <c r="C8" s="2">
        <v>84000</v>
      </c>
      <c r="D8" s="2"/>
      <c r="E8" s="2"/>
      <c r="F8" s="2">
        <v>8400</v>
      </c>
      <c r="G8" s="2">
        <f t="shared" si="0"/>
        <v>75600</v>
      </c>
      <c r="H8" s="2">
        <v>0</v>
      </c>
      <c r="I8" s="2"/>
      <c r="J8" s="2"/>
      <c r="K8" s="2">
        <f>+C8-F8</f>
        <v>75600</v>
      </c>
      <c r="L8" s="2"/>
    </row>
    <row r="9" spans="2:12">
      <c r="B9" s="1" t="s">
        <v>8</v>
      </c>
      <c r="C9" s="2">
        <v>23400</v>
      </c>
      <c r="D9" s="2"/>
      <c r="E9" s="2"/>
      <c r="F9" s="2"/>
      <c r="G9" s="2">
        <f t="shared" si="0"/>
        <v>23400</v>
      </c>
      <c r="H9" s="2">
        <v>0</v>
      </c>
      <c r="I9" s="2"/>
      <c r="J9" s="2"/>
      <c r="K9" s="2">
        <v>23400</v>
      </c>
      <c r="L9" s="2"/>
    </row>
    <row r="10" spans="2:12">
      <c r="B10" s="1" t="s">
        <v>9</v>
      </c>
      <c r="C10" s="2"/>
      <c r="D10" s="2">
        <v>9200</v>
      </c>
      <c r="E10" s="2"/>
      <c r="F10" s="2"/>
      <c r="G10" s="2">
        <f t="shared" si="0"/>
        <v>0</v>
      </c>
      <c r="H10" s="2">
        <v>9200</v>
      </c>
      <c r="I10" s="2"/>
      <c r="J10" s="2"/>
      <c r="K10" s="2"/>
      <c r="L10" s="2">
        <v>9200</v>
      </c>
    </row>
    <row r="11" spans="2:12">
      <c r="B11" s="1" t="s">
        <v>10</v>
      </c>
      <c r="C11" s="2"/>
      <c r="D11" s="2">
        <v>2800</v>
      </c>
      <c r="E11" s="2">
        <v>1300</v>
      </c>
      <c r="F11" s="2">
        <v>1300</v>
      </c>
      <c r="G11" s="2">
        <f t="shared" si="0"/>
        <v>0</v>
      </c>
      <c r="H11" s="2">
        <f>+D11-E11+F11</f>
        <v>2800</v>
      </c>
      <c r="I11" s="2"/>
      <c r="J11" s="2"/>
      <c r="K11" s="2"/>
      <c r="L11" s="2">
        <f>+D11+F11-E11</f>
        <v>2800</v>
      </c>
    </row>
    <row r="12" spans="2:12">
      <c r="B12" s="1" t="s">
        <v>11</v>
      </c>
      <c r="C12" s="2"/>
      <c r="D12" s="2">
        <v>50000</v>
      </c>
      <c r="E12" s="2"/>
      <c r="F12" s="2"/>
      <c r="G12" s="2">
        <f t="shared" si="0"/>
        <v>0</v>
      </c>
      <c r="H12" s="2">
        <f>+D12</f>
        <v>50000</v>
      </c>
      <c r="I12" s="2"/>
      <c r="J12" s="2"/>
      <c r="K12" s="2"/>
      <c r="L12" s="2">
        <v>50000</v>
      </c>
    </row>
    <row r="13" spans="2:12">
      <c r="B13" s="1" t="s">
        <v>25</v>
      </c>
      <c r="C13" s="2"/>
      <c r="D13" s="2">
        <v>72000</v>
      </c>
      <c r="E13" s="2"/>
      <c r="F13" s="2"/>
      <c r="G13" s="2">
        <f t="shared" si="0"/>
        <v>0</v>
      </c>
      <c r="H13" s="2">
        <f>+D13</f>
        <v>72000</v>
      </c>
      <c r="I13" s="2"/>
      <c r="J13" s="2"/>
      <c r="K13" s="2"/>
      <c r="L13" s="2">
        <v>72000</v>
      </c>
    </row>
    <row r="14" spans="2:12">
      <c r="B14" s="1" t="s">
        <v>36</v>
      </c>
      <c r="C14" s="2"/>
      <c r="D14" s="2"/>
      <c r="E14" s="2"/>
      <c r="F14" s="2">
        <v>960</v>
      </c>
      <c r="G14" s="2"/>
      <c r="H14" s="2">
        <f>+F14</f>
        <v>960</v>
      </c>
      <c r="I14" s="2"/>
      <c r="J14" s="2"/>
      <c r="K14" s="2"/>
      <c r="L14" s="2">
        <f>+F14</f>
        <v>960</v>
      </c>
    </row>
    <row r="15" spans="2:12">
      <c r="B15" s="1" t="s">
        <v>12</v>
      </c>
      <c r="C15" s="2"/>
      <c r="D15" s="2">
        <v>11000</v>
      </c>
      <c r="E15" s="2"/>
      <c r="F15" s="2">
        <v>1300</v>
      </c>
      <c r="G15" s="2"/>
      <c r="H15" s="2">
        <f>+D15+F15-E15</f>
        <v>12300</v>
      </c>
      <c r="I15" s="2"/>
      <c r="J15" s="2">
        <f>+D15+F15</f>
        <v>12300</v>
      </c>
      <c r="K15" s="2"/>
      <c r="L15" s="2"/>
    </row>
    <row r="16" spans="2:12">
      <c r="B16" s="1" t="s">
        <v>40</v>
      </c>
      <c r="C16" s="2"/>
      <c r="D16" s="2"/>
      <c r="E16" s="2">
        <v>1400</v>
      </c>
      <c r="F16" s="2"/>
      <c r="G16" s="2"/>
      <c r="H16" s="2"/>
      <c r="I16" s="2">
        <v>1400</v>
      </c>
      <c r="J16" s="2"/>
      <c r="K16" s="2"/>
      <c r="L16" s="2"/>
    </row>
    <row r="17" spans="2:12">
      <c r="B17" s="1" t="s">
        <v>37</v>
      </c>
      <c r="C17" s="2"/>
      <c r="D17" s="2"/>
      <c r="E17" s="2">
        <v>400</v>
      </c>
      <c r="F17" s="2"/>
      <c r="G17" s="2">
        <f t="shared" si="0"/>
        <v>400</v>
      </c>
      <c r="H17" s="2"/>
      <c r="I17" s="2">
        <v>400</v>
      </c>
      <c r="J17" s="2"/>
      <c r="K17" s="2"/>
      <c r="L17" s="2"/>
    </row>
    <row r="18" spans="2:12">
      <c r="B18" s="1" t="s">
        <v>13</v>
      </c>
      <c r="C18" s="2">
        <v>3000</v>
      </c>
      <c r="D18" s="2"/>
      <c r="E18" s="2">
        <v>960</v>
      </c>
      <c r="F18" s="2"/>
      <c r="G18" s="2">
        <f t="shared" si="0"/>
        <v>3960</v>
      </c>
      <c r="H18" s="2"/>
      <c r="I18" s="2">
        <f>+C18+E18</f>
        <v>3960</v>
      </c>
      <c r="J18" s="2"/>
      <c r="K18" s="2"/>
      <c r="L18" s="2"/>
    </row>
    <row r="19" spans="2:12">
      <c r="B19" s="1" t="s">
        <v>14</v>
      </c>
      <c r="C19" s="2">
        <v>800</v>
      </c>
      <c r="D19" s="2"/>
      <c r="E19" s="2"/>
      <c r="F19" s="2"/>
      <c r="G19" s="2">
        <f t="shared" si="0"/>
        <v>800</v>
      </c>
      <c r="H19" s="2"/>
      <c r="I19" s="2">
        <v>800</v>
      </c>
      <c r="J19" s="2"/>
      <c r="K19" s="2"/>
      <c r="L19" s="2"/>
    </row>
    <row r="20" spans="2:12">
      <c r="B20" s="1" t="s">
        <v>15</v>
      </c>
      <c r="C20" s="2">
        <v>400</v>
      </c>
      <c r="D20" s="2"/>
      <c r="E20" s="2"/>
      <c r="F20" s="2"/>
      <c r="G20" s="2">
        <f t="shared" si="0"/>
        <v>400</v>
      </c>
      <c r="H20" s="2"/>
      <c r="I20" s="2">
        <v>400</v>
      </c>
      <c r="J20" s="2"/>
      <c r="K20" s="2"/>
      <c r="L20" s="2"/>
    </row>
    <row r="21" spans="2:12">
      <c r="B21" s="1" t="s">
        <v>32</v>
      </c>
      <c r="C21" s="2"/>
      <c r="D21" s="2"/>
      <c r="E21" s="2">
        <v>8400</v>
      </c>
      <c r="F21" s="2"/>
      <c r="G21" s="2">
        <f t="shared" si="0"/>
        <v>8400</v>
      </c>
      <c r="H21" s="2"/>
      <c r="I21" s="2">
        <v>8400</v>
      </c>
      <c r="J21" s="2"/>
      <c r="K21" s="2"/>
      <c r="L21" s="2"/>
    </row>
    <row r="22" spans="2:12">
      <c r="B22" s="1" t="s">
        <v>33</v>
      </c>
      <c r="C22" s="2"/>
      <c r="D22" s="2"/>
      <c r="E22" s="2">
        <v>375</v>
      </c>
      <c r="F22" s="2"/>
      <c r="G22" s="2">
        <f t="shared" si="0"/>
        <v>375</v>
      </c>
      <c r="H22" s="2"/>
      <c r="I22" s="2">
        <v>375</v>
      </c>
      <c r="J22" s="2"/>
      <c r="K22" s="2"/>
      <c r="L22" s="2"/>
    </row>
    <row r="23" spans="2:12">
      <c r="B23" s="1" t="s">
        <v>38</v>
      </c>
      <c r="C23" s="2"/>
      <c r="D23" s="2"/>
      <c r="E23" s="2"/>
      <c r="F23" s="2"/>
      <c r="G23" s="2"/>
      <c r="H23" s="2"/>
      <c r="I23" s="2"/>
      <c r="J23" s="2">
        <f>+I24-12300</f>
        <v>3435</v>
      </c>
      <c r="K23" s="2">
        <v>3435</v>
      </c>
      <c r="L23" s="2"/>
    </row>
    <row r="24" spans="2:12">
      <c r="B24" s="1" t="s">
        <v>16</v>
      </c>
      <c r="C24" s="2">
        <f>SUM(C4:C20)</f>
        <v>145000</v>
      </c>
      <c r="D24" s="2">
        <f>SUM(D4:D20)</f>
        <v>145000</v>
      </c>
      <c r="E24" s="2">
        <f>SUM(E4:E22)</f>
        <v>14135</v>
      </c>
      <c r="F24" s="2">
        <f>SUM(F4:F22)</f>
        <v>14135</v>
      </c>
      <c r="G24" s="2">
        <f>SUM(G4:G22)</f>
        <v>145860</v>
      </c>
      <c r="H24" s="2">
        <f>SUM(H4:H22)</f>
        <v>147260</v>
      </c>
      <c r="I24" s="2">
        <f>SUM(I4:I23)</f>
        <v>15735</v>
      </c>
      <c r="J24" s="2">
        <f>SUM(J4:J23)</f>
        <v>15735</v>
      </c>
      <c r="K24" s="2">
        <f>SUM(K4:K23)</f>
        <v>134960</v>
      </c>
      <c r="L24" s="2">
        <f>SUM(L4:L23)</f>
        <v>134960</v>
      </c>
    </row>
    <row r="28" spans="2:12">
      <c r="B28" t="s">
        <v>24</v>
      </c>
      <c r="C28">
        <v>400</v>
      </c>
    </row>
    <row r="29" spans="2:12">
      <c r="B29" t="s">
        <v>23</v>
      </c>
      <c r="D29">
        <v>400</v>
      </c>
    </row>
    <row r="31" spans="2:12">
      <c r="B31" t="s">
        <v>39</v>
      </c>
      <c r="C31">
        <v>1400</v>
      </c>
    </row>
    <row r="32" spans="2:12">
      <c r="B32" t="s">
        <v>27</v>
      </c>
      <c r="D32">
        <v>1400</v>
      </c>
    </row>
    <row r="34" spans="2:4">
      <c r="B34" t="s">
        <v>28</v>
      </c>
      <c r="C34">
        <v>1300</v>
      </c>
    </row>
    <row r="35" spans="2:4">
      <c r="B35" t="s">
        <v>29</v>
      </c>
      <c r="D35">
        <v>1300</v>
      </c>
    </row>
    <row r="37" spans="2:4">
      <c r="B37" t="s">
        <v>26</v>
      </c>
      <c r="C37">
        <v>1300</v>
      </c>
    </row>
    <row r="38" spans="2:4">
      <c r="B38" t="s">
        <v>28</v>
      </c>
      <c r="D38">
        <v>1300</v>
      </c>
    </row>
    <row r="40" spans="2:4">
      <c r="B40" t="s">
        <v>30</v>
      </c>
      <c r="C40">
        <f>84000/10</f>
        <v>8400</v>
      </c>
    </row>
    <row r="41" spans="2:4">
      <c r="B41" t="s">
        <v>31</v>
      </c>
      <c r="D41">
        <v>8400</v>
      </c>
    </row>
    <row r="43" spans="2:4">
      <c r="B43" t="s">
        <v>33</v>
      </c>
      <c r="C43">
        <f>50000*9%*1/12</f>
        <v>375</v>
      </c>
    </row>
    <row r="44" spans="2:4">
      <c r="B44" t="s">
        <v>26</v>
      </c>
      <c r="D44">
        <v>375</v>
      </c>
    </row>
    <row r="46" spans="2:4">
      <c r="B46" t="s">
        <v>34</v>
      </c>
      <c r="C46">
        <v>960</v>
      </c>
    </row>
    <row r="47" spans="2:4">
      <c r="B47" t="s">
        <v>35</v>
      </c>
      <c r="D4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panthi</dc:creator>
  <cp:lastModifiedBy>raghav panthi</cp:lastModifiedBy>
  <dcterms:created xsi:type="dcterms:W3CDTF">2024-06-28T15:54:13Z</dcterms:created>
  <dcterms:modified xsi:type="dcterms:W3CDTF">2024-06-28T16:37:28Z</dcterms:modified>
</cp:coreProperties>
</file>