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460" firstSheet="2" activeTab="4"/>
  </bookViews>
  <sheets>
    <sheet name="Hoja1" sheetId="1" r:id="rId1"/>
    <sheet name="Hoja2" sheetId="2" r:id="rId2"/>
    <sheet name="Hoja3" sheetId="3" r:id="rId3"/>
    <sheet name="Hoja4" sheetId="4" r:id="rId4"/>
    <sheet name="Hoja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<sst xmlns="http://schemas.openxmlformats.org/spreadsheetml/2006/main" count="149" uniqueCount="55">
  <si>
    <t>Calcular la media de los siguientes datos: 11, 6, 7, 7, 4.</t>
  </si>
  <si>
    <t xml:space="preserve"> Las calificaciones (de 0 a 100) de 50 estudiantes que han rendido el examen final de Estadística (página 5 del documento AED_Ejemplo para desarrollo teórico ’Organización y Resumen de Datos.pdf’), arrojó los siguientes resultados. Calcular la calificación media.</t>
  </si>
  <si>
    <t>xi</t>
  </si>
  <si>
    <t>fi</t>
  </si>
  <si>
    <t>Total</t>
  </si>
  <si>
    <t>Media =</t>
  </si>
  <si>
    <t>Mediana =</t>
  </si>
  <si>
    <t>Moda =</t>
  </si>
  <si>
    <t>Las edades de 8 niños que van a una fiesta son: 2, 2, 3, 5, 7, 7, 9, 10. Hallar la edad media:</t>
  </si>
  <si>
    <t>En un examen calificado del 0 al 10, 3 personas obtuvieron 5 de nota, 5 personas obtuvieron 4 de nota, y 2 personas obtuvieron 3 de nota. Calcular la nota media:</t>
  </si>
  <si>
    <t>Ejemplo 1. Calcular la media de la siguiente distribución de frecuencias de la variable Cantidad de Personas por Familia en una muestra de 40 socios de una cooperativa:</t>
  </si>
  <si>
    <t>Categoría</t>
  </si>
  <si>
    <t>Frec. Abs.</t>
  </si>
  <si>
    <t>Frec. Ab Acum.</t>
  </si>
  <si>
    <t>Cant. * Frec</t>
  </si>
  <si>
    <t>ni = fi</t>
  </si>
  <si>
    <t>Ni = Fi</t>
  </si>
  <si>
    <t>xi * fi</t>
  </si>
  <si>
    <t>Ejemplo 2. Para medir la eficacia de un método de almacenaje de harina, se sembraron 25 huevos de Tribolium Cofusum en 120 tandas de harina de trigo integral tamizada. Después de un cierto tiempo se contó en cada tanda el número de larvas, pupas y/o adultos sobrevivientes.</t>
  </si>
  <si>
    <t>Ejemplo 1 (n impar). Calcular la mediana de la siguiente distribución de frecuencias.</t>
  </si>
  <si>
    <t>posicion =</t>
  </si>
  <si>
    <t>Ejemplo 2 (n par). Calcular la mediana de la siguiente distribución de frecuencias.</t>
  </si>
  <si>
    <t>Ejemplo 3 (n par). Calcular la mediana de la siguiente distribución de frecuencias.</t>
  </si>
  <si>
    <t>Ejemplo 4. Calcular la mediana de la siguiente distribución de frecuencias de la variable Cantidad de Personas por Familia en una muestra de 40 socios de una cooperativa:</t>
  </si>
  <si>
    <t>Para</t>
  </si>
  <si>
    <t>Q2</t>
  </si>
  <si>
    <t>Ejemplo 5. Para medir la eficacia de un método de almacenaje de harina, se sembraron 25
huevos de Tribolium Cofusum en 125 tandas de harina de trigo integral tamizada. Después de un
cierto tiempo se contó en cada tanda el número de larvas, pupas y/o adultos sobrevivientes.</t>
  </si>
  <si>
    <t>Ejemplo 1. Calcular la moda de la siguiente distribución de frecuencias de la variable Nivel de Educación del Jefe de Familia en una muestra de 40 socios de una cooperativa:</t>
  </si>
  <si>
    <t>1- Primaria completa o incompleta</t>
  </si>
  <si>
    <t>Secundaria incompleta</t>
  </si>
  <si>
    <t>2- Secundaria incompleta</t>
  </si>
  <si>
    <t>3- Secundaria completa</t>
  </si>
  <si>
    <t>4- Universitaria incompleta</t>
  </si>
  <si>
    <t>5- Universitaria completa</t>
  </si>
  <si>
    <t>Ejemplo 2. Calcular la Moda de la siguiente distribución de frecuencias de la variable Cantidad de Personas por Familia en una muestra de 40 socios de una cooperativa:</t>
  </si>
  <si>
    <t>3 y 4 personas por familia</t>
  </si>
  <si>
    <t>Ejemplo 1. Calcular la media de la siguiente distribución de frecuencias de la variable calificaciones de 50 estudiantes de un curso de Estadística.</t>
  </si>
  <si>
    <t>Intervalos de Frecuencias</t>
  </si>
  <si>
    <t>Marca de clase</t>
  </si>
  <si>
    <t>Frec. Absolutas</t>
  </si>
  <si>
    <t>Marca * Frecuencia</t>
  </si>
  <si>
    <t>Frec. Acumulada</t>
  </si>
  <si>
    <t>li</t>
  </si>
  <si>
    <t>ls</t>
  </si>
  <si>
    <t>li-ls</t>
  </si>
  <si>
    <t>mi = xi</t>
  </si>
  <si>
    <t>Posicion =</t>
  </si>
  <si>
    <t>Li =</t>
  </si>
  <si>
    <t>fi =</t>
  </si>
  <si>
    <t>n / 2=</t>
  </si>
  <si>
    <t>Ai=</t>
  </si>
  <si>
    <t>Fi-1=</t>
  </si>
  <si>
    <t>fi+1 =</t>
  </si>
  <si>
    <t>Ai =</t>
  </si>
  <si>
    <t>fi-1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</si>
</sst>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5" borderId="8" applyNumberFormat="0" applyAlignment="0" applyProtection="0">
      <alignment vertical="center"/>
    </xf>
    <xf numFmtId="0" fontId="11" fillId="6" borderId="9" applyNumberFormat="0" applyAlignment="0" applyProtection="0">
      <alignment vertical="center"/>
    </xf>
    <xf numFmtId="0" fontId="12" fillId="6" borderId="8" applyNumberFormat="0" applyAlignment="0" applyProtection="0">
      <alignment vertical="center"/>
    </xf>
    <xf numFmtId="0" fontId="13" fillId="7"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39">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3" xfId="0" applyFont="1" applyBorder="1" applyAlignment="1">
      <alignment horizontal="center"/>
    </xf>
    <xf numFmtId="0" fontId="0" fillId="0" borderId="3" xfId="0" applyBorder="1"/>
    <xf numFmtId="0" fontId="0" fillId="2" borderId="3" xfId="0" applyFill="1" applyBorder="1"/>
    <xf numFmtId="0" fontId="0" fillId="3" borderId="3" xfId="0" applyFill="1" applyBorder="1"/>
    <xf numFmtId="0" fontId="1" fillId="0" borderId="3" xfId="0" applyFont="1" applyBorder="1"/>
    <xf numFmtId="0" fontId="0" fillId="0" borderId="3" xfId="0" applyNumberFormat="1" applyBorder="1"/>
    <xf numFmtId="0" fontId="0" fillId="0" borderId="0" xfId="0" applyAlignment="1"/>
    <xf numFmtId="0" fontId="1" fillId="0" borderId="0" xfId="0" applyFont="1" applyAlignment="1">
      <alignment horizontal="left" wrapText="1"/>
    </xf>
    <xf numFmtId="0" fontId="1" fillId="0" borderId="0" xfId="0" applyFont="1" applyAlignment="1">
      <alignment horizontal="left" wrapText="1"/>
    </xf>
    <xf numFmtId="0" fontId="0" fillId="0" borderId="3" xfId="0" applyBorder="1" applyAlignment="1">
      <alignment horizontal="center"/>
    </xf>
    <xf numFmtId="0" fontId="1" fillId="0" borderId="3" xfId="0" applyFont="1" applyBorder="1" applyAlignment="1">
      <alignment horizontal="center" vertical="center"/>
    </xf>
    <xf numFmtId="0" fontId="0" fillId="0" borderId="1"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2" borderId="3" xfId="0" applyFill="1" applyBorder="1" applyAlignment="1">
      <alignment horizontal="center"/>
    </xf>
    <xf numFmtId="0" fontId="0" fillId="0" borderId="3" xfId="0" applyNumberFormat="1" applyFont="1" applyBorder="1"/>
    <xf numFmtId="0" fontId="0" fillId="0" borderId="3" xfId="0" applyFill="1" applyBorder="1"/>
    <xf numFmtId="0" fontId="1" fillId="0" borderId="0" xfId="0" applyFont="1"/>
    <xf numFmtId="0" fontId="1" fillId="0" borderId="0" xfId="0" applyFont="1" applyAlignment="1">
      <alignment horizontal="left" wrapText="1"/>
    </xf>
    <xf numFmtId="0" fontId="1" fillId="0" borderId="0" xfId="0" applyFont="1" applyAlignment="1">
      <alignment horizontal="left" wrapText="1"/>
    </xf>
    <xf numFmtId="0" fontId="1" fillId="0" borderId="0" xfId="0" applyFont="1"/>
    <xf numFmtId="0" fontId="1" fillId="0" borderId="0" xfId="0" applyFont="1" applyAlignment="1">
      <alignment horizontal="center"/>
    </xf>
    <xf numFmtId="0" fontId="1" fillId="0" borderId="0" xfId="0" applyFont="1" applyAlignment="1">
      <alignment horizontal="left" vertical="center"/>
    </xf>
    <xf numFmtId="0" fontId="0" fillId="0" borderId="0" xfId="0" applyAlignment="1">
      <alignment wrapText="1"/>
    </xf>
    <xf numFmtId="0" fontId="1" fillId="0" borderId="3" xfId="0" applyFont="1" applyFill="1" applyBorder="1" applyAlignment="1">
      <alignment horizontal="center" vertical="center"/>
    </xf>
    <xf numFmtId="0" fontId="0" fillId="0" borderId="3" xfId="0" applyBorder="1"/>
    <xf numFmtId="0" fontId="1" fillId="0" borderId="3" xfId="0" applyFont="1" applyBorder="1" applyAlignment="1">
      <alignment horizontal="center"/>
    </xf>
    <xf numFmtId="0" fontId="0" fillId="0" borderId="3" xfId="0" applyNumberFormat="1" applyBorder="1"/>
    <xf numFmtId="0" fontId="1" fillId="0" borderId="0" xfId="0" applyFont="1" applyAlignment="1">
      <alignment vertical="center" wrapText="1"/>
    </xf>
    <xf numFmtId="0" fontId="1" fillId="0" borderId="0" xfId="0" applyFont="1" applyAlignment="1">
      <alignment horizontal="left" vertical="center" wrapText="1"/>
    </xf>
    <xf numFmtId="178" fontId="0" fillId="0" borderId="0" xfId="0" applyNumberFormat="1"/>
    <xf numFmtId="0" fontId="0" fillId="0" borderId="3" xfId="0" applyBorder="1" applyAlignment="1">
      <alignment horizontal="center"/>
    </xf>
    <xf numFmtId="0" fontId="0" fillId="0" borderId="0" xfId="0" applyNumberFormat="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workbookViewId="0">
      <selection activeCell="E18" sqref="E18"/>
    </sheetView>
  </sheetViews>
  <sheetFormatPr defaultColWidth="9" defaultRowHeight="15"/>
  <cols>
    <col min="2" max="2" width="12.5714285714286" customWidth="1"/>
    <col min="4" max="4" width="11" customWidth="1"/>
    <col min="9" max="9" width="11.7142857142857" customWidth="1"/>
    <col min="10" max="11" width="11" customWidth="1"/>
    <col min="12" max="12" width="10.1428571428571" customWidth="1"/>
    <col min="13" max="13" width="11.1428571428571" customWidth="1"/>
    <col min="14" max="14" width="13" customWidth="1"/>
    <col min="15" max="15" width="13.2857142857143" customWidth="1"/>
  </cols>
  <sheetData>
    <row r="1" ht="67" customHeight="1" spans="1:15">
      <c r="A1" s="28" t="s">
        <v>0</v>
      </c>
      <c r="B1" s="28"/>
      <c r="C1" s="28"/>
      <c r="D1" s="28"/>
      <c r="E1" s="28"/>
      <c r="F1" s="28"/>
      <c r="G1" s="28"/>
      <c r="H1" s="29"/>
      <c r="I1" s="35" t="s">
        <v>1</v>
      </c>
      <c r="J1" s="35"/>
      <c r="K1" s="35"/>
      <c r="L1" s="35"/>
      <c r="M1" s="35"/>
      <c r="N1" s="35"/>
      <c r="O1" s="35"/>
    </row>
    <row r="2" spans="1:10">
      <c r="A2" s="30" t="s">
        <v>2</v>
      </c>
      <c r="B2" s="30" t="s">
        <v>3</v>
      </c>
      <c r="I2" s="32" t="s">
        <v>2</v>
      </c>
      <c r="J2" s="32" t="s">
        <v>3</v>
      </c>
    </row>
    <row r="3" spans="1:10">
      <c r="A3" s="31">
        <v>1</v>
      </c>
      <c r="B3" s="31">
        <v>11</v>
      </c>
      <c r="I3" s="31">
        <v>3</v>
      </c>
      <c r="J3" s="31">
        <v>5</v>
      </c>
    </row>
    <row r="4" spans="1:10">
      <c r="A4" s="31">
        <f t="shared" ref="A4:A7" si="0">A3+1</f>
        <v>2</v>
      </c>
      <c r="B4" s="31">
        <v>6</v>
      </c>
      <c r="I4" s="31">
        <v>5</v>
      </c>
      <c r="J4" s="31">
        <v>4</v>
      </c>
    </row>
    <row r="5" spans="1:10">
      <c r="A5" s="31">
        <f t="shared" si="0"/>
        <v>3</v>
      </c>
      <c r="B5" s="31">
        <v>7</v>
      </c>
      <c r="I5" s="31">
        <v>2</v>
      </c>
      <c r="J5" s="31">
        <v>3</v>
      </c>
    </row>
    <row r="6" spans="1:10">
      <c r="A6" s="31">
        <f t="shared" si="0"/>
        <v>4</v>
      </c>
      <c r="B6" s="31">
        <v>7</v>
      </c>
      <c r="I6" s="32" t="s">
        <v>4</v>
      </c>
      <c r="J6" s="33">
        <f>SUM(J3:J5)</f>
        <v>12</v>
      </c>
    </row>
    <row r="7" spans="1:2">
      <c r="A7" s="31">
        <f t="shared" si="0"/>
        <v>5</v>
      </c>
      <c r="B7" s="31">
        <v>4</v>
      </c>
    </row>
    <row r="8" spans="1:13">
      <c r="A8" s="32" t="s">
        <v>4</v>
      </c>
      <c r="B8" s="33">
        <f>SUM(B3:B7)</f>
        <v>35</v>
      </c>
      <c r="I8" t="s">
        <v>5</v>
      </c>
      <c r="J8" s="36" cm="1">
        <f t="array" ref="J8">SUM(J3:J5*I3:I5)/SUM(I3:I5)</f>
        <v>4.1</v>
      </c>
      <c r="L8" t="s">
        <v>6</v>
      </c>
      <c r="M8">
        <f>J4</f>
        <v>4</v>
      </c>
    </row>
    <row r="9" spans="9:10">
      <c r="I9" t="s">
        <v>7</v>
      </c>
      <c r="J9" cm="1">
        <f t="array" ref="J9">MAX(I3:I5*J3:J5)/MAX(I3:I5)</f>
        <v>4</v>
      </c>
    </row>
    <row r="10" spans="1:5">
      <c r="A10" t="s">
        <v>5</v>
      </c>
      <c r="B10">
        <f>SUM(B3:B7)/5</f>
        <v>7</v>
      </c>
      <c r="D10" t="s">
        <v>6</v>
      </c>
      <c r="E10">
        <f>B5</f>
        <v>7</v>
      </c>
    </row>
    <row r="11" spans="1:2">
      <c r="A11" t="s">
        <v>7</v>
      </c>
      <c r="B11" cm="1">
        <f t="array" ref="B11">MODE(B3:B7)</f>
        <v>7</v>
      </c>
    </row>
    <row r="12" ht="72" customHeight="1" spans="1:15">
      <c r="A12" s="34" t="s">
        <v>8</v>
      </c>
      <c r="B12" s="34"/>
      <c r="C12" s="34"/>
      <c r="D12" s="34"/>
      <c r="E12" s="34"/>
      <c r="F12" s="34"/>
      <c r="G12" s="34"/>
      <c r="I12" s="35" t="s">
        <v>9</v>
      </c>
      <c r="J12" s="35"/>
      <c r="K12" s="35"/>
      <c r="L12" s="35"/>
      <c r="M12" s="35"/>
      <c r="N12" s="35"/>
      <c r="O12" s="35"/>
    </row>
    <row r="13" spans="1:13">
      <c r="A13" s="32" t="s">
        <v>2</v>
      </c>
      <c r="B13" s="32" t="s">
        <v>3</v>
      </c>
      <c r="I13" s="37" t="s">
        <v>3</v>
      </c>
      <c r="J13" s="37"/>
      <c r="K13" s="37"/>
      <c r="L13" s="37"/>
      <c r="M13" s="37"/>
    </row>
    <row r="14" spans="1:13">
      <c r="A14" s="31">
        <v>1</v>
      </c>
      <c r="B14" s="31">
        <v>2</v>
      </c>
      <c r="I14" s="31">
        <v>60</v>
      </c>
      <c r="J14" s="31">
        <v>71</v>
      </c>
      <c r="K14" s="31">
        <v>80</v>
      </c>
      <c r="L14" s="31">
        <v>41</v>
      </c>
      <c r="M14" s="31">
        <v>94</v>
      </c>
    </row>
    <row r="15" spans="1:13">
      <c r="A15" s="31">
        <f t="shared" ref="A15:A21" si="1">A14+1</f>
        <v>2</v>
      </c>
      <c r="B15" s="31">
        <v>2</v>
      </c>
      <c r="I15" s="31">
        <v>30</v>
      </c>
      <c r="J15" s="31">
        <v>81</v>
      </c>
      <c r="K15" s="31">
        <v>41</v>
      </c>
      <c r="L15" s="31">
        <v>78</v>
      </c>
      <c r="M15" s="31">
        <v>66</v>
      </c>
    </row>
    <row r="16" spans="1:13">
      <c r="A16" s="31">
        <f t="shared" si="1"/>
        <v>3</v>
      </c>
      <c r="B16" s="31">
        <v>3</v>
      </c>
      <c r="I16" s="31">
        <v>85</v>
      </c>
      <c r="J16" s="31">
        <v>35</v>
      </c>
      <c r="K16" s="31">
        <v>61</v>
      </c>
      <c r="L16" s="31">
        <v>55</v>
      </c>
      <c r="M16" s="31">
        <v>99</v>
      </c>
    </row>
    <row r="17" spans="1:13">
      <c r="A17" s="31">
        <f t="shared" si="1"/>
        <v>4</v>
      </c>
      <c r="B17" s="31">
        <v>5</v>
      </c>
      <c r="I17" s="31">
        <v>52</v>
      </c>
      <c r="J17" s="31">
        <v>50</v>
      </c>
      <c r="K17" s="31">
        <v>91</v>
      </c>
      <c r="L17" s="31">
        <v>48</v>
      </c>
      <c r="M17" s="31">
        <v>66</v>
      </c>
    </row>
    <row r="18" spans="1:13">
      <c r="A18" s="31">
        <f t="shared" si="1"/>
        <v>5</v>
      </c>
      <c r="B18" s="31">
        <v>7</v>
      </c>
      <c r="I18" s="31">
        <v>65</v>
      </c>
      <c r="J18" s="31">
        <v>35</v>
      </c>
      <c r="K18" s="31">
        <v>55</v>
      </c>
      <c r="L18" s="31">
        <v>69</v>
      </c>
      <c r="M18" s="31">
        <v>73</v>
      </c>
    </row>
    <row r="19" spans="1:13">
      <c r="A19" s="31">
        <f t="shared" si="1"/>
        <v>6</v>
      </c>
      <c r="B19" s="31">
        <v>7</v>
      </c>
      <c r="I19" s="31">
        <v>47</v>
      </c>
      <c r="J19" s="31">
        <v>64</v>
      </c>
      <c r="K19" s="31">
        <v>73</v>
      </c>
      <c r="L19" s="31">
        <v>85</v>
      </c>
      <c r="M19" s="31">
        <v>72</v>
      </c>
    </row>
    <row r="20" spans="1:13">
      <c r="A20" s="31">
        <f t="shared" si="1"/>
        <v>7</v>
      </c>
      <c r="B20" s="31">
        <v>9</v>
      </c>
      <c r="I20" s="31">
        <v>84</v>
      </c>
      <c r="J20" s="31">
        <v>74</v>
      </c>
      <c r="K20" s="31">
        <v>59</v>
      </c>
      <c r="L20" s="31">
        <v>67</v>
      </c>
      <c r="M20" s="31">
        <v>65</v>
      </c>
    </row>
    <row r="21" spans="1:13">
      <c r="A21" s="31">
        <f t="shared" si="1"/>
        <v>8</v>
      </c>
      <c r="B21" s="31">
        <v>10</v>
      </c>
      <c r="I21" s="31">
        <v>65</v>
      </c>
      <c r="J21" s="31">
        <v>47</v>
      </c>
      <c r="K21" s="31">
        <v>53</v>
      </c>
      <c r="L21" s="31">
        <v>39</v>
      </c>
      <c r="M21" s="31">
        <v>94</v>
      </c>
    </row>
    <row r="22" spans="1:13">
      <c r="A22" s="32" t="s">
        <v>4</v>
      </c>
      <c r="B22" s="33">
        <f>SUM(B14:B21)</f>
        <v>45</v>
      </c>
      <c r="I22" s="31">
        <v>57</v>
      </c>
      <c r="J22" s="31">
        <v>68</v>
      </c>
      <c r="K22" s="31">
        <v>45</v>
      </c>
      <c r="L22" s="31">
        <v>76</v>
      </c>
      <c r="M22" s="31">
        <v>89</v>
      </c>
    </row>
    <row r="23" spans="9:13">
      <c r="I23" s="31">
        <v>74</v>
      </c>
      <c r="J23" s="31">
        <v>54</v>
      </c>
      <c r="K23" s="31">
        <v>77</v>
      </c>
      <c r="L23" s="31">
        <v>60</v>
      </c>
      <c r="M23" s="31">
        <v>88</v>
      </c>
    </row>
    <row r="24" spans="1:5">
      <c r="A24" t="s">
        <v>5</v>
      </c>
      <c r="B24">
        <f>B22/8</f>
        <v>5.625</v>
      </c>
      <c r="D24" t="s">
        <v>6</v>
      </c>
      <c r="E24">
        <f>(B17+B18)/2</f>
        <v>6</v>
      </c>
    </row>
    <row r="25" spans="1:13">
      <c r="A25" t="s">
        <v>7</v>
      </c>
      <c r="B25" cm="1">
        <f t="array" ref="B25">MODE(B14:B21)</f>
        <v>2</v>
      </c>
      <c r="I25" t="s">
        <v>5</v>
      </c>
      <c r="J25" s="38">
        <f>SUM(I14:M23)/50</f>
        <v>65.14</v>
      </c>
      <c r="L25" t="s">
        <v>6</v>
      </c>
      <c r="M25">
        <f>MEDIAN(I14:M23)</f>
        <v>65.5</v>
      </c>
    </row>
    <row r="26" spans="9:10">
      <c r="I26" t="s">
        <v>7</v>
      </c>
      <c r="J26" cm="1">
        <f t="array" ref="J26">MODE(I14:M23)</f>
        <v>65</v>
      </c>
    </row>
  </sheetData>
  <mergeCells count="5">
    <mergeCell ref="A1:G1"/>
    <mergeCell ref="I1:O1"/>
    <mergeCell ref="A12:G12"/>
    <mergeCell ref="I12:O12"/>
    <mergeCell ref="I13:M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K16" sqref="K16"/>
    </sheetView>
  </sheetViews>
  <sheetFormatPr defaultColWidth="9.14285714285714" defaultRowHeight="15"/>
  <cols>
    <col min="1" max="1" width="10.2857142857143" customWidth="1"/>
    <col min="2" max="2" width="9.85714285714286" customWidth="1"/>
    <col min="3" max="3" width="15.1428571428571" customWidth="1"/>
    <col min="4" max="4" width="12.4285714285714" customWidth="1"/>
  </cols>
  <sheetData>
    <row r="1" ht="34" customHeight="1" spans="1:11">
      <c r="A1" s="13" t="s">
        <v>10</v>
      </c>
      <c r="B1" s="14"/>
      <c r="C1" s="14"/>
      <c r="D1" s="14"/>
      <c r="E1" s="14"/>
      <c r="F1" s="14"/>
      <c r="G1" s="14"/>
      <c r="H1" s="14"/>
      <c r="I1" s="14"/>
      <c r="J1" s="14"/>
      <c r="K1" s="14"/>
    </row>
    <row r="2" spans="1:4">
      <c r="A2" s="6" t="s">
        <v>11</v>
      </c>
      <c r="B2" s="6" t="s">
        <v>12</v>
      </c>
      <c r="C2" s="6" t="s">
        <v>13</v>
      </c>
      <c r="D2" s="6" t="s">
        <v>14</v>
      </c>
    </row>
    <row r="3" spans="1:4">
      <c r="A3" s="6" t="s">
        <v>2</v>
      </c>
      <c r="B3" s="6" t="s">
        <v>15</v>
      </c>
      <c r="C3" s="6" t="s">
        <v>16</v>
      </c>
      <c r="D3" s="6" t="s">
        <v>17</v>
      </c>
    </row>
    <row r="4" spans="1:7">
      <c r="A4" s="7">
        <v>1</v>
      </c>
      <c r="B4" s="7">
        <v>9</v>
      </c>
      <c r="C4" s="7">
        <f>B4</f>
        <v>9</v>
      </c>
      <c r="D4" s="7">
        <f t="shared" ref="D4:D10" si="0">B4*A4</f>
        <v>9</v>
      </c>
      <c r="F4" s="10" t="s">
        <v>5</v>
      </c>
      <c r="G4" s="7">
        <f>D11/B11</f>
        <v>3</v>
      </c>
    </row>
    <row r="5" spans="1:4">
      <c r="A5" s="7">
        <f t="shared" ref="A5:A11" si="1">1+A4</f>
        <v>2</v>
      </c>
      <c r="B5" s="7">
        <v>6</v>
      </c>
      <c r="C5" s="7">
        <f t="shared" ref="C5:C10" si="2">B5+C4</f>
        <v>15</v>
      </c>
      <c r="D5" s="7">
        <f t="shared" si="0"/>
        <v>12</v>
      </c>
    </row>
    <row r="6" spans="1:4">
      <c r="A6" s="7">
        <f t="shared" si="1"/>
        <v>3</v>
      </c>
      <c r="B6" s="7">
        <v>10</v>
      </c>
      <c r="C6" s="7">
        <f t="shared" si="2"/>
        <v>25</v>
      </c>
      <c r="D6" s="7">
        <f t="shared" si="0"/>
        <v>30</v>
      </c>
    </row>
    <row r="7" spans="1:4">
      <c r="A7" s="7">
        <f t="shared" si="1"/>
        <v>4</v>
      </c>
      <c r="B7" s="7">
        <v>10</v>
      </c>
      <c r="C7" s="7">
        <f t="shared" si="2"/>
        <v>35</v>
      </c>
      <c r="D7" s="7">
        <f t="shared" si="0"/>
        <v>40</v>
      </c>
    </row>
    <row r="8" spans="1:4">
      <c r="A8" s="7">
        <f t="shared" si="1"/>
        <v>5</v>
      </c>
      <c r="B8" s="7">
        <v>3</v>
      </c>
      <c r="C8" s="7">
        <f t="shared" si="2"/>
        <v>38</v>
      </c>
      <c r="D8" s="7">
        <f t="shared" si="0"/>
        <v>15</v>
      </c>
    </row>
    <row r="9" spans="1:4">
      <c r="A9" s="7">
        <f t="shared" si="1"/>
        <v>6</v>
      </c>
      <c r="B9" s="7">
        <v>1</v>
      </c>
      <c r="C9" s="7">
        <f t="shared" si="2"/>
        <v>39</v>
      </c>
      <c r="D9" s="7">
        <f t="shared" si="0"/>
        <v>6</v>
      </c>
    </row>
    <row r="10" spans="1:4">
      <c r="A10" s="7">
        <v>8</v>
      </c>
      <c r="B10" s="7">
        <v>1</v>
      </c>
      <c r="C10" s="7">
        <f t="shared" si="2"/>
        <v>40</v>
      </c>
      <c r="D10" s="7">
        <f t="shared" si="0"/>
        <v>8</v>
      </c>
    </row>
    <row r="11" spans="1:4">
      <c r="A11" s="10" t="s">
        <v>4</v>
      </c>
      <c r="B11" s="11">
        <f>SUM(B4:B10)</f>
        <v>40</v>
      </c>
      <c r="D11" s="11">
        <f>SUM(D4:D10)</f>
        <v>120</v>
      </c>
    </row>
    <row r="13" ht="48" customHeight="1" spans="1:11">
      <c r="A13" s="13" t="s">
        <v>18</v>
      </c>
      <c r="B13" s="14"/>
      <c r="C13" s="14"/>
      <c r="D13" s="14"/>
      <c r="E13" s="14"/>
      <c r="F13" s="14"/>
      <c r="G13" s="14"/>
      <c r="H13" s="14"/>
      <c r="I13" s="14"/>
      <c r="J13" s="14"/>
      <c r="K13" s="14"/>
    </row>
    <row r="14" ht="19" customHeight="1" spans="1:3">
      <c r="A14" s="27" t="s">
        <v>11</v>
      </c>
      <c r="B14" s="27" t="s">
        <v>12</v>
      </c>
      <c r="C14" s="27" t="s">
        <v>14</v>
      </c>
    </row>
    <row r="15" spans="1:3">
      <c r="A15" s="27" t="s">
        <v>2</v>
      </c>
      <c r="B15" s="27" t="s">
        <v>15</v>
      </c>
      <c r="C15" s="27" t="s">
        <v>17</v>
      </c>
    </row>
    <row r="16" spans="1:3">
      <c r="A16" s="7">
        <v>11</v>
      </c>
      <c r="B16" s="7">
        <v>1</v>
      </c>
      <c r="C16" s="7">
        <f>B16*A16</f>
        <v>11</v>
      </c>
    </row>
    <row r="17" spans="1:6">
      <c r="A17" s="7">
        <f t="shared" ref="A17:A28" si="3">1+A16</f>
        <v>12</v>
      </c>
      <c r="B17" s="7">
        <v>1</v>
      </c>
      <c r="C17" s="7">
        <f>B17*A17</f>
        <v>12</v>
      </c>
      <c r="E17" s="10" t="s">
        <v>5</v>
      </c>
      <c r="F17" s="7">
        <f>C29/B29</f>
        <v>17.125</v>
      </c>
    </row>
    <row r="18" spans="1:3">
      <c r="A18" s="7">
        <f t="shared" si="3"/>
        <v>13</v>
      </c>
      <c r="B18" s="7">
        <v>3</v>
      </c>
      <c r="C18" s="7">
        <f t="shared" ref="C18:C28" si="4">B18*A18</f>
        <v>39</v>
      </c>
    </row>
    <row r="19" spans="1:3">
      <c r="A19" s="7">
        <f t="shared" si="3"/>
        <v>14</v>
      </c>
      <c r="B19" s="7">
        <v>7</v>
      </c>
      <c r="C19" s="7">
        <f t="shared" si="4"/>
        <v>98</v>
      </c>
    </row>
    <row r="20" spans="1:3">
      <c r="A20" s="7">
        <f t="shared" si="3"/>
        <v>15</v>
      </c>
      <c r="B20" s="7">
        <v>17</v>
      </c>
      <c r="C20" s="7">
        <f t="shared" si="4"/>
        <v>255</v>
      </c>
    </row>
    <row r="21" spans="1:3">
      <c r="A21" s="7">
        <f t="shared" si="3"/>
        <v>16</v>
      </c>
      <c r="B21" s="7">
        <v>18</v>
      </c>
      <c r="C21" s="7">
        <f t="shared" si="4"/>
        <v>288</v>
      </c>
    </row>
    <row r="22" spans="1:3">
      <c r="A22" s="7">
        <f t="shared" si="3"/>
        <v>17</v>
      </c>
      <c r="B22" s="7">
        <v>15</v>
      </c>
      <c r="C22" s="7">
        <f t="shared" si="4"/>
        <v>255</v>
      </c>
    </row>
    <row r="23" spans="1:3">
      <c r="A23" s="7">
        <f t="shared" si="3"/>
        <v>18</v>
      </c>
      <c r="B23" s="7">
        <v>28</v>
      </c>
      <c r="C23" s="7">
        <f t="shared" si="4"/>
        <v>504</v>
      </c>
    </row>
    <row r="24" spans="1:3">
      <c r="A24" s="7">
        <f t="shared" si="3"/>
        <v>19</v>
      </c>
      <c r="B24" s="7">
        <v>13</v>
      </c>
      <c r="C24" s="7">
        <f t="shared" si="4"/>
        <v>247</v>
      </c>
    </row>
    <row r="25" spans="1:3">
      <c r="A25" s="7">
        <f t="shared" si="3"/>
        <v>20</v>
      </c>
      <c r="B25" s="7">
        <v>14</v>
      </c>
      <c r="C25" s="7">
        <f t="shared" si="4"/>
        <v>280</v>
      </c>
    </row>
    <row r="26" spans="1:3">
      <c r="A26" s="7">
        <f t="shared" si="3"/>
        <v>21</v>
      </c>
      <c r="B26" s="7">
        <v>1</v>
      </c>
      <c r="C26" s="7">
        <f t="shared" si="4"/>
        <v>21</v>
      </c>
    </row>
    <row r="27" spans="1:3">
      <c r="A27" s="7">
        <f t="shared" si="3"/>
        <v>22</v>
      </c>
      <c r="B27" s="7">
        <v>1</v>
      </c>
      <c r="C27" s="7">
        <f t="shared" si="4"/>
        <v>22</v>
      </c>
    </row>
    <row r="28" spans="1:3">
      <c r="A28" s="7">
        <f t="shared" si="3"/>
        <v>23</v>
      </c>
      <c r="B28" s="7">
        <v>1</v>
      </c>
      <c r="C28" s="7">
        <f t="shared" si="4"/>
        <v>23</v>
      </c>
    </row>
    <row r="29" spans="1:3">
      <c r="A29" s="10" t="s">
        <v>4</v>
      </c>
      <c r="B29" s="11">
        <f>SUM(B16:B28)</f>
        <v>120</v>
      </c>
      <c r="C29" s="11">
        <f>SUM(C16:C28)</f>
        <v>2055</v>
      </c>
    </row>
  </sheetData>
  <mergeCells count="2">
    <mergeCell ref="A1:K1"/>
    <mergeCell ref="A13:K1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3"/>
  <sheetViews>
    <sheetView workbookViewId="0">
      <selection activeCell="F42" sqref="F42"/>
    </sheetView>
  </sheetViews>
  <sheetFormatPr defaultColWidth="9.14285714285714" defaultRowHeight="15" outlineLevelCol="5"/>
  <cols>
    <col min="1" max="1" width="10.1428571428571" customWidth="1"/>
    <col min="2" max="2" width="10.4285714285714" customWidth="1"/>
    <col min="3" max="3" width="15.2857142857143" customWidth="1"/>
    <col min="5" max="5" width="10.2857142857143" customWidth="1"/>
  </cols>
  <sheetData>
    <row r="1" ht="33" customHeight="1" spans="1:6">
      <c r="A1" s="13" t="s">
        <v>19</v>
      </c>
      <c r="B1" s="14"/>
      <c r="C1" s="14"/>
      <c r="D1" s="14"/>
      <c r="E1" s="14"/>
      <c r="F1" s="14"/>
    </row>
    <row r="2" spans="1:3">
      <c r="A2" s="10" t="s">
        <v>11</v>
      </c>
      <c r="B2" s="10" t="s">
        <v>12</v>
      </c>
      <c r="C2" s="10" t="s">
        <v>13</v>
      </c>
    </row>
    <row r="3" spans="1:3">
      <c r="A3" s="10" t="s">
        <v>2</v>
      </c>
      <c r="B3" s="10" t="s">
        <v>15</v>
      </c>
      <c r="C3" s="10" t="s">
        <v>16</v>
      </c>
    </row>
    <row r="4" spans="1:6">
      <c r="A4" s="7">
        <v>3</v>
      </c>
      <c r="B4" s="7">
        <v>9</v>
      </c>
      <c r="C4" s="7">
        <f>B4</f>
        <v>9</v>
      </c>
      <c r="E4" s="10" t="s">
        <v>20</v>
      </c>
      <c r="F4" s="7">
        <f>(B7+1)/2</f>
        <v>17</v>
      </c>
    </row>
    <row r="5" spans="1:6">
      <c r="A5" s="8">
        <v>4</v>
      </c>
      <c r="B5" s="8">
        <v>11</v>
      </c>
      <c r="C5" s="8">
        <f>B5+C4</f>
        <v>20</v>
      </c>
      <c r="E5" s="10" t="s">
        <v>6</v>
      </c>
      <c r="F5" s="7">
        <v>4</v>
      </c>
    </row>
    <row r="6" spans="1:3">
      <c r="A6" s="7">
        <v>5</v>
      </c>
      <c r="B6" s="7">
        <v>13</v>
      </c>
      <c r="C6" s="7">
        <f>B6+C5</f>
        <v>33</v>
      </c>
    </row>
    <row r="7" spans="1:2">
      <c r="A7" s="10" t="s">
        <v>4</v>
      </c>
      <c r="B7" s="21">
        <f>SUM(B4:B6)</f>
        <v>33</v>
      </c>
    </row>
    <row r="9" ht="33" customHeight="1" spans="1:6">
      <c r="A9" s="13" t="s">
        <v>21</v>
      </c>
      <c r="B9" s="14"/>
      <c r="C9" s="14"/>
      <c r="D9" s="14"/>
      <c r="E9" s="14"/>
      <c r="F9" s="14"/>
    </row>
    <row r="10" spans="1:3">
      <c r="A10" s="10" t="s">
        <v>11</v>
      </c>
      <c r="B10" s="10" t="s">
        <v>12</v>
      </c>
      <c r="C10" s="10" t="s">
        <v>13</v>
      </c>
    </row>
    <row r="11" spans="1:3">
      <c r="A11" s="10" t="s">
        <v>2</v>
      </c>
      <c r="B11" s="10" t="s">
        <v>15</v>
      </c>
      <c r="C11" s="10" t="s">
        <v>16</v>
      </c>
    </row>
    <row r="12" spans="1:6">
      <c r="A12" s="7">
        <v>3</v>
      </c>
      <c r="B12" s="7">
        <v>10</v>
      </c>
      <c r="C12" s="7">
        <f>B12</f>
        <v>10</v>
      </c>
      <c r="E12" s="10" t="s">
        <v>20</v>
      </c>
      <c r="F12" s="7">
        <f>(B15+1)/2</f>
        <v>17.5</v>
      </c>
    </row>
    <row r="13" spans="1:6">
      <c r="A13" s="8">
        <v>4</v>
      </c>
      <c r="B13" s="8">
        <v>11</v>
      </c>
      <c r="C13" s="8">
        <f>B13+C12</f>
        <v>21</v>
      </c>
      <c r="E13" s="10" t="s">
        <v>6</v>
      </c>
      <c r="F13" s="7">
        <f>(4+4)/2</f>
        <v>4</v>
      </c>
    </row>
    <row r="14" spans="1:3">
      <c r="A14" s="7">
        <v>5</v>
      </c>
      <c r="B14" s="7">
        <v>13</v>
      </c>
      <c r="C14" s="22">
        <f>B14+C13</f>
        <v>34</v>
      </c>
    </row>
    <row r="15" spans="1:2">
      <c r="A15" s="10" t="s">
        <v>4</v>
      </c>
      <c r="B15" s="21">
        <f>SUM(B12:B14)</f>
        <v>34</v>
      </c>
    </row>
    <row r="17" ht="33" customHeight="1" spans="1:6">
      <c r="A17" s="13" t="s">
        <v>22</v>
      </c>
      <c r="B17" s="14"/>
      <c r="C17" s="14"/>
      <c r="D17" s="14"/>
      <c r="E17" s="14"/>
      <c r="F17" s="14"/>
    </row>
    <row r="18" spans="1:3">
      <c r="A18" s="10" t="s">
        <v>11</v>
      </c>
      <c r="B18" s="10" t="s">
        <v>12</v>
      </c>
      <c r="C18" s="10" t="s">
        <v>13</v>
      </c>
    </row>
    <row r="19" spans="1:3">
      <c r="A19" s="10" t="s">
        <v>2</v>
      </c>
      <c r="B19" s="10" t="s">
        <v>15</v>
      </c>
      <c r="C19" s="10" t="s">
        <v>16</v>
      </c>
    </row>
    <row r="20" spans="1:6">
      <c r="A20" s="7">
        <v>3</v>
      </c>
      <c r="B20" s="7">
        <v>16</v>
      </c>
      <c r="C20" s="7">
        <f>B20</f>
        <v>16</v>
      </c>
      <c r="E20" s="10" t="s">
        <v>20</v>
      </c>
      <c r="F20" s="7">
        <f>(B23+1)/2</f>
        <v>29.5</v>
      </c>
    </row>
    <row r="21" spans="1:6">
      <c r="A21" s="8">
        <v>4</v>
      </c>
      <c r="B21" s="8">
        <v>13</v>
      </c>
      <c r="C21" s="8">
        <f>B21+C20</f>
        <v>29</v>
      </c>
      <c r="E21" s="10" t="s">
        <v>6</v>
      </c>
      <c r="F21" s="7">
        <f>(4+5)/2</f>
        <v>4.5</v>
      </c>
    </row>
    <row r="22" spans="1:3">
      <c r="A22" s="9">
        <v>5</v>
      </c>
      <c r="B22" s="9">
        <v>29</v>
      </c>
      <c r="C22" s="9">
        <f>B22+C21</f>
        <v>58</v>
      </c>
    </row>
    <row r="23" spans="1:2">
      <c r="A23" s="10" t="s">
        <v>4</v>
      </c>
      <c r="B23" s="11">
        <f>SUM(B20:B22)</f>
        <v>58</v>
      </c>
    </row>
    <row r="25" ht="48" customHeight="1" spans="1:6">
      <c r="A25" s="13" t="s">
        <v>23</v>
      </c>
      <c r="B25" s="14"/>
      <c r="C25" s="14"/>
      <c r="D25" s="14"/>
      <c r="E25" s="14"/>
      <c r="F25" s="14"/>
    </row>
    <row r="26" customHeight="1" spans="1:4">
      <c r="A26" s="10" t="s">
        <v>11</v>
      </c>
      <c r="B26" s="10" t="s">
        <v>12</v>
      </c>
      <c r="C26" s="10" t="s">
        <v>13</v>
      </c>
      <c r="D26" s="23" t="s">
        <v>24</v>
      </c>
    </row>
    <row r="27" spans="1:4">
      <c r="A27" s="10" t="s">
        <v>2</v>
      </c>
      <c r="B27" s="10" t="s">
        <v>15</v>
      </c>
      <c r="C27" s="10" t="s">
        <v>16</v>
      </c>
      <c r="D27" s="23" t="s">
        <v>25</v>
      </c>
    </row>
    <row r="28" spans="1:3">
      <c r="A28" s="7">
        <v>1</v>
      </c>
      <c r="B28" s="7">
        <v>9</v>
      </c>
      <c r="C28" s="7">
        <v>9</v>
      </c>
    </row>
    <row r="29" spans="1:6">
      <c r="A29" s="7">
        <v>2</v>
      </c>
      <c r="B29" s="7">
        <v>6</v>
      </c>
      <c r="C29" s="7">
        <f t="shared" ref="C29:C34" si="0">B29+C28</f>
        <v>15</v>
      </c>
      <c r="E29" s="10" t="s">
        <v>20</v>
      </c>
      <c r="F29" s="7">
        <f>(B35+1)/2</f>
        <v>20.5</v>
      </c>
    </row>
    <row r="30" spans="1:6">
      <c r="A30" s="8">
        <v>3</v>
      </c>
      <c r="B30" s="8">
        <v>10</v>
      </c>
      <c r="C30" s="8">
        <f t="shared" si="0"/>
        <v>25</v>
      </c>
      <c r="D30" s="23"/>
      <c r="E30" s="10" t="s">
        <v>6</v>
      </c>
      <c r="F30" s="7">
        <f>(3+3)/2</f>
        <v>3</v>
      </c>
    </row>
    <row r="31" spans="1:3">
      <c r="A31" s="7">
        <v>4</v>
      </c>
      <c r="B31" s="7">
        <v>10</v>
      </c>
      <c r="C31" s="7">
        <f t="shared" si="0"/>
        <v>35</v>
      </c>
    </row>
    <row r="32" spans="1:3">
      <c r="A32" s="7">
        <v>5</v>
      </c>
      <c r="B32" s="7">
        <v>3</v>
      </c>
      <c r="C32" s="7">
        <f t="shared" si="0"/>
        <v>38</v>
      </c>
    </row>
    <row r="33" spans="1:3">
      <c r="A33" s="7">
        <v>6</v>
      </c>
      <c r="B33" s="7">
        <v>1</v>
      </c>
      <c r="C33" s="7">
        <f t="shared" si="0"/>
        <v>39</v>
      </c>
    </row>
    <row r="34" spans="1:3">
      <c r="A34" s="7">
        <v>8</v>
      </c>
      <c r="B34" s="7">
        <v>1</v>
      </c>
      <c r="C34" s="7">
        <f t="shared" si="0"/>
        <v>40</v>
      </c>
    </row>
    <row r="35" spans="1:2">
      <c r="A35" s="10" t="s">
        <v>4</v>
      </c>
      <c r="B35" s="11">
        <f>SUM(B28:B34)</f>
        <v>40</v>
      </c>
    </row>
    <row r="37" spans="1:6">
      <c r="A37" s="24" t="s">
        <v>26</v>
      </c>
      <c r="B37" s="25"/>
      <c r="C37" s="25"/>
      <c r="D37" s="25"/>
      <c r="E37" s="25"/>
      <c r="F37" s="25"/>
    </row>
    <row r="38" spans="1:4">
      <c r="A38" s="10" t="s">
        <v>11</v>
      </c>
      <c r="B38" s="10" t="s">
        <v>12</v>
      </c>
      <c r="C38" s="10" t="s">
        <v>13</v>
      </c>
      <c r="D38" s="26"/>
    </row>
    <row r="39" spans="1:4">
      <c r="A39" s="10" t="s">
        <v>2</v>
      </c>
      <c r="B39" s="10" t="s">
        <v>15</v>
      </c>
      <c r="C39" s="10" t="s">
        <v>16</v>
      </c>
      <c r="D39" s="23" t="s">
        <v>25</v>
      </c>
    </row>
    <row r="40" spans="1:3">
      <c r="A40" s="7">
        <v>11</v>
      </c>
      <c r="B40" s="7">
        <v>1</v>
      </c>
      <c r="C40" s="7">
        <v>1</v>
      </c>
    </row>
    <row r="41" spans="1:6">
      <c r="A41" s="7">
        <f>A40+1</f>
        <v>12</v>
      </c>
      <c r="B41" s="7">
        <v>1</v>
      </c>
      <c r="C41" s="7">
        <f>B41+C40</f>
        <v>2</v>
      </c>
      <c r="E41" s="10" t="s">
        <v>20</v>
      </c>
      <c r="F41" s="7">
        <f>(B53+1)/2</f>
        <v>60.5</v>
      </c>
    </row>
    <row r="42" spans="1:6">
      <c r="A42" s="7">
        <f t="shared" ref="A42:A52" si="1">A41+1</f>
        <v>13</v>
      </c>
      <c r="B42" s="7">
        <v>3</v>
      </c>
      <c r="C42" s="7">
        <f t="shared" ref="C42:C52" si="2">B42+C41</f>
        <v>5</v>
      </c>
      <c r="E42" s="10" t="s">
        <v>6</v>
      </c>
      <c r="F42" s="7">
        <f>(15+15)/2</f>
        <v>15</v>
      </c>
    </row>
    <row r="43" spans="1:3">
      <c r="A43" s="7">
        <f t="shared" si="1"/>
        <v>14</v>
      </c>
      <c r="B43" s="7">
        <v>7</v>
      </c>
      <c r="C43" s="7">
        <f t="shared" si="2"/>
        <v>12</v>
      </c>
    </row>
    <row r="44" spans="1:3">
      <c r="A44" s="7">
        <f t="shared" si="1"/>
        <v>15</v>
      </c>
      <c r="B44" s="7">
        <v>17</v>
      </c>
      <c r="C44" s="7">
        <f t="shared" si="2"/>
        <v>29</v>
      </c>
    </row>
    <row r="45" spans="1:3">
      <c r="A45" s="7">
        <f t="shared" si="1"/>
        <v>16</v>
      </c>
      <c r="B45" s="7">
        <v>18</v>
      </c>
      <c r="C45" s="7">
        <f t="shared" si="2"/>
        <v>47</v>
      </c>
    </row>
    <row r="46" spans="1:3">
      <c r="A46" s="8">
        <f t="shared" si="1"/>
        <v>17</v>
      </c>
      <c r="B46" s="8">
        <v>15</v>
      </c>
      <c r="C46" s="8">
        <f t="shared" si="2"/>
        <v>62</v>
      </c>
    </row>
    <row r="47" spans="1:3">
      <c r="A47" s="7">
        <f t="shared" si="1"/>
        <v>18</v>
      </c>
      <c r="B47" s="7">
        <v>28</v>
      </c>
      <c r="C47" s="7">
        <f t="shared" si="2"/>
        <v>90</v>
      </c>
    </row>
    <row r="48" spans="1:3">
      <c r="A48" s="7">
        <f t="shared" si="1"/>
        <v>19</v>
      </c>
      <c r="B48" s="7">
        <v>13</v>
      </c>
      <c r="C48" s="7">
        <f t="shared" si="2"/>
        <v>103</v>
      </c>
    </row>
    <row r="49" spans="1:3">
      <c r="A49" s="7">
        <f t="shared" si="1"/>
        <v>20</v>
      </c>
      <c r="B49" s="7">
        <v>14</v>
      </c>
      <c r="C49" s="7">
        <f t="shared" si="2"/>
        <v>117</v>
      </c>
    </row>
    <row r="50" spans="1:3">
      <c r="A50" s="7">
        <f t="shared" si="1"/>
        <v>21</v>
      </c>
      <c r="B50" s="7">
        <v>1</v>
      </c>
      <c r="C50" s="7">
        <f t="shared" si="2"/>
        <v>118</v>
      </c>
    </row>
    <row r="51" spans="1:3">
      <c r="A51" s="7">
        <f t="shared" si="1"/>
        <v>22</v>
      </c>
      <c r="B51" s="7">
        <v>1</v>
      </c>
      <c r="C51" s="7">
        <f t="shared" si="2"/>
        <v>119</v>
      </c>
    </row>
    <row r="52" spans="1:3">
      <c r="A52" s="7">
        <f t="shared" si="1"/>
        <v>23</v>
      </c>
      <c r="B52" s="7">
        <v>1</v>
      </c>
      <c r="C52" s="7">
        <f t="shared" si="2"/>
        <v>120</v>
      </c>
    </row>
    <row r="53" spans="1:2">
      <c r="A53" s="10" t="s">
        <v>4</v>
      </c>
      <c r="B53" s="11">
        <f>SUM(B40:B52)</f>
        <v>120</v>
      </c>
    </row>
  </sheetData>
  <mergeCells count="5">
    <mergeCell ref="A1:F1"/>
    <mergeCell ref="A9:F9"/>
    <mergeCell ref="A17:F17"/>
    <mergeCell ref="A25:F25"/>
    <mergeCell ref="A37:F3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H32" sqref="H32"/>
    </sheetView>
  </sheetViews>
  <sheetFormatPr defaultColWidth="9.14285714285714" defaultRowHeight="15" outlineLevelCol="6"/>
  <cols>
    <col min="1" max="1" width="31.5714285714286" customWidth="1"/>
  </cols>
  <sheetData>
    <row r="1" ht="31" customHeight="1" spans="1:7">
      <c r="A1" s="13" t="s">
        <v>27</v>
      </c>
      <c r="B1" s="14"/>
      <c r="C1" s="14"/>
      <c r="D1" s="14"/>
      <c r="E1" s="14"/>
      <c r="F1" s="14"/>
      <c r="G1" s="14"/>
    </row>
    <row r="2" spans="1:2">
      <c r="A2" s="6" t="s">
        <v>11</v>
      </c>
      <c r="B2" s="6" t="s">
        <v>12</v>
      </c>
    </row>
    <row r="3" spans="1:2">
      <c r="A3" s="6" t="s">
        <v>2</v>
      </c>
      <c r="B3" s="6" t="s">
        <v>15</v>
      </c>
    </row>
    <row r="4" spans="1:7">
      <c r="A4" s="7" t="s">
        <v>28</v>
      </c>
      <c r="B4" s="7">
        <v>9</v>
      </c>
      <c r="D4" s="10" t="s">
        <v>7</v>
      </c>
      <c r="E4" s="15" t="s">
        <v>29</v>
      </c>
      <c r="F4" s="15"/>
      <c r="G4" s="15"/>
    </row>
    <row r="5" spans="1:2">
      <c r="A5" s="8" t="s">
        <v>30</v>
      </c>
      <c r="B5" s="8">
        <v>14</v>
      </c>
    </row>
    <row r="6" spans="1:2">
      <c r="A6" s="7" t="s">
        <v>31</v>
      </c>
      <c r="B6" s="7">
        <v>7</v>
      </c>
    </row>
    <row r="7" spans="1:2">
      <c r="A7" s="7" t="s">
        <v>32</v>
      </c>
      <c r="B7" s="7">
        <v>4</v>
      </c>
    </row>
    <row r="8" spans="1:2">
      <c r="A8" s="7" t="s">
        <v>33</v>
      </c>
      <c r="B8" s="7">
        <v>6</v>
      </c>
    </row>
    <row r="9" spans="1:2">
      <c r="A9" s="10" t="s">
        <v>4</v>
      </c>
      <c r="B9" s="11">
        <f>SUM(B4:B8)</f>
        <v>40</v>
      </c>
    </row>
    <row r="11" ht="36" customHeight="1" spans="1:7">
      <c r="A11" s="13" t="s">
        <v>34</v>
      </c>
      <c r="B11" s="14"/>
      <c r="C11" s="14"/>
      <c r="D11" s="14"/>
      <c r="E11" s="14"/>
      <c r="F11" s="14"/>
      <c r="G11" s="14"/>
    </row>
    <row r="12" spans="1:2">
      <c r="A12" s="16" t="s">
        <v>11</v>
      </c>
      <c r="B12" s="16" t="s">
        <v>12</v>
      </c>
    </row>
    <row r="13" spans="1:2">
      <c r="A13" s="16" t="s">
        <v>2</v>
      </c>
      <c r="B13" s="16" t="s">
        <v>15</v>
      </c>
    </row>
    <row r="14" spans="1:2">
      <c r="A14" s="15">
        <v>1</v>
      </c>
      <c r="B14" s="7">
        <v>9</v>
      </c>
    </row>
    <row r="15" spans="1:7">
      <c r="A15" s="15">
        <v>2</v>
      </c>
      <c r="B15" s="7">
        <v>6</v>
      </c>
      <c r="D15" s="10" t="s">
        <v>7</v>
      </c>
      <c r="E15" s="17" cm="1">
        <f t="array" ref="E15">MODE(B14:B20)</f>
        <v>10</v>
      </c>
      <c r="F15" s="18"/>
      <c r="G15" s="19"/>
    </row>
    <row r="16" spans="1:7">
      <c r="A16" s="20">
        <v>3</v>
      </c>
      <c r="B16" s="8">
        <v>10</v>
      </c>
      <c r="D16" s="10" t="s">
        <v>7</v>
      </c>
      <c r="E16" s="17" t="s">
        <v>35</v>
      </c>
      <c r="F16" s="18"/>
      <c r="G16" s="19"/>
    </row>
    <row r="17" spans="1:2">
      <c r="A17" s="20">
        <v>4</v>
      </c>
      <c r="B17" s="8">
        <v>10</v>
      </c>
    </row>
    <row r="18" spans="1:2">
      <c r="A18" s="15">
        <v>5</v>
      </c>
      <c r="B18" s="7">
        <v>3</v>
      </c>
    </row>
    <row r="19" spans="1:2">
      <c r="A19" s="15">
        <v>6</v>
      </c>
      <c r="B19" s="7">
        <v>1</v>
      </c>
    </row>
    <row r="20" spans="1:2">
      <c r="A20" s="15">
        <v>8</v>
      </c>
      <c r="B20" s="7">
        <v>1</v>
      </c>
    </row>
    <row r="21" spans="1:2">
      <c r="A21" s="10" t="s">
        <v>4</v>
      </c>
      <c r="B21" s="11">
        <f>SUM(B14:B20)</f>
        <v>40</v>
      </c>
    </row>
  </sheetData>
  <mergeCells count="5">
    <mergeCell ref="A1:G1"/>
    <mergeCell ref="E4:G4"/>
    <mergeCell ref="A11:G11"/>
    <mergeCell ref="E15:G15"/>
    <mergeCell ref="E16:G16"/>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workbookViewId="0">
      <selection activeCell="G26" sqref="G26"/>
    </sheetView>
  </sheetViews>
  <sheetFormatPr defaultColWidth="9.14285714285714" defaultRowHeight="15" outlineLevelCol="7"/>
  <cols>
    <col min="1" max="1" width="15.1428571428571" customWidth="1"/>
    <col min="2" max="2" width="13.5714285714286" customWidth="1"/>
    <col min="3" max="3" width="9.85714285714286" customWidth="1"/>
    <col min="4" max="4" width="14.7142857142857" customWidth="1"/>
    <col min="5" max="6" width="18" customWidth="1"/>
    <col min="7" max="7" width="15.8571428571429" customWidth="1"/>
  </cols>
  <sheetData>
    <row r="1" ht="39" customHeight="1" spans="1:8">
      <c r="A1" s="1" t="s">
        <v>36</v>
      </c>
      <c r="B1" s="2"/>
      <c r="C1" s="2"/>
      <c r="D1" s="2"/>
      <c r="E1" s="2"/>
      <c r="F1" s="2"/>
      <c r="G1" s="2"/>
      <c r="H1" s="2"/>
    </row>
    <row r="2" ht="24" customHeight="1" spans="1:7">
      <c r="A2" s="3" t="s">
        <v>37</v>
      </c>
      <c r="B2" s="4"/>
      <c r="C2" s="5"/>
      <c r="D2" s="6" t="s">
        <v>38</v>
      </c>
      <c r="E2" s="6" t="s">
        <v>39</v>
      </c>
      <c r="F2" s="6" t="s">
        <v>40</v>
      </c>
      <c r="G2" s="6" t="s">
        <v>41</v>
      </c>
    </row>
    <row r="3" spans="1:7">
      <c r="A3" s="6" t="s">
        <v>42</v>
      </c>
      <c r="B3" s="6" t="s">
        <v>43</v>
      </c>
      <c r="C3" s="6" t="s">
        <v>44</v>
      </c>
      <c r="D3" s="6" t="s">
        <v>45</v>
      </c>
      <c r="E3" s="6" t="s">
        <v>15</v>
      </c>
      <c r="F3" s="6" t="s">
        <v>17</v>
      </c>
      <c r="G3" s="6" t="s">
        <v>16</v>
      </c>
    </row>
    <row r="4" spans="1:7">
      <c r="A4" s="7">
        <v>29.5</v>
      </c>
      <c r="B4" s="7">
        <v>39.5</v>
      </c>
      <c r="C4" s="7" t="str">
        <f t="shared" ref="C4:C10" si="0">_xlfn.CONCAT(A4," - ",B4)</f>
        <v>29,5 - 39,5</v>
      </c>
      <c r="D4" s="7">
        <f>(B4+A4)/2</f>
        <v>34.5</v>
      </c>
      <c r="E4" s="7">
        <v>4</v>
      </c>
      <c r="F4" s="7">
        <f>E4*D4</f>
        <v>138</v>
      </c>
      <c r="G4" s="7">
        <f>E4</f>
        <v>4</v>
      </c>
    </row>
    <row r="5" spans="1:7">
      <c r="A5" s="7">
        <f>B4</f>
        <v>39.5</v>
      </c>
      <c r="B5" s="7">
        <f>B4+10</f>
        <v>49.5</v>
      </c>
      <c r="C5" s="7" t="str">
        <f t="shared" si="0"/>
        <v>39,5 - 49,5</v>
      </c>
      <c r="D5" s="7">
        <f t="shared" ref="D5:D10" si="1">(B5+A5)/2</f>
        <v>44.5</v>
      </c>
      <c r="E5" s="7">
        <v>6</v>
      </c>
      <c r="F5" s="7">
        <f t="shared" ref="F5:F10" si="2">E5*D5</f>
        <v>267</v>
      </c>
      <c r="G5" s="7">
        <f t="shared" ref="G5:G10" si="3">E5+G4</f>
        <v>10</v>
      </c>
    </row>
    <row r="6" spans="1:7">
      <c r="A6" s="7">
        <f t="shared" ref="A6:A11" si="4">B5</f>
        <v>49.5</v>
      </c>
      <c r="B6" s="7">
        <f t="shared" ref="B6:B11" si="5">B5+10</f>
        <v>59.5</v>
      </c>
      <c r="C6" s="7" t="str">
        <f t="shared" si="0"/>
        <v>49,5 - 59,5</v>
      </c>
      <c r="D6" s="7">
        <f t="shared" si="1"/>
        <v>54.5</v>
      </c>
      <c r="E6" s="7">
        <v>8</v>
      </c>
      <c r="F6" s="7">
        <f t="shared" si="2"/>
        <v>436</v>
      </c>
      <c r="G6" s="7">
        <f t="shared" si="3"/>
        <v>18</v>
      </c>
    </row>
    <row r="7" spans="1:7">
      <c r="A7" s="8">
        <f t="shared" si="4"/>
        <v>59.5</v>
      </c>
      <c r="B7" s="8">
        <f t="shared" si="5"/>
        <v>69.5</v>
      </c>
      <c r="C7" s="8" t="str">
        <f t="shared" si="0"/>
        <v>59,5 - 69,5</v>
      </c>
      <c r="D7" s="8">
        <f t="shared" si="1"/>
        <v>64.5</v>
      </c>
      <c r="E7" s="9">
        <v>12</v>
      </c>
      <c r="F7" s="8">
        <f t="shared" si="2"/>
        <v>774</v>
      </c>
      <c r="G7" s="8">
        <f t="shared" si="3"/>
        <v>30</v>
      </c>
    </row>
    <row r="8" spans="1:7">
      <c r="A8" s="7">
        <f t="shared" si="4"/>
        <v>69.5</v>
      </c>
      <c r="B8" s="7">
        <f t="shared" si="5"/>
        <v>79.5</v>
      </c>
      <c r="C8" s="7" t="str">
        <f t="shared" si="0"/>
        <v>69,5 - 79,5</v>
      </c>
      <c r="D8" s="7">
        <f t="shared" si="1"/>
        <v>74.5</v>
      </c>
      <c r="E8" s="7">
        <v>9</v>
      </c>
      <c r="F8" s="7">
        <f t="shared" si="2"/>
        <v>670.5</v>
      </c>
      <c r="G8" s="7">
        <f t="shared" si="3"/>
        <v>39</v>
      </c>
    </row>
    <row r="9" spans="1:7">
      <c r="A9" s="7">
        <f t="shared" si="4"/>
        <v>79.5</v>
      </c>
      <c r="B9" s="7">
        <f t="shared" si="5"/>
        <v>89.5</v>
      </c>
      <c r="C9" s="7" t="str">
        <f t="shared" si="0"/>
        <v>79,5 - 89,5</v>
      </c>
      <c r="D9" s="7">
        <f t="shared" si="1"/>
        <v>84.5</v>
      </c>
      <c r="E9" s="7">
        <v>7</v>
      </c>
      <c r="F9" s="7">
        <f t="shared" si="2"/>
        <v>591.5</v>
      </c>
      <c r="G9" s="7">
        <f t="shared" si="3"/>
        <v>46</v>
      </c>
    </row>
    <row r="10" spans="1:7">
      <c r="A10" s="7">
        <f t="shared" si="4"/>
        <v>89.5</v>
      </c>
      <c r="B10" s="7">
        <f t="shared" si="5"/>
        <v>99.5</v>
      </c>
      <c r="C10" s="7" t="str">
        <f t="shared" si="0"/>
        <v>89,5 - 99,5</v>
      </c>
      <c r="D10" s="7">
        <f t="shared" si="1"/>
        <v>94.5</v>
      </c>
      <c r="E10" s="7">
        <v>4</v>
      </c>
      <c r="F10" s="7">
        <f t="shared" si="2"/>
        <v>378</v>
      </c>
      <c r="G10" s="7">
        <f t="shared" si="3"/>
        <v>50</v>
      </c>
    </row>
    <row r="11" spans="4:6">
      <c r="D11" s="10" t="s">
        <v>4</v>
      </c>
      <c r="E11" s="11">
        <f>SUM(E4:E10)</f>
        <v>50</v>
      </c>
      <c r="F11" s="11">
        <f>SUM(F4:F10)</f>
        <v>3255</v>
      </c>
    </row>
    <row r="13" spans="1:2">
      <c r="A13" s="10" t="s">
        <v>5</v>
      </c>
      <c r="B13" s="7">
        <f>F11/E11</f>
        <v>65.1</v>
      </c>
    </row>
    <row r="14" spans="1:5">
      <c r="A14" s="10" t="s">
        <v>46</v>
      </c>
      <c r="B14" s="7">
        <f>(E11+1)/2</f>
        <v>25.5</v>
      </c>
      <c r="D14" s="10" t="s">
        <v>6</v>
      </c>
      <c r="E14" s="7">
        <f>E17*(B17-B18)/E16+B16</f>
        <v>65.3333333333333</v>
      </c>
    </row>
    <row r="15" spans="1:1">
      <c r="A15" s="12"/>
    </row>
    <row r="16" spans="1:5">
      <c r="A16" s="7" t="s">
        <v>47</v>
      </c>
      <c r="B16" s="7">
        <f>A7</f>
        <v>59.5</v>
      </c>
      <c r="D16" s="7" t="s">
        <v>48</v>
      </c>
      <c r="E16" s="7">
        <f>E7</f>
        <v>12</v>
      </c>
    </row>
    <row r="17" spans="1:5">
      <c r="A17" s="7" t="s">
        <v>49</v>
      </c>
      <c r="B17" s="7">
        <f>E11/2</f>
        <v>25</v>
      </c>
      <c r="D17" s="7" t="s">
        <v>50</v>
      </c>
      <c r="E17" s="7">
        <f>B7-A7</f>
        <v>10</v>
      </c>
    </row>
    <row r="18" spans="1:2">
      <c r="A18" s="7" t="s">
        <v>51</v>
      </c>
      <c r="B18" s="7">
        <f>G6</f>
        <v>18</v>
      </c>
    </row>
    <row r="20" spans="1:2">
      <c r="A20" s="10" t="s">
        <v>7</v>
      </c>
      <c r="B20" s="7">
        <f>B22+E23*(B23-B24)/(B23-B24+B23-E22)</f>
        <v>65.2142857142857</v>
      </c>
    </row>
    <row r="22" spans="1:5">
      <c r="A22" s="7" t="s">
        <v>47</v>
      </c>
      <c r="B22" s="7">
        <f>A7</f>
        <v>59.5</v>
      </c>
      <c r="D22" s="7" t="s">
        <v>52</v>
      </c>
      <c r="E22" s="7">
        <f>E8</f>
        <v>9</v>
      </c>
    </row>
    <row r="23" spans="1:5">
      <c r="A23" s="7" t="s">
        <v>48</v>
      </c>
      <c r="B23" s="7">
        <f>E7</f>
        <v>12</v>
      </c>
      <c r="D23" s="7" t="s">
        <v>53</v>
      </c>
      <c r="E23" s="7">
        <f>B7-A7</f>
        <v>10</v>
      </c>
    </row>
    <row r="24" spans="1:2">
      <c r="A24" s="7" t="s">
        <v>54</v>
      </c>
      <c r="B24" s="7">
        <f>E6</f>
        <v>8</v>
      </c>
    </row>
  </sheetData>
  <mergeCells count="2">
    <mergeCell ref="A1:H1"/>
    <mergeCell ref="A2:B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Hoja1</vt:lpstr>
      <vt:lpstr>Hoja2</vt:lpstr>
      <vt:lpstr>Hoja3</vt:lpstr>
      <vt:lpstr>Hoja4</vt:lpstr>
      <vt:lpstr>Hoja5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Oscar</cp:lastModifiedBy>
  <dcterms:created xsi:type="dcterms:W3CDTF">2024-05-02T13:19:00Z</dcterms:created>
  <dcterms:modified xsi:type="dcterms:W3CDTF">2024-06-07T13:34:51Z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400F09CD4F77479D9D70E8E12625B164_12</vt:lpwstr>
  </property>
  <property fmtid="{D5CDD505-2E9C-101B-9397-08002B2CF9AE}" pid="3" name="KSOProductBuildVer">
    <vt:lpwstr>3082-12.2.0.17119</vt:lpwstr>
  </property>
</Properties>
</file>