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TDF-Sistemas\Estadistica\Felix - Resoluciones\"/>
    </mc:Choice>
  </mc:AlternateContent>
  <xr:revisionPtr revIDLastSave="0" documentId="8_{DD687DA2-3110-43D0-816C-38B93A44D456}" xr6:coauthVersionLast="47" xr6:coauthVersionMax="47" xr10:uidLastSave="{00000000-0000-0000-0000-000000000000}"/>
  <bookViews>
    <workbookView xWindow="-108" yWindow="-108" windowWidth="23256" windowHeight="12456" activeTab="1" xr2:uid="{0B605165-9FED-42B2-9DCF-CE4AB11C800F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/>
  <c r="H12" i="2"/>
  <c r="G12" i="2"/>
  <c r="F12" i="2"/>
  <c r="J4" i="2"/>
  <c r="J5" i="2"/>
  <c r="J6" i="2"/>
  <c r="J7" i="2"/>
  <c r="G10" i="2"/>
  <c r="C10" i="2"/>
  <c r="E10" i="2" s="1"/>
  <c r="C11" i="2" s="1"/>
  <c r="I7" i="2"/>
  <c r="D7" i="2"/>
  <c r="E7" i="2"/>
  <c r="F7" i="2"/>
  <c r="G7" i="2"/>
  <c r="H7" i="2"/>
  <c r="C7" i="2"/>
  <c r="I4" i="2"/>
  <c r="I6" i="2"/>
  <c r="D6" i="2"/>
  <c r="E6" i="2"/>
  <c r="F6" i="2"/>
  <c r="G6" i="2"/>
  <c r="H6" i="2"/>
  <c r="C6" i="2"/>
  <c r="I5" i="2"/>
  <c r="D5" i="2"/>
  <c r="E5" i="2"/>
  <c r="F5" i="2"/>
  <c r="G5" i="2"/>
  <c r="H5" i="2"/>
  <c r="C5" i="2"/>
  <c r="P42" i="1"/>
  <c r="P41" i="1"/>
  <c r="R40" i="1"/>
  <c r="P40" i="1"/>
  <c r="Q38" i="1"/>
  <c r="Q35" i="1"/>
  <c r="Q36" i="1"/>
  <c r="Q37" i="1"/>
  <c r="Q34" i="1"/>
  <c r="L42" i="1"/>
  <c r="P38" i="1"/>
  <c r="L40" i="1" s="1"/>
  <c r="N40" i="1" s="1"/>
  <c r="P35" i="1"/>
  <c r="P36" i="1"/>
  <c r="P37" i="1"/>
  <c r="P34" i="1"/>
  <c r="L41" i="1"/>
  <c r="O38" i="1"/>
  <c r="O35" i="1"/>
  <c r="O36" i="1"/>
  <c r="O37" i="1"/>
  <c r="O34" i="1"/>
  <c r="N38" i="1"/>
  <c r="N35" i="1"/>
  <c r="N36" i="1"/>
  <c r="N37" i="1"/>
  <c r="N34" i="1"/>
  <c r="M38" i="1"/>
  <c r="L37" i="1"/>
  <c r="L36" i="1"/>
  <c r="L35" i="1"/>
  <c r="L34" i="1"/>
  <c r="L30" i="1"/>
  <c r="P28" i="1"/>
  <c r="M28" i="1"/>
  <c r="N28" i="1"/>
  <c r="O28" i="1"/>
  <c r="L28" i="1"/>
  <c r="L26" i="1" a="1"/>
  <c r="L26" i="1" s="1"/>
  <c r="H16" i="1"/>
  <c r="H17" i="1"/>
  <c r="H18" i="1"/>
  <c r="H19" i="1"/>
  <c r="H20" i="1"/>
  <c r="H21" i="1"/>
  <c r="H22" i="1"/>
  <c r="H23" i="1"/>
  <c r="H15" i="1"/>
  <c r="I16" i="1"/>
  <c r="I17" i="1"/>
  <c r="I18" i="1"/>
  <c r="I19" i="1"/>
  <c r="M22" i="1" s="1"/>
  <c r="I20" i="1"/>
  <c r="I21" i="1"/>
  <c r="I22" i="1"/>
  <c r="I23" i="1"/>
  <c r="I15" i="1"/>
  <c r="J6" i="1"/>
  <c r="I6" i="1"/>
  <c r="H6" i="1"/>
  <c r="H5" i="1"/>
  <c r="I5" i="1"/>
  <c r="J5" i="1"/>
  <c r="J4" i="1"/>
  <c r="I4" i="1"/>
  <c r="H4" i="1"/>
  <c r="M23" i="1" l="1"/>
  <c r="M21" i="1"/>
  <c r="L27" i="1" s="1" a="1"/>
  <c r="L27" i="1" s="1"/>
  <c r="I24" i="1"/>
  <c r="H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<sst xmlns="http://schemas.openxmlformats.org/spreadsheetml/2006/main" count="81" uniqueCount="68">
  <si>
    <t>Producto</t>
  </si>
  <si>
    <t>Fábrica A</t>
  </si>
  <si>
    <t>Fábrica B</t>
  </si>
  <si>
    <t>C</t>
  </si>
  <si>
    <t>B</t>
  </si>
  <si>
    <t>L</t>
  </si>
  <si>
    <t>Ejemplo 1: Consideremos un experimento que consiste en juntar los componentes de una pieza, las cuales son producidas por diferentes fábricas, digamos “Fábrica A” y “Fábrica B”. Se sabe que cada componente puede ser clasificada como “Buena (B)” (si entra dentro de las especificaciones correctas para el armado), “Larga” (si tiene un tamaño mayor a las especificaciones) y “Corta” (si tiene un tamaño menor a las especificaciones). Por otro lado, cada fabricante dio un precio $5 (cinco pesos) por cada componente además de las probabilidades de producción con las características buena, larga o corta, las cuales se resumen en el Cuadro 1.</t>
  </si>
  <si>
    <t>Cuadro 1: Distribución de la producción de las Fábricas A y B, de acuerdo con las medidas de las piezas producidas.</t>
  </si>
  <si>
    <t>Además:</t>
  </si>
  <si>
    <t>Si el producto final tiene alguna componente con la característica Corta (C), el mismo es irrecuperable y la pieza en su conjunto se vende como “chatarra” en $5 (pesos cinco);</t>
  </si>
  <si>
    <t>Si alguna de las componentes resulta mayor a las especificaciones (Larga (L)), la misma se recupera a razón de $5 (pesos cinco) por unidad, y</t>
  </si>
  <si>
    <t>El precio de venta de cada pieza es de $25 (pesos veinticinco).</t>
  </si>
  <si>
    <t>BB</t>
  </si>
  <si>
    <t>BL</t>
  </si>
  <si>
    <t>BC</t>
  </si>
  <si>
    <t>LL</t>
  </si>
  <si>
    <t>LC</t>
  </si>
  <si>
    <t>CC</t>
  </si>
  <si>
    <t>LB</t>
  </si>
  <si>
    <t>CB</t>
  </si>
  <si>
    <t>CL</t>
  </si>
  <si>
    <t>Chatarra</t>
  </si>
  <si>
    <t>Recupera</t>
  </si>
  <si>
    <t>Precio Final</t>
  </si>
  <si>
    <t>Ganancia</t>
  </si>
  <si>
    <t>Probabilidad</t>
  </si>
  <si>
    <t>X =</t>
  </si>
  <si>
    <t>si ocurre el evento A1 =</t>
  </si>
  <si>
    <t>si ocurre el evento A2 =</t>
  </si>
  <si>
    <t>si ocurre el evento A3 =</t>
  </si>
  <si>
    <t>si ocurre el evento A4 =</t>
  </si>
  <si>
    <t>{BB}</t>
  </si>
  <si>
    <t>{BL, LB}</t>
  </si>
  <si>
    <t>{LL}</t>
  </si>
  <si>
    <t>{BC, LC, CC, CL, CB}</t>
  </si>
  <si>
    <t>P(X) =</t>
  </si>
  <si>
    <t>P(A1) =</t>
  </si>
  <si>
    <t>P(A2) =</t>
  </si>
  <si>
    <t>P(A3) =</t>
  </si>
  <si>
    <t>P(A4) =</t>
  </si>
  <si>
    <t>X</t>
  </si>
  <si>
    <t>P(X)</t>
  </si>
  <si>
    <t>Cuadro de Lucro por pieza armada</t>
  </si>
  <si>
    <t>X*P(X)</t>
  </si>
  <si>
    <t>Si tuviera una transformación Y=2X</t>
  </si>
  <si>
    <t>x</t>
  </si>
  <si>
    <t>y = 2x</t>
  </si>
  <si>
    <t>p(y) = p(x)</t>
  </si>
  <si>
    <t>y*p(y)</t>
  </si>
  <si>
    <t>Esperanza</t>
  </si>
  <si>
    <t>x^2</t>
  </si>
  <si>
    <t>E(X) =</t>
  </si>
  <si>
    <t>E(X^2) =</t>
  </si>
  <si>
    <t>[E(x)]^2 =</t>
  </si>
  <si>
    <t>x*p(x)</t>
  </si>
  <si>
    <t>VAR(X) =</t>
  </si>
  <si>
    <t>y^2</t>
  </si>
  <si>
    <t>E(Y) =</t>
  </si>
  <si>
    <t>E(Y^2) =</t>
  </si>
  <si>
    <t>VAR(Y) =</t>
  </si>
  <si>
    <t>[E(Y)]^2 =</t>
  </si>
  <si>
    <t>Ejemplo 3 El experimento consiste en “arrojar un dado y anotar el número observado de la cara superior”. El Modelo de probabilidad para la variable X: “número observado al arrojar un dado”</t>
  </si>
  <si>
    <t>p(x)</t>
  </si>
  <si>
    <t>Total</t>
  </si>
  <si>
    <t>E(x) =</t>
  </si>
  <si>
    <t>Var(x) =</t>
  </si>
  <si>
    <t>E^2(x) =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</si>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</sst>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0" fontId="0" fillId="0" borderId="6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43" fontId="0" fillId="0" borderId="0" xfId="0" applyNumberFormat="1"/>
    <xf numFmtId="43" fontId="0" fillId="0" borderId="1" xfId="1" applyFont="1" applyBorder="1"/>
    <xf numFmtId="43" fontId="0" fillId="0" borderId="1" xfId="0" applyNumberFormat="1" applyBorder="1"/>
    <xf numFmtId="0" fontId="0" fillId="0" borderId="0" xfId="0" applyFill="1" applyBorder="1" applyAlignment="1">
      <alignment horizontal="center"/>
    </xf>
    <xf numFmtId="43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E35E-020F-4A05-BE1D-09E84FE6E7A8}">
  <dimension ref="B1:R42"/>
  <sheetViews>
    <sheetView topLeftCell="B11" workbookViewId="0">
      <selection activeCell="S33" sqref="S33"/>
    </sheetView>
  </sheetViews>
  <sheetFormatPr baseColWidth="10" defaultRowHeight="14.4" x14ac:dyDescent="0.3"/>
  <cols>
    <col min="11" max="11" width="9.21875" customWidth="1"/>
    <col min="12" max="12" width="8.109375" customWidth="1"/>
    <col min="13" max="13" width="9.21875" customWidth="1"/>
  </cols>
  <sheetData>
    <row r="1" spans="2:15" ht="97.2" customHeight="1" x14ac:dyDescent="0.3">
      <c r="B1" s="6" t="s">
        <v>6</v>
      </c>
      <c r="C1" s="6"/>
      <c r="D1" s="6"/>
      <c r="E1" s="6"/>
      <c r="F1" s="6"/>
      <c r="G1" s="6"/>
      <c r="H1" s="6"/>
      <c r="I1" s="6"/>
      <c r="J1" s="6"/>
      <c r="K1" s="2"/>
      <c r="L1" s="2"/>
      <c r="M1" s="2"/>
    </row>
    <row r="2" spans="2:15" x14ac:dyDescent="0.3">
      <c r="H2" t="s">
        <v>4</v>
      </c>
      <c r="I2" t="s">
        <v>5</v>
      </c>
      <c r="J2" t="s">
        <v>3</v>
      </c>
    </row>
    <row r="3" spans="2:15" x14ac:dyDescent="0.3">
      <c r="B3" s="1" t="s">
        <v>0</v>
      </c>
      <c r="C3" s="1" t="s">
        <v>1</v>
      </c>
      <c r="D3" s="1" t="s">
        <v>2</v>
      </c>
      <c r="E3" s="7"/>
      <c r="F3" s="7"/>
      <c r="H3">
        <v>0.7</v>
      </c>
      <c r="I3">
        <v>0.2</v>
      </c>
      <c r="J3">
        <v>0.1</v>
      </c>
    </row>
    <row r="4" spans="2:15" x14ac:dyDescent="0.3">
      <c r="B4" s="1" t="s">
        <v>4</v>
      </c>
      <c r="C4" s="1">
        <v>0.8</v>
      </c>
      <c r="D4" s="1">
        <v>0.7</v>
      </c>
      <c r="F4" t="s">
        <v>4</v>
      </c>
      <c r="G4">
        <v>0.8</v>
      </c>
      <c r="H4">
        <f>$G4*H$3</f>
        <v>0.55999999999999994</v>
      </c>
      <c r="I4">
        <f>$G4*I$3</f>
        <v>0.16000000000000003</v>
      </c>
      <c r="J4">
        <f>$G4*J$3</f>
        <v>8.0000000000000016E-2</v>
      </c>
    </row>
    <row r="5" spans="2:15" x14ac:dyDescent="0.3">
      <c r="B5" s="1" t="s">
        <v>5</v>
      </c>
      <c r="C5" s="1">
        <v>0.1</v>
      </c>
      <c r="D5" s="1">
        <v>0.2</v>
      </c>
      <c r="F5" t="s">
        <v>5</v>
      </c>
      <c r="G5">
        <v>0.1</v>
      </c>
      <c r="H5">
        <f>$G5*H$3</f>
        <v>6.9999999999999993E-2</v>
      </c>
      <c r="I5">
        <f>$G5*I$3</f>
        <v>2.0000000000000004E-2</v>
      </c>
      <c r="J5">
        <f>$G5*J$3</f>
        <v>1.0000000000000002E-2</v>
      </c>
    </row>
    <row r="6" spans="2:15" x14ac:dyDescent="0.3">
      <c r="B6" s="1" t="s">
        <v>3</v>
      </c>
      <c r="C6" s="1">
        <v>0.1</v>
      </c>
      <c r="D6" s="1">
        <v>0.1</v>
      </c>
      <c r="F6" t="s">
        <v>3</v>
      </c>
      <c r="G6">
        <v>0.1</v>
      </c>
      <c r="H6">
        <f>$G6*H$3</f>
        <v>6.9999999999999993E-2</v>
      </c>
      <c r="I6">
        <f>$G6*I$3</f>
        <v>2.0000000000000004E-2</v>
      </c>
      <c r="J6">
        <f>$G6*J$3</f>
        <v>1.0000000000000002E-2</v>
      </c>
    </row>
    <row r="8" spans="2:15" ht="15.6" customHeight="1" x14ac:dyDescent="0.3">
      <c r="B8" s="5" t="s">
        <v>7</v>
      </c>
      <c r="C8" s="5"/>
      <c r="D8" s="5"/>
      <c r="E8" s="5"/>
      <c r="F8" s="5"/>
      <c r="G8" s="5"/>
      <c r="H8" s="5"/>
      <c r="I8" s="5"/>
      <c r="J8" s="5"/>
    </row>
    <row r="9" spans="2:15" x14ac:dyDescent="0.3">
      <c r="B9" t="s">
        <v>8</v>
      </c>
    </row>
    <row r="10" spans="2:15" ht="32.4" customHeight="1" x14ac:dyDescent="0.3">
      <c r="B10" s="4" t="s">
        <v>9</v>
      </c>
      <c r="C10" s="4"/>
      <c r="D10" s="4"/>
      <c r="E10" s="4"/>
      <c r="F10" s="4"/>
      <c r="G10" s="4"/>
      <c r="H10" s="4"/>
      <c r="I10" s="4"/>
      <c r="J10" s="4"/>
    </row>
    <row r="11" spans="2:15" ht="34.799999999999997" customHeight="1" x14ac:dyDescent="0.3">
      <c r="B11" s="4" t="s">
        <v>10</v>
      </c>
      <c r="C11" s="4"/>
      <c r="D11" s="4"/>
      <c r="E11" s="4"/>
      <c r="F11" s="4"/>
      <c r="G11" s="4"/>
      <c r="H11" s="4"/>
      <c r="I11" s="4"/>
      <c r="J11" s="4"/>
    </row>
    <row r="12" spans="2:15" x14ac:dyDescent="0.3">
      <c r="B12" s="5" t="s">
        <v>11</v>
      </c>
      <c r="C12" s="5"/>
      <c r="D12" s="5"/>
      <c r="E12" s="5"/>
      <c r="F12" s="5"/>
      <c r="G12" s="5"/>
      <c r="H12" s="5"/>
      <c r="I12" s="5"/>
      <c r="J12" s="5"/>
    </row>
    <row r="13" spans="2:15" x14ac:dyDescent="0.3">
      <c r="B13" s="3"/>
      <c r="C13" s="3"/>
      <c r="D13" s="3"/>
      <c r="E13" s="3"/>
      <c r="F13" s="3"/>
      <c r="G13" s="3"/>
      <c r="H13" s="3"/>
      <c r="I13" s="3"/>
      <c r="J13" s="3"/>
    </row>
    <row r="14" spans="2:15" x14ac:dyDescent="0.3">
      <c r="C14" s="1" t="s">
        <v>1</v>
      </c>
      <c r="D14" s="1" t="s">
        <v>2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</row>
    <row r="15" spans="2:15" x14ac:dyDescent="0.3">
      <c r="B15" s="1" t="s">
        <v>12</v>
      </c>
      <c r="C15" s="1">
        <v>0.8</v>
      </c>
      <c r="D15" s="1">
        <v>0.7</v>
      </c>
      <c r="E15" s="1">
        <v>0</v>
      </c>
      <c r="F15" s="1">
        <v>0</v>
      </c>
      <c r="G15" s="1">
        <v>25</v>
      </c>
      <c r="H15" s="1">
        <f>G15-F15+E15-10</f>
        <v>15</v>
      </c>
      <c r="I15" s="1">
        <f>C15*D15</f>
        <v>0.55999999999999994</v>
      </c>
      <c r="L15" s="12">
        <v>15</v>
      </c>
      <c r="M15" t="s">
        <v>27</v>
      </c>
      <c r="O15" t="s">
        <v>31</v>
      </c>
    </row>
    <row r="16" spans="2:15" x14ac:dyDescent="0.3">
      <c r="B16" s="1" t="s">
        <v>13</v>
      </c>
      <c r="C16" s="1">
        <v>0.8</v>
      </c>
      <c r="D16" s="1">
        <v>0.2</v>
      </c>
      <c r="E16" s="1">
        <v>0</v>
      </c>
      <c r="F16" s="1">
        <v>5</v>
      </c>
      <c r="G16" s="1">
        <v>25</v>
      </c>
      <c r="H16" s="1">
        <f t="shared" ref="H16:H23" si="0">G16-F16+E16-10</f>
        <v>10</v>
      </c>
      <c r="I16" s="1">
        <f t="shared" ref="I16:I23" si="1">C16*D16</f>
        <v>0.16000000000000003</v>
      </c>
      <c r="K16" s="14" t="s">
        <v>26</v>
      </c>
      <c r="L16" s="11">
        <v>10</v>
      </c>
      <c r="M16" t="s">
        <v>28</v>
      </c>
      <c r="O16" t="s">
        <v>32</v>
      </c>
    </row>
    <row r="17" spans="2:16" x14ac:dyDescent="0.3">
      <c r="B17" s="1" t="s">
        <v>14</v>
      </c>
      <c r="C17" s="1">
        <v>0.8</v>
      </c>
      <c r="D17" s="1">
        <v>0.1</v>
      </c>
      <c r="E17" s="1">
        <v>5</v>
      </c>
      <c r="F17" s="1">
        <v>0</v>
      </c>
      <c r="G17" s="1">
        <v>0</v>
      </c>
      <c r="H17" s="1">
        <f t="shared" si="0"/>
        <v>-5</v>
      </c>
      <c r="I17" s="1">
        <f t="shared" si="1"/>
        <v>8.0000000000000016E-2</v>
      </c>
      <c r="L17" s="11">
        <v>5</v>
      </c>
      <c r="M17" t="s">
        <v>29</v>
      </c>
      <c r="O17" t="s">
        <v>33</v>
      </c>
    </row>
    <row r="18" spans="2:16" x14ac:dyDescent="0.3">
      <c r="B18" s="1" t="s">
        <v>18</v>
      </c>
      <c r="C18" s="1">
        <v>0.1</v>
      </c>
      <c r="D18" s="1">
        <v>0.7</v>
      </c>
      <c r="E18" s="1">
        <v>0</v>
      </c>
      <c r="F18" s="1">
        <v>5</v>
      </c>
      <c r="G18" s="1">
        <v>25</v>
      </c>
      <c r="H18" s="1">
        <f t="shared" si="0"/>
        <v>10</v>
      </c>
      <c r="I18" s="1">
        <f t="shared" si="1"/>
        <v>6.9999999999999993E-2</v>
      </c>
      <c r="L18" s="13">
        <v>-5</v>
      </c>
      <c r="M18" t="s">
        <v>30</v>
      </c>
      <c r="O18" t="s">
        <v>34</v>
      </c>
    </row>
    <row r="19" spans="2:16" x14ac:dyDescent="0.3">
      <c r="B19" s="1" t="s">
        <v>15</v>
      </c>
      <c r="C19" s="1">
        <v>0.1</v>
      </c>
      <c r="D19" s="1">
        <v>0.2</v>
      </c>
      <c r="E19" s="1">
        <v>0</v>
      </c>
      <c r="F19" s="1">
        <v>10</v>
      </c>
      <c r="G19" s="1">
        <v>25</v>
      </c>
      <c r="H19" s="1">
        <f t="shared" si="0"/>
        <v>5</v>
      </c>
      <c r="I19" s="1">
        <f t="shared" si="1"/>
        <v>2.0000000000000004E-2</v>
      </c>
    </row>
    <row r="20" spans="2:16" x14ac:dyDescent="0.3">
      <c r="B20" s="1" t="s">
        <v>16</v>
      </c>
      <c r="C20" s="1">
        <v>0.1</v>
      </c>
      <c r="D20" s="1">
        <v>0.1</v>
      </c>
      <c r="E20" s="1">
        <v>5</v>
      </c>
      <c r="F20" s="1">
        <v>0</v>
      </c>
      <c r="G20" s="1">
        <v>0</v>
      </c>
      <c r="H20" s="1">
        <f t="shared" si="0"/>
        <v>-5</v>
      </c>
      <c r="I20" s="1">
        <f t="shared" si="1"/>
        <v>1.0000000000000002E-2</v>
      </c>
      <c r="L20" s="17" t="s">
        <v>36</v>
      </c>
      <c r="M20">
        <v>0.56000000000000005</v>
      </c>
    </row>
    <row r="21" spans="2:16" x14ac:dyDescent="0.3">
      <c r="B21" s="1" t="s">
        <v>19</v>
      </c>
      <c r="C21" s="1">
        <v>0.1</v>
      </c>
      <c r="D21" s="1">
        <v>0.7</v>
      </c>
      <c r="E21" s="1">
        <v>5</v>
      </c>
      <c r="F21" s="1">
        <v>0</v>
      </c>
      <c r="G21" s="1">
        <v>0</v>
      </c>
      <c r="H21" s="1">
        <f t="shared" si="0"/>
        <v>-5</v>
      </c>
      <c r="I21" s="1">
        <f t="shared" si="1"/>
        <v>6.9999999999999993E-2</v>
      </c>
      <c r="L21" s="16" t="s">
        <v>37</v>
      </c>
      <c r="M21" s="9">
        <f xml:space="preserve"> I16+I18</f>
        <v>0.23000000000000004</v>
      </c>
    </row>
    <row r="22" spans="2:16" x14ac:dyDescent="0.3">
      <c r="B22" s="1" t="s">
        <v>20</v>
      </c>
      <c r="C22" s="1">
        <v>0.1</v>
      </c>
      <c r="D22" s="1">
        <v>0.2</v>
      </c>
      <c r="E22" s="1">
        <v>5</v>
      </c>
      <c r="F22" s="1">
        <v>0</v>
      </c>
      <c r="G22" s="1">
        <v>0</v>
      </c>
      <c r="H22" s="1">
        <f t="shared" si="0"/>
        <v>-5</v>
      </c>
      <c r="I22" s="1">
        <f t="shared" si="1"/>
        <v>2.0000000000000004E-2</v>
      </c>
      <c r="K22" s="15" t="s">
        <v>35</v>
      </c>
      <c r="L22" s="16" t="s">
        <v>38</v>
      </c>
      <c r="M22" s="9">
        <f>I19</f>
        <v>2.0000000000000004E-2</v>
      </c>
    </row>
    <row r="23" spans="2:16" x14ac:dyDescent="0.3">
      <c r="B23" s="1" t="s">
        <v>17</v>
      </c>
      <c r="C23" s="1">
        <v>0.1</v>
      </c>
      <c r="D23" s="1">
        <v>0.1</v>
      </c>
      <c r="E23" s="1">
        <v>5</v>
      </c>
      <c r="F23" s="1">
        <v>0</v>
      </c>
      <c r="G23" s="1">
        <v>0</v>
      </c>
      <c r="H23" s="1">
        <f t="shared" si="0"/>
        <v>-5</v>
      </c>
      <c r="I23" s="1">
        <f t="shared" si="1"/>
        <v>1.0000000000000002E-2</v>
      </c>
      <c r="L23" s="18" t="s">
        <v>39</v>
      </c>
      <c r="M23">
        <f>SUM(I20:I23)+I17</f>
        <v>0.19</v>
      </c>
    </row>
    <row r="24" spans="2:16" x14ac:dyDescent="0.3">
      <c r="H24" s="1">
        <f>SUM(H15:H23)</f>
        <v>15</v>
      </c>
      <c r="I24" s="1">
        <f>SUM(I15:I23)</f>
        <v>1</v>
      </c>
    </row>
    <row r="25" spans="2:16" x14ac:dyDescent="0.3">
      <c r="K25" t="s">
        <v>42</v>
      </c>
    </row>
    <row r="26" spans="2:16" x14ac:dyDescent="0.3">
      <c r="K26" s="1" t="s">
        <v>40</v>
      </c>
      <c r="L26" s="1" cm="1">
        <f t="array" ref="L26:O26">TRANSPOSE(L15:L18)</f>
        <v>15</v>
      </c>
      <c r="M26" s="1">
        <v>10</v>
      </c>
      <c r="N26" s="1">
        <v>5</v>
      </c>
      <c r="O26" s="1">
        <v>-5</v>
      </c>
    </row>
    <row r="27" spans="2:16" x14ac:dyDescent="0.3">
      <c r="K27" s="1" t="s">
        <v>41</v>
      </c>
      <c r="L27" s="1" cm="1">
        <f t="array" ref="L27:O27">TRANSPOSE(M20:M23)</f>
        <v>0.56000000000000005</v>
      </c>
      <c r="M27" s="1">
        <v>0.23000000000000004</v>
      </c>
      <c r="N27" s="1">
        <v>2.0000000000000004E-2</v>
      </c>
      <c r="O27" s="1">
        <v>0.19</v>
      </c>
    </row>
    <row r="28" spans="2:16" x14ac:dyDescent="0.3">
      <c r="K28" s="1" t="s">
        <v>43</v>
      </c>
      <c r="L28" s="1">
        <f>L27*L26</f>
        <v>8.4</v>
      </c>
      <c r="M28" s="1">
        <f t="shared" ref="M28:O28" si="2">M27*M26</f>
        <v>2.3000000000000003</v>
      </c>
      <c r="N28" s="1">
        <f t="shared" si="2"/>
        <v>0.10000000000000002</v>
      </c>
      <c r="O28" s="1">
        <f t="shared" si="2"/>
        <v>-0.95</v>
      </c>
      <c r="P28" s="1">
        <f>SUM(L28,M28,N28,O28)</f>
        <v>9.8500000000000014</v>
      </c>
    </row>
    <row r="30" spans="2:16" x14ac:dyDescent="0.3">
      <c r="K30" t="s">
        <v>49</v>
      </c>
      <c r="L30">
        <f>P28</f>
        <v>9.8500000000000014</v>
      </c>
    </row>
    <row r="31" spans="2:16" x14ac:dyDescent="0.3">
      <c r="L31" s="10"/>
    </row>
    <row r="32" spans="2:16" x14ac:dyDescent="0.3">
      <c r="K32" t="s">
        <v>44</v>
      </c>
      <c r="L32" s="10"/>
    </row>
    <row r="33" spans="11:18" x14ac:dyDescent="0.3">
      <c r="K33" s="19" t="s">
        <v>45</v>
      </c>
      <c r="L33" s="20" t="s">
        <v>46</v>
      </c>
      <c r="M33" s="19" t="s">
        <v>47</v>
      </c>
      <c r="N33" s="19" t="s">
        <v>48</v>
      </c>
      <c r="O33" s="24" t="s">
        <v>50</v>
      </c>
      <c r="P33" s="24" t="s">
        <v>54</v>
      </c>
      <c r="Q33" s="24" t="s">
        <v>56</v>
      </c>
    </row>
    <row r="34" spans="11:18" x14ac:dyDescent="0.3">
      <c r="K34" s="1">
        <v>15</v>
      </c>
      <c r="L34" s="20">
        <f>2*K34</f>
        <v>30</v>
      </c>
      <c r="M34" s="1">
        <v>0.56000000000000005</v>
      </c>
      <c r="N34" s="1">
        <f>L34*M34</f>
        <v>16.8</v>
      </c>
      <c r="O34" s="1">
        <f>K34*K34</f>
        <v>225</v>
      </c>
      <c r="P34" s="1">
        <f>K34*M34</f>
        <v>8.4</v>
      </c>
      <c r="Q34" s="21">
        <f>L34*L34</f>
        <v>900</v>
      </c>
    </row>
    <row r="35" spans="11:18" x14ac:dyDescent="0.3">
      <c r="K35" s="1">
        <v>10</v>
      </c>
      <c r="L35" s="20">
        <f>2*K35</f>
        <v>20</v>
      </c>
      <c r="M35" s="21">
        <v>0.23</v>
      </c>
      <c r="N35" s="1">
        <f t="shared" ref="N35:N37" si="3">L35*M35</f>
        <v>4.6000000000000005</v>
      </c>
      <c r="O35" s="1">
        <f t="shared" ref="O35:O37" si="4">K35*K35</f>
        <v>100</v>
      </c>
      <c r="P35" s="1">
        <f t="shared" ref="P35:P37" si="5">K35*M35</f>
        <v>2.3000000000000003</v>
      </c>
      <c r="Q35" s="21">
        <f t="shared" ref="Q35:Q37" si="6">L35*L35</f>
        <v>400</v>
      </c>
    </row>
    <row r="36" spans="11:18" x14ac:dyDescent="0.3">
      <c r="K36" s="1">
        <v>5</v>
      </c>
      <c r="L36" s="20">
        <f>2*K36</f>
        <v>10</v>
      </c>
      <c r="M36" s="1">
        <v>0.02</v>
      </c>
      <c r="N36" s="1">
        <f t="shared" si="3"/>
        <v>0.2</v>
      </c>
      <c r="O36" s="1">
        <f t="shared" si="4"/>
        <v>25</v>
      </c>
      <c r="P36" s="1">
        <f t="shared" si="5"/>
        <v>0.1</v>
      </c>
      <c r="Q36" s="21">
        <f t="shared" si="6"/>
        <v>100</v>
      </c>
    </row>
    <row r="37" spans="11:18" x14ac:dyDescent="0.3">
      <c r="K37" s="1">
        <v>-5</v>
      </c>
      <c r="L37" s="20">
        <f>2*K37</f>
        <v>-10</v>
      </c>
      <c r="M37" s="1">
        <v>0.19</v>
      </c>
      <c r="N37" s="1">
        <f t="shared" si="3"/>
        <v>-1.9</v>
      </c>
      <c r="O37" s="1">
        <f t="shared" si="4"/>
        <v>25</v>
      </c>
      <c r="P37" s="1">
        <f t="shared" si="5"/>
        <v>-0.95</v>
      </c>
      <c r="Q37" s="21">
        <f t="shared" si="6"/>
        <v>100</v>
      </c>
    </row>
    <row r="38" spans="11:18" x14ac:dyDescent="0.3">
      <c r="M38" s="1">
        <f>SUM(M34:M37)</f>
        <v>1</v>
      </c>
      <c r="N38" s="23">
        <f>SUM(N34:N37)</f>
        <v>19.700000000000003</v>
      </c>
      <c r="O38" s="1">
        <f>SUM(O34:O37)</f>
        <v>375</v>
      </c>
      <c r="P38" s="1">
        <f>SUM(P34:P37)</f>
        <v>9.8500000000000014</v>
      </c>
      <c r="Q38" s="1">
        <f>SUM(Q34:Q37)</f>
        <v>1500</v>
      </c>
    </row>
    <row r="40" spans="11:18" x14ac:dyDescent="0.3">
      <c r="K40" t="s">
        <v>51</v>
      </c>
      <c r="L40">
        <f>P38</f>
        <v>9.8500000000000014</v>
      </c>
      <c r="M40" t="s">
        <v>53</v>
      </c>
      <c r="N40">
        <f>L40*L40</f>
        <v>97.022500000000022</v>
      </c>
      <c r="O40" t="s">
        <v>57</v>
      </c>
      <c r="P40">
        <f>N38</f>
        <v>19.700000000000003</v>
      </c>
      <c r="Q40" t="s">
        <v>60</v>
      </c>
      <c r="R40">
        <f>P40*P40</f>
        <v>388.09000000000009</v>
      </c>
    </row>
    <row r="41" spans="11:18" x14ac:dyDescent="0.3">
      <c r="K41" t="s">
        <v>52</v>
      </c>
      <c r="L41">
        <f>O38</f>
        <v>375</v>
      </c>
      <c r="O41" t="s">
        <v>58</v>
      </c>
      <c r="P41">
        <f>Q38</f>
        <v>1500</v>
      </c>
    </row>
    <row r="42" spans="11:18" x14ac:dyDescent="0.3">
      <c r="K42" t="s">
        <v>55</v>
      </c>
      <c r="L42">
        <f>L41-N40</f>
        <v>277.97749999999996</v>
      </c>
      <c r="O42" t="s">
        <v>59</v>
      </c>
      <c r="P42">
        <f>P41-R40</f>
        <v>1111.9099999999999</v>
      </c>
    </row>
  </sheetData>
  <mergeCells count="5">
    <mergeCell ref="B11:J11"/>
    <mergeCell ref="B12:J12"/>
    <mergeCell ref="B1:J1"/>
    <mergeCell ref="B8:J8"/>
    <mergeCell ref="B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7691-1872-4FF9-8A54-EA9832D07D4E}">
  <dimension ref="B2:J12"/>
  <sheetViews>
    <sheetView tabSelected="1" workbookViewId="0">
      <selection activeCell="G11" sqref="G11"/>
    </sheetView>
  </sheetViews>
  <sheetFormatPr baseColWidth="10" defaultRowHeight="14.4" x14ac:dyDescent="0.3"/>
  <cols>
    <col min="9" max="9" width="0" hidden="1" customWidth="1"/>
  </cols>
  <sheetData>
    <row r="2" spans="2:10" ht="29.4" customHeight="1" x14ac:dyDescent="0.3">
      <c r="B2" s="25" t="s">
        <v>61</v>
      </c>
      <c r="C2" s="25"/>
      <c r="D2" s="25"/>
      <c r="E2" s="25"/>
      <c r="F2" s="25"/>
      <c r="G2" s="25"/>
    </row>
    <row r="3" spans="2:10" x14ac:dyDescent="0.3">
      <c r="I3" s="8" t="s">
        <v>63</v>
      </c>
      <c r="J3" t="s">
        <v>67</v>
      </c>
    </row>
    <row r="4" spans="2:10" x14ac:dyDescent="0.3">
      <c r="B4" s="19" t="s">
        <v>45</v>
      </c>
      <c r="C4" s="19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f>SUM(C4:H4)</f>
        <v>21</v>
      </c>
      <c r="J4">
        <f>SUM(C4:H4)</f>
        <v>21</v>
      </c>
    </row>
    <row r="5" spans="2:10" x14ac:dyDescent="0.3">
      <c r="B5" s="19" t="s">
        <v>62</v>
      </c>
      <c r="C5" s="27">
        <f>1/6</f>
        <v>0.16666666666666666</v>
      </c>
      <c r="D5" s="27">
        <f t="shared" ref="D5:H5" si="0">1/6</f>
        <v>0.16666666666666666</v>
      </c>
      <c r="E5" s="27">
        <f t="shared" si="0"/>
        <v>0.16666666666666666</v>
      </c>
      <c r="F5" s="27">
        <f t="shared" si="0"/>
        <v>0.16666666666666666</v>
      </c>
      <c r="G5" s="27">
        <f t="shared" si="0"/>
        <v>0.16666666666666666</v>
      </c>
      <c r="H5" s="27">
        <f t="shared" si="0"/>
        <v>0.16666666666666666</v>
      </c>
      <c r="I5" s="28">
        <f>SUM(C5:H5)</f>
        <v>0.99999999999999989</v>
      </c>
      <c r="J5" s="22">
        <f t="shared" ref="J5:J6" si="1">SUM(C5:H5)</f>
        <v>0.99999999999999989</v>
      </c>
    </row>
    <row r="6" spans="2:10" x14ac:dyDescent="0.3">
      <c r="B6" s="19" t="s">
        <v>54</v>
      </c>
      <c r="C6" s="28">
        <f>C4*C5</f>
        <v>0.16666666666666666</v>
      </c>
      <c r="D6" s="28">
        <f t="shared" ref="D6:H6" si="2">D4*D5</f>
        <v>0.33333333333333331</v>
      </c>
      <c r="E6" s="28">
        <f t="shared" si="2"/>
        <v>0.5</v>
      </c>
      <c r="F6" s="28">
        <f t="shared" si="2"/>
        <v>0.66666666666666663</v>
      </c>
      <c r="G6" s="28">
        <f t="shared" si="2"/>
        <v>0.83333333333333326</v>
      </c>
      <c r="H6" s="28">
        <f t="shared" si="2"/>
        <v>1</v>
      </c>
      <c r="I6" s="28">
        <f>SUM(C6:H6)</f>
        <v>3.5</v>
      </c>
      <c r="J6" s="22">
        <f t="shared" si="1"/>
        <v>3.5</v>
      </c>
    </row>
    <row r="7" spans="2:10" x14ac:dyDescent="0.3">
      <c r="B7" s="24" t="s">
        <v>50</v>
      </c>
      <c r="C7" s="1">
        <f>C4*C4</f>
        <v>1</v>
      </c>
      <c r="D7" s="1">
        <f t="shared" ref="D7:H7" si="3">D4*D4</f>
        <v>4</v>
      </c>
      <c r="E7" s="1">
        <f t="shared" si="3"/>
        <v>9</v>
      </c>
      <c r="F7" s="1">
        <f t="shared" si="3"/>
        <v>16</v>
      </c>
      <c r="G7" s="1">
        <f t="shared" si="3"/>
        <v>25</v>
      </c>
      <c r="H7" s="1">
        <f t="shared" si="3"/>
        <v>36</v>
      </c>
      <c r="I7" s="28">
        <f>SUM(C7:H7)</f>
        <v>91</v>
      </c>
      <c r="J7" s="22">
        <f>SUM(C7:H7)</f>
        <v>91</v>
      </c>
    </row>
    <row r="10" spans="2:10" x14ac:dyDescent="0.3">
      <c r="B10" s="8" t="s">
        <v>64</v>
      </c>
      <c r="C10" s="26">
        <f>I6</f>
        <v>3.5</v>
      </c>
      <c r="D10" s="8" t="s">
        <v>66</v>
      </c>
      <c r="E10">
        <f>C10*C10</f>
        <v>12.25</v>
      </c>
      <c r="F10" s="8" t="s">
        <v>64</v>
      </c>
      <c r="G10">
        <f>I4/6</f>
        <v>3.5</v>
      </c>
      <c r="H10" s="8"/>
    </row>
    <row r="11" spans="2:10" ht="16.2" x14ac:dyDescent="0.45">
      <c r="B11" s="29" t="s">
        <v>65</v>
      </c>
      <c r="C11" s="26">
        <f>I7-E10</f>
        <v>78.75</v>
      </c>
      <c r="F11" s="29" t="s">
        <v>65</v>
      </c>
      <c r="G11" s="30">
        <f>F12*(G12-(F12*H12))</f>
        <v>2.9166666666666665</v>
      </c>
    </row>
    <row r="12" spans="2:10" x14ac:dyDescent="0.3">
      <c r="F12">
        <f>1/6</f>
        <v>0.16666666666666666</v>
      </c>
      <c r="G12">
        <f>J7</f>
        <v>91</v>
      </c>
      <c r="H12" s="26">
        <f>J4*J4</f>
        <v>441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Matto</dc:creator>
  <cp:lastModifiedBy>Oscar Matto</cp:lastModifiedBy>
  <dcterms:created xsi:type="dcterms:W3CDTF">2024-06-07T21:55:54Z</dcterms:created>
  <dcterms:modified xsi:type="dcterms:W3CDTF">2024-06-12T10:18:00Z</dcterms:modified>
</cp:coreProperties>
</file>