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75" windowWidth="19440" windowHeight="12720"/>
  </bookViews>
  <sheets>
    <sheet name="Neptunba" sheetId="1" r:id="rId1"/>
    <sheet name="feltoltve" sheetId="3" r:id="rId2"/>
    <sheet name="Munka1" sheetId="2" r:id="rId3"/>
    <sheet name="Segédtábla Grőb" sheetId="6" r:id="rId4"/>
    <sheet name="Adatbazis tabla" sheetId="7" r:id="rId5"/>
    <sheet name="Konstansok" sheetId="4" r:id="rId6"/>
  </sheets>
  <calcPr calcId="145621"/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" i="3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2" i="6"/>
  <c r="F2" i="6"/>
  <c r="H2" i="6" s="1"/>
  <c r="F3" i="6"/>
  <c r="H3" i="6" s="1"/>
  <c r="F4" i="6"/>
  <c r="H4" i="6" s="1"/>
  <c r="F5" i="6"/>
  <c r="H5" i="6" s="1"/>
  <c r="F6" i="6"/>
  <c r="H6" i="6" s="1"/>
  <c r="F7" i="6"/>
  <c r="H7" i="6" s="1"/>
  <c r="F8" i="6"/>
  <c r="H8" i="6" s="1"/>
  <c r="F9" i="6"/>
  <c r="H9" i="6" s="1"/>
  <c r="F10" i="6"/>
  <c r="H10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25" i="6"/>
  <c r="H25" i="6" s="1"/>
  <c r="F26" i="6"/>
  <c r="H26" i="6" s="1"/>
  <c r="F27" i="6"/>
  <c r="H27" i="6" s="1"/>
  <c r="F28" i="6"/>
  <c r="H28" i="6" s="1"/>
  <c r="F29" i="6"/>
  <c r="H29" i="6" s="1"/>
  <c r="F30" i="6"/>
  <c r="H30" i="6" s="1"/>
  <c r="F31" i="6"/>
  <c r="H31" i="6" s="1"/>
  <c r="F32" i="6"/>
  <c r="H32" i="6" s="1"/>
  <c r="F33" i="6"/>
  <c r="H33" i="6" s="1"/>
  <c r="F34" i="6"/>
  <c r="H34" i="6" s="1"/>
  <c r="F35" i="6"/>
  <c r="H35" i="6" s="1"/>
  <c r="F36" i="6"/>
  <c r="H36" i="6" s="1"/>
  <c r="F37" i="6"/>
  <c r="H37" i="6" s="1"/>
  <c r="F38" i="6"/>
  <c r="H38" i="6" s="1"/>
  <c r="F39" i="6"/>
  <c r="H39" i="6" s="1"/>
  <c r="F40" i="6"/>
  <c r="H40" i="6" s="1"/>
  <c r="F41" i="6"/>
  <c r="H41" i="6" s="1"/>
  <c r="F42" i="6"/>
  <c r="H42" i="6" s="1"/>
  <c r="F43" i="6"/>
  <c r="H43" i="6" s="1"/>
  <c r="F44" i="6"/>
  <c r="H44" i="6" s="1"/>
  <c r="F45" i="6"/>
  <c r="H45" i="6" s="1"/>
  <c r="F46" i="6"/>
  <c r="H46" i="6" s="1"/>
  <c r="F47" i="6"/>
  <c r="H47" i="6" s="1"/>
  <c r="F11" i="6"/>
  <c r="H11" i="6" s="1"/>
</calcChain>
</file>

<file path=xl/sharedStrings.xml><?xml version="1.0" encoding="utf-8"?>
<sst xmlns="http://schemas.openxmlformats.org/spreadsheetml/2006/main" count="1413" uniqueCount="421">
  <si>
    <t>Hallgató Neptun kódja</t>
  </si>
  <si>
    <t>Képzéskód</t>
  </si>
  <si>
    <t>Felvétel féléve</t>
  </si>
  <si>
    <t>Azonosító</t>
  </si>
  <si>
    <t>Szervezeti egység kódja</t>
  </si>
  <si>
    <t>Kezdődátum</t>
  </si>
  <si>
    <t>Végdátum</t>
  </si>
  <si>
    <t>Időtartam egység száma</t>
  </si>
  <si>
    <t>Időtartam egysége</t>
  </si>
  <si>
    <t>Igazoló neve</t>
  </si>
  <si>
    <t>Igazolás dátuma</t>
  </si>
  <si>
    <t>Leírás</t>
  </si>
  <si>
    <t>Leírás_1</t>
  </si>
  <si>
    <t>Leírás_2</t>
  </si>
  <si>
    <t>Leírás_3</t>
  </si>
  <si>
    <t>Leírás_4</t>
  </si>
  <si>
    <t>Külső szervezet név</t>
  </si>
  <si>
    <t>Szerződés kezdete</t>
  </si>
  <si>
    <t>Szerződés vége</t>
  </si>
  <si>
    <t>Szerződés száma</t>
  </si>
  <si>
    <t>Szerződés megszűnésének indoka</t>
  </si>
  <si>
    <t>Teljesítés elfogadásának időpontja</t>
  </si>
  <si>
    <t>Elfogadó neve</t>
  </si>
  <si>
    <t>Elfogadó beosztása</t>
  </si>
  <si>
    <t>Megnevezés</t>
  </si>
  <si>
    <t>Szakmai gyakorlóhely</t>
  </si>
  <si>
    <t>GEGI</t>
  </si>
  <si>
    <t>Hét</t>
  </si>
  <si>
    <t>kötelezően előírt szakmai gyakorlat</t>
  </si>
  <si>
    <t>Gyakorlatvezető neve</t>
  </si>
  <si>
    <t>Évkód</t>
  </si>
  <si>
    <t>-2015/2016/1</t>
  </si>
  <si>
    <t>-2N-AG0</t>
  </si>
  <si>
    <t>2N-AT0</t>
  </si>
  <si>
    <t>Dr. Körtélyesi Gábor</t>
  </si>
  <si>
    <t>egyetemi adjunktus</t>
  </si>
  <si>
    <t>MEZŐ</t>
  </si>
  <si>
    <t>ÉRTÉK</t>
  </si>
  <si>
    <t>Neptun kód</t>
  </si>
  <si>
    <t>Nyomtatási név</t>
  </si>
  <si>
    <t>Modulkód</t>
  </si>
  <si>
    <t>Oktatási azonosító</t>
  </si>
  <si>
    <t>J9F26K</t>
  </si>
  <si>
    <t>Baticz Vanda</t>
  </si>
  <si>
    <t>78267853901</t>
  </si>
  <si>
    <t>UUIOTW</t>
  </si>
  <si>
    <t>Török Réka Ágota</t>
  </si>
  <si>
    <t>71564225218</t>
  </si>
  <si>
    <t>ZEL4ED</t>
  </si>
  <si>
    <t>Kozics Noémi</t>
  </si>
  <si>
    <t>72123661906</t>
  </si>
  <si>
    <t>AN7KTE</t>
  </si>
  <si>
    <t>Bartháné Velkey Ágnes</t>
  </si>
  <si>
    <t>73953267199</t>
  </si>
  <si>
    <t>JQCY95</t>
  </si>
  <si>
    <t>Kálmán Dóra Erzsébet</t>
  </si>
  <si>
    <t>71892107715</t>
  </si>
  <si>
    <t>R8SR3Y</t>
  </si>
  <si>
    <t>Sotkovszky Liza Sára</t>
  </si>
  <si>
    <t>76664695332</t>
  </si>
  <si>
    <t>SNT9GL</t>
  </si>
  <si>
    <t>Galgóczy Ádám</t>
  </si>
  <si>
    <t>76026542959</t>
  </si>
  <si>
    <t>SMWB7D</t>
  </si>
  <si>
    <t>Székesi Lilla</t>
  </si>
  <si>
    <t>78527236483</t>
  </si>
  <si>
    <t>WLUOTV</t>
  </si>
  <si>
    <t>Méhes Márton</t>
  </si>
  <si>
    <t>73524124591</t>
  </si>
  <si>
    <t>K3ZC7L</t>
  </si>
  <si>
    <t>Sólyom Mátyás</t>
  </si>
  <si>
    <t>75680675355</t>
  </si>
  <si>
    <t>WECU17</t>
  </si>
  <si>
    <t>Murvai Henriett</t>
  </si>
  <si>
    <t>78375972098</t>
  </si>
  <si>
    <t>D00WMA</t>
  </si>
  <si>
    <t>Albini Attila</t>
  </si>
  <si>
    <t>75504833844</t>
  </si>
  <si>
    <t>DJCGUO</t>
  </si>
  <si>
    <t>Nagy Ninetta</t>
  </si>
  <si>
    <t>78234860231</t>
  </si>
  <si>
    <t>GMCJSE</t>
  </si>
  <si>
    <t>Czeróczki Bettina</t>
  </si>
  <si>
    <t>73603751322</t>
  </si>
  <si>
    <t>MGY1R3</t>
  </si>
  <si>
    <t>Pintér Fruzsina</t>
  </si>
  <si>
    <t>72608929065</t>
  </si>
  <si>
    <t>EO34JZ</t>
  </si>
  <si>
    <t>Vitáris Iván</t>
  </si>
  <si>
    <t>74972053606</t>
  </si>
  <si>
    <t>CYC6IZ</t>
  </si>
  <si>
    <t>Gombos Nóra Julianna</t>
  </si>
  <si>
    <t>75190462919</t>
  </si>
  <si>
    <t>NLNDNF</t>
  </si>
  <si>
    <t>Rádai Gergely Máté</t>
  </si>
  <si>
    <t>72903552915</t>
  </si>
  <si>
    <t>ZXQU04</t>
  </si>
  <si>
    <t>Szabó Endre Zoltán</t>
  </si>
  <si>
    <t>71938235571</t>
  </si>
  <si>
    <t>LMG9DO</t>
  </si>
  <si>
    <t>Tácej Tamara</t>
  </si>
  <si>
    <t>72726474180</t>
  </si>
  <si>
    <t>O5LW85</t>
  </si>
  <si>
    <t>Kováts Lilla</t>
  </si>
  <si>
    <t>72866285171</t>
  </si>
  <si>
    <t>VRZFQV</t>
  </si>
  <si>
    <t>Kártyás Lilla</t>
  </si>
  <si>
    <t>74533147318</t>
  </si>
  <si>
    <t>E5V9I3</t>
  </si>
  <si>
    <t>Bánkuti Júlia</t>
  </si>
  <si>
    <t>75529937731</t>
  </si>
  <si>
    <t>CL35AI</t>
  </si>
  <si>
    <t>Papp Tamás</t>
  </si>
  <si>
    <t>77850647742</t>
  </si>
  <si>
    <t>UYSHHH</t>
  </si>
  <si>
    <t>Péli Imre</t>
  </si>
  <si>
    <t>76863861238</t>
  </si>
  <si>
    <t>E6FVEW</t>
  </si>
  <si>
    <t>Laczkovics Netta</t>
  </si>
  <si>
    <t>79214999488</t>
  </si>
  <si>
    <t>E11XDT</t>
  </si>
  <si>
    <t>Antal Csilla</t>
  </si>
  <si>
    <t>73005491262</t>
  </si>
  <si>
    <t>SSLUR0</t>
  </si>
  <si>
    <t>Vanyó Renáta Bettina</t>
  </si>
  <si>
    <t>77099675606</t>
  </si>
  <si>
    <t>DHBDUI</t>
  </si>
  <si>
    <t>Oláh Milán</t>
  </si>
  <si>
    <t>72225881581</t>
  </si>
  <si>
    <t>LBD8GK</t>
  </si>
  <si>
    <t>Sándor Tamás</t>
  </si>
  <si>
    <t>77911505955</t>
  </si>
  <si>
    <t>P0IBQ8</t>
  </si>
  <si>
    <t>Wimmer Anna</t>
  </si>
  <si>
    <t>76072145251</t>
  </si>
  <si>
    <t>AOO5H4</t>
  </si>
  <si>
    <t>Répási Timea</t>
  </si>
  <si>
    <t>71431240923</t>
  </si>
  <si>
    <t>VXKO7S</t>
  </si>
  <si>
    <t>Szakács Tünde</t>
  </si>
  <si>
    <t>72645213818</t>
  </si>
  <si>
    <t>HYKRAI</t>
  </si>
  <si>
    <t>Wetzl Adél</t>
  </si>
  <si>
    <t>71942266968</t>
  </si>
  <si>
    <t>HRYH1P</t>
  </si>
  <si>
    <t>Bálint András Kötöny</t>
  </si>
  <si>
    <t>75501786553</t>
  </si>
  <si>
    <t>WZLUQT</t>
  </si>
  <si>
    <t>Kercsó-Magos Zsuzsanna</t>
  </si>
  <si>
    <t>72416917958</t>
  </si>
  <si>
    <t>B7N817</t>
  </si>
  <si>
    <t>Purczeld Ferdinánd Artúr</t>
  </si>
  <si>
    <t>75545100405</t>
  </si>
  <si>
    <t>IIAOBQ</t>
  </si>
  <si>
    <t>Dudás Eszter</t>
  </si>
  <si>
    <t>74930160943</t>
  </si>
  <si>
    <t>PNJECT</t>
  </si>
  <si>
    <t>Horváth Bertalan András</t>
  </si>
  <si>
    <t>78163644295</t>
  </si>
  <si>
    <t>ARW961</t>
  </si>
  <si>
    <t>Varga Lilla</t>
  </si>
  <si>
    <t>79724075170</t>
  </si>
  <si>
    <t>B6490U</t>
  </si>
  <si>
    <t>Mórocz Ágnes</t>
  </si>
  <si>
    <t>77455157402</t>
  </si>
  <si>
    <t>AAXKRH</t>
  </si>
  <si>
    <t>Terebessy Zoltán</t>
  </si>
  <si>
    <t>72416913529</t>
  </si>
  <si>
    <t>EUASJO</t>
  </si>
  <si>
    <t>Kéri Rebeka</t>
  </si>
  <si>
    <t>76679762638</t>
  </si>
  <si>
    <t>I6S1R5</t>
  </si>
  <si>
    <t>Soltész Viktor</t>
  </si>
  <si>
    <t>79391498258</t>
  </si>
  <si>
    <t>SST3LD</t>
  </si>
  <si>
    <t>Horváth Zsolt István</t>
  </si>
  <si>
    <t>74208249222</t>
  </si>
  <si>
    <t>UEYW68</t>
  </si>
  <si>
    <t>Szabó György</t>
  </si>
  <si>
    <t>73717966492</t>
  </si>
  <si>
    <t>﻿﻿Hallgató</t>
  </si>
  <si>
    <t>Neptun-kód</t>
  </si>
  <si>
    <t>Intézmény neve</t>
  </si>
  <si>
    <t>Feladat címe</t>
  </si>
  <si>
    <t>Külső konzulens</t>
  </si>
  <si>
    <t>Konzulens beosztása</t>
  </si>
  <si>
    <t>Tanszéki konzulens</t>
  </si>
  <si>
    <t>Inno Light Up Kft</t>
  </si>
  <si>
    <t>DeLight mennyezetrendszer tervezése</t>
  </si>
  <si>
    <t>Tóth András</t>
  </si>
  <si>
    <t>Dr. Piros Attila</t>
  </si>
  <si>
    <t>BWS Belsőtér Kft.</t>
  </si>
  <si>
    <t>Komplex belsőtéri tervezés</t>
  </si>
  <si>
    <t>Klapcsik Gábor</t>
  </si>
  <si>
    <t>Varga András</t>
  </si>
  <si>
    <t>Aszenov Nóra</t>
  </si>
  <si>
    <t>JZIVD1</t>
  </si>
  <si>
    <t>Feel Flux Kft.</t>
  </si>
  <si>
    <t>Termékfejlesztési folyamatban való részvétel a csomagolásra fókuszálva</t>
  </si>
  <si>
    <t>Somlyó Tamás</t>
  </si>
  <si>
    <t>Bálint Kötöny</t>
  </si>
  <si>
    <t>Audi Hungaria Motor kft.</t>
  </si>
  <si>
    <t>Projektmenedzsment  a kisszériás karosszériagyártás területén</t>
  </si>
  <si>
    <t>Csonka Tibor</t>
  </si>
  <si>
    <t>Vega Yachtsport</t>
  </si>
  <si>
    <t>Vitorlás belső tervezése és meglévő kialakítások áttervezése</t>
  </si>
  <si>
    <t>Láng Péter</t>
  </si>
  <si>
    <t>ügyvezető igazgató</t>
  </si>
  <si>
    <t xml:space="preserve">Agrikon KAM Kft. </t>
  </si>
  <si>
    <t>Vezetőfülke kézi hegesztősor hatékonyságának növelése robotos hegesztés alkalmazásával</t>
  </si>
  <si>
    <t xml:space="preserve">Kis István </t>
  </si>
  <si>
    <t>Műszaki igazgató</t>
  </si>
  <si>
    <t>Holografika Kft.</t>
  </si>
  <si>
    <t>Holografikus megjelenítővel ellátott irodai blokk tervezése</t>
  </si>
  <si>
    <t>Balogh Tibor</t>
  </si>
  <si>
    <t>Ügyvezető</t>
  </si>
  <si>
    <t>Collognáth Dezső</t>
  </si>
  <si>
    <t>INDAGROUP Kft.</t>
  </si>
  <si>
    <t>Parametrikus tervezői módszerrel támogatott tárgytervezés</t>
  </si>
  <si>
    <t>Pozsonyi József</t>
  </si>
  <si>
    <t>Cégvezető</t>
  </si>
  <si>
    <t>Vidovics Balázs</t>
  </si>
  <si>
    <t>Czirják Sára</t>
  </si>
  <si>
    <t>ASFVR1</t>
  </si>
  <si>
    <t>Polifoam Kft.</t>
  </si>
  <si>
    <t>Kutatási és tervezési feladat</t>
  </si>
  <si>
    <t>Löbmann-Miklós Nóra</t>
  </si>
  <si>
    <t>Drágán Dóra</t>
  </si>
  <si>
    <t>IJJ4J2</t>
  </si>
  <si>
    <t>Furukawa Electric Technológiai Int.</t>
  </si>
  <si>
    <t>Sportpálya világítás vagy színházon belüli világítás tervezése</t>
  </si>
  <si>
    <t>Gombos Ákos</t>
  </si>
  <si>
    <t>Fejlesztő mérnök</t>
  </si>
  <si>
    <t>Belsőépítészeti feladat</t>
  </si>
  <si>
    <t>-</t>
  </si>
  <si>
    <t>BME Gép- és Terméktervezés Tanszék</t>
  </si>
  <si>
    <t>C3D-SZGY-2015-04-TT Elektromos sportautó magas szintű vizualizációja</t>
  </si>
  <si>
    <t>adjunktus</t>
  </si>
  <si>
    <t>Horváth Bertalan</t>
  </si>
  <si>
    <t>Szövetség '39 Kft.</t>
  </si>
  <si>
    <t>MUKI szenzoros digitális térkőcsalád fejlesztése</t>
  </si>
  <si>
    <t>Baróthy Anna</t>
  </si>
  <si>
    <t>Indagroup Kft.</t>
  </si>
  <si>
    <t>Parametrikus tervezői módszerrel támogatott tárgytervezés.</t>
  </si>
  <si>
    <t>Imhoff Zsófia</t>
  </si>
  <si>
    <t>BJORI0</t>
  </si>
  <si>
    <t>HelloWood Kft.</t>
  </si>
  <si>
    <t>Iskolabútor termékcsalád terveinek kidolgozása</t>
  </si>
  <si>
    <t>Huszár András</t>
  </si>
  <si>
    <t>MODELAND KFT</t>
  </si>
  <si>
    <t>Formatervezés</t>
  </si>
  <si>
    <t>Erdős Edina</t>
  </si>
  <si>
    <t>telephely vezető</t>
  </si>
  <si>
    <t>Szövetség 39 Kft.</t>
  </si>
  <si>
    <t>Termékfejlesztési folyamatban való részvétel</t>
  </si>
  <si>
    <t>Csernák Janka</t>
  </si>
  <si>
    <t>Tervező</t>
  </si>
  <si>
    <t>Polyprocess Kft.</t>
  </si>
  <si>
    <t>Üzemi elektronika tervezése</t>
  </si>
  <si>
    <t>Nagy Attila Áron</t>
  </si>
  <si>
    <t>DHS Kft.</t>
  </si>
  <si>
    <t>Autó belsőtér elemek tervezése CATIA programban</t>
  </si>
  <si>
    <t>Pallaghy Bence</t>
  </si>
  <si>
    <t>fejlesztőmérnök</t>
  </si>
  <si>
    <t>Dr. Horák Péter</t>
  </si>
  <si>
    <t>Infográfia Kft.</t>
  </si>
  <si>
    <t>Grafikai elemek, arculat készítése szoftverekhez</t>
  </si>
  <si>
    <t>Bónis Tamás</t>
  </si>
  <si>
    <t>MKI Plexi Kft.</t>
  </si>
  <si>
    <t>Plexi lámpa tervezése</t>
  </si>
  <si>
    <t>Söjtöri Nóra</t>
  </si>
  <si>
    <t>formatervező</t>
  </si>
  <si>
    <t>Mercedes-Benz Manufacturing H. Kft.</t>
  </si>
  <si>
    <t xml:space="preserve">Mercedes-Benz gyár termelési folyamatának megismerése </t>
  </si>
  <si>
    <t>Majer Bettina</t>
  </si>
  <si>
    <t>Y7ZWKK</t>
  </si>
  <si>
    <t>Medence Csoport Kft.</t>
  </si>
  <si>
    <t>Bútortervezés fesztiválokra</t>
  </si>
  <si>
    <t>Gross András</t>
  </si>
  <si>
    <t>Majláth Ákos</t>
  </si>
  <si>
    <t>CIWNJY</t>
  </si>
  <si>
    <t>Wittenberg Kft.</t>
  </si>
  <si>
    <t>3D-s  nyomdai anyagok tevezése és kivitelezése</t>
  </si>
  <si>
    <t>Hauser Balázs</t>
  </si>
  <si>
    <t xml:space="preserve">ERNA EVANS Számviteli és Tanácsadó </t>
  </si>
  <si>
    <t>Társasjáték tervezése</t>
  </si>
  <si>
    <t>Nótáros Éva</t>
  </si>
  <si>
    <t>ügyvezető</t>
  </si>
  <si>
    <t>Müller Máté</t>
  </si>
  <si>
    <t>K9Z2QV</t>
  </si>
  <si>
    <t>Természetes jellegű válaszfal tervezése a budapesti állatkertbe</t>
  </si>
  <si>
    <t>Darabos Anita</t>
  </si>
  <si>
    <t>Iparművész</t>
  </si>
  <si>
    <t>Edri Nyomdaipari és Szolgáltató Kft</t>
  </si>
  <si>
    <t>Papír kandalló tervezése</t>
  </si>
  <si>
    <t>Ifj. Mágory Géza</t>
  </si>
  <si>
    <t>tervező</t>
  </si>
  <si>
    <t>Valeo Auto-Electric Magyarországkft</t>
  </si>
  <si>
    <t>Prototípus gyártás</t>
  </si>
  <si>
    <t>Nagy Zsolt</t>
  </si>
  <si>
    <t>Mintakészítő mérnök</t>
  </si>
  <si>
    <t>DesignDonum</t>
  </si>
  <si>
    <t>Orvosságtartó egészségügyi doboz formatervezése családi és tábori kiszerelésben</t>
  </si>
  <si>
    <t>Olajos László</t>
  </si>
  <si>
    <t>Gép- és Terméktervezés Tanszék</t>
  </si>
  <si>
    <t>1970-es évek beli autótervezés</t>
  </si>
  <si>
    <t>dizájner</t>
  </si>
  <si>
    <t>SOART Innovations Kft.</t>
  </si>
  <si>
    <t>Az emberi pszichológián alapuló, segítő/fejlesztő termék tervezése</t>
  </si>
  <si>
    <t>Bacsa László</t>
  </si>
  <si>
    <t>Purczeld Ferdinánd</t>
  </si>
  <si>
    <t>Artery Games KFT.</t>
  </si>
  <si>
    <t>Nehéz lőfegyver 3D-s tervezése</t>
  </si>
  <si>
    <t>Bakó Tamás</t>
  </si>
  <si>
    <t>CEO</t>
  </si>
  <si>
    <t>Rádai Gergely</t>
  </si>
  <si>
    <t>3Dee Technologies Hungary Kft.</t>
  </si>
  <si>
    <t>3D nyomtatás</t>
  </si>
  <si>
    <t>Klauser Gábor</t>
  </si>
  <si>
    <t>Electrolux LEHEL Kft.</t>
  </si>
  <si>
    <t>Háztartási gép tervezése</t>
  </si>
  <si>
    <t>Nagy Abonyi Tamás</t>
  </si>
  <si>
    <t>Inno Light Up Kft.</t>
  </si>
  <si>
    <t>moduláris mennyezeti rendszer</t>
  </si>
  <si>
    <t>Sáska Dóra</t>
  </si>
  <si>
    <t>US53SB</t>
  </si>
  <si>
    <t>Organikus mintázat tervezése matematikai módszerrel</t>
  </si>
  <si>
    <t>Robert Bosch / JCDecaux Hungary</t>
  </si>
  <si>
    <t>Szimulációs feladat / Buszmegálló koncepcionális tervezése</t>
  </si>
  <si>
    <t>RIEL Elektronikai Kft.</t>
  </si>
  <si>
    <t>Egyedi tárgy, vagy belsőépítészeti tervezés</t>
  </si>
  <si>
    <t>Farkas Máté</t>
  </si>
  <si>
    <t>Berill R Belsőépítészeti Kft.</t>
  </si>
  <si>
    <t>Egyedi bútorok tervezése és gyártása</t>
  </si>
  <si>
    <t>Laczkó Áám</t>
  </si>
  <si>
    <t>Minőségirány. vezető</t>
  </si>
  <si>
    <t>Kiállítási installáció vagy Üzletberendezés tervezése</t>
  </si>
  <si>
    <t>Szabó Gábor László</t>
  </si>
  <si>
    <t>DQQ5ZO</t>
  </si>
  <si>
    <t>Fészek Részek Kft.</t>
  </si>
  <si>
    <t>Összehajtható fabútorok tervezése</t>
  </si>
  <si>
    <t>Bergovecz László</t>
  </si>
  <si>
    <t>Szabó Tina Dalma</t>
  </si>
  <si>
    <t>CPDRG9</t>
  </si>
  <si>
    <t>cégvezető</t>
  </si>
  <si>
    <t>Játékos taneszköz vakok részére</t>
  </si>
  <si>
    <t>egyetemi tanársegéd</t>
  </si>
  <si>
    <t>Szendrei Krisztina</t>
  </si>
  <si>
    <t>YVNZ0A</t>
  </si>
  <si>
    <t>NARIP-EGPR 2015 hallgatói projekt dokumentációs és bemutató anyagok elkészítése</t>
  </si>
  <si>
    <t>Sanimex s.r.o.</t>
  </si>
  <si>
    <t>A cég arculatának áttervezése</t>
  </si>
  <si>
    <t>Zsigárcsik Alojz</t>
  </si>
  <si>
    <t>Török Lilla Boglárka</t>
  </si>
  <si>
    <t>J2VO3K</t>
  </si>
  <si>
    <t>Újrahasznosított elemeket tartalmazó bútorcsalád tervezése</t>
  </si>
  <si>
    <t>Noppa Design Kft.</t>
  </si>
  <si>
    <t>Betonból készített designtárgyak tervezése</t>
  </si>
  <si>
    <t>Alvégi Lőrinc</t>
  </si>
  <si>
    <t>Optikai színkeverés terméktervezésben</t>
  </si>
  <si>
    <t>EMBER Design Manufaktúra Kft.</t>
  </si>
  <si>
    <t>Fából készült gyerekjáték tervezés</t>
  </si>
  <si>
    <t>Policsányi István</t>
  </si>
  <si>
    <t>Vigyázó András</t>
  </si>
  <si>
    <t>ED95GR</t>
  </si>
  <si>
    <t>Copyendre Kft.</t>
  </si>
  <si>
    <t>Moduláris standkonstrukció készítése, Belsőtér beépítése, CNC maró és lézervágógép kezelése</t>
  </si>
  <si>
    <t>Radványi Levente</t>
  </si>
  <si>
    <t>Sábalux Project Kft.</t>
  </si>
  <si>
    <t>Világítástechnikai eszközök fejlesztése</t>
  </si>
  <si>
    <t>Ballai Gyula</t>
  </si>
  <si>
    <t>tulajdonos, designer</t>
  </si>
  <si>
    <t>Egészségügyi termék funkcionális fejlesztése</t>
  </si>
  <si>
    <t>WIMMER ANNA</t>
  </si>
  <si>
    <t>75504833844-2015/2016/1-2N-AG0</t>
  </si>
  <si>
    <t>73005491262-2015/2016/1-2N-AG0</t>
  </si>
  <si>
    <t>75501786553-2015/2016/1-2N-AG0</t>
  </si>
  <si>
    <t>75529937731-2015/2016/1-2N-AG0</t>
  </si>
  <si>
    <t>73953267199-2015/2016/1-2N-AG0</t>
  </si>
  <si>
    <t>78267853901-2015/2016/1-2N-AG0</t>
  </si>
  <si>
    <t>73603751322-2015/2016/1-2N-AG0</t>
  </si>
  <si>
    <t>74930160943-2015/2016/1-2N-AG0</t>
  </si>
  <si>
    <t>76026542959-2015/2016/1-2N-AG0</t>
  </si>
  <si>
    <t>75190462919-2015/2016/1-2N-AG0</t>
  </si>
  <si>
    <t>78163644295-2015/2016/1-2N-AG0</t>
  </si>
  <si>
    <t>74208249222-2015/2016/1-2N-AG0</t>
  </si>
  <si>
    <t>71892107715-2015/2016/1-2N-AG0</t>
  </si>
  <si>
    <t>74533147318-2015/2016/1-2N-AG0</t>
  </si>
  <si>
    <t>72416917958-2015/2016/1-2N-AG0</t>
  </si>
  <si>
    <t>76679762638-2015/2016/1-2N-AG0</t>
  </si>
  <si>
    <t>72866285171-2015/2016/1-2N-AG0</t>
  </si>
  <si>
    <t>72123661906-2015/2016/1-2N-AG0</t>
  </si>
  <si>
    <t>79214999488-2015/2016/1-2N-AG0</t>
  </si>
  <si>
    <t>73524124591-2015/2016/1-2N-AG0</t>
  </si>
  <si>
    <t>77455157402-2015/2016/1-2N-AG0</t>
  </si>
  <si>
    <t>78375972098-2015/2016/1-2N-AG0</t>
  </si>
  <si>
    <t>78234860231-2015/2016/1-2N-AG0</t>
  </si>
  <si>
    <t>72225881581-2015/2016/1-2N-AG0</t>
  </si>
  <si>
    <t>77850647742-2015/2016/1-2N-AG0</t>
  </si>
  <si>
    <t>76863861238-2015/2016/1-2N-AG0</t>
  </si>
  <si>
    <t>72608929065-2015/2016/1-2N-AG0</t>
  </si>
  <si>
    <t>75545100405-2015/2016/1-2N-AG0</t>
  </si>
  <si>
    <t>72903552915-2015/2016/1-2N-AG0</t>
  </si>
  <si>
    <t>71431240923-2015/2016/1-2N-AG0</t>
  </si>
  <si>
    <t>77911505955-2015/2016/1-2N-AG0</t>
  </si>
  <si>
    <t>79391498258-2015/2016/1-2N-AG0</t>
  </si>
  <si>
    <t>75680675355-2015/2016/1-2N-AG0</t>
  </si>
  <si>
    <t>76664695332-2015/2016/1-2N-AG0</t>
  </si>
  <si>
    <t>71938235571-2015/2016/1-2N-AG0</t>
  </si>
  <si>
    <t>73717966492-2015/2016/1-2N-AG0</t>
  </si>
  <si>
    <t>72645213818-2015/2016/1-2N-AG0</t>
  </si>
  <si>
    <t>78527236483-2015/2016/1-2N-AG0</t>
  </si>
  <si>
    <t>72726474180-2015/2016/1-2N-AG0</t>
  </si>
  <si>
    <t>72416913529-2015/2016/1-2N-AG0</t>
  </si>
  <si>
    <t>71564225218-2015/2016/1-2N-AG0</t>
  </si>
  <si>
    <t>77099675606-2015/2016/1-2N-AG0</t>
  </si>
  <si>
    <t>79724075170-2015/2016/1-2N-AG0</t>
  </si>
  <si>
    <t>74972053606-2015/2016/1-2N-AG0</t>
  </si>
  <si>
    <t>71942266968-2015/2016/1-2N-AG0</t>
  </si>
  <si>
    <t>76072145251-2015/2016/1-2N-AG0</t>
  </si>
  <si>
    <t>Boros Ádám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</si>
</sst>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/\ hh:mm"/>
  </numFmts>
  <fonts count="21" x14ac:knownFonts="1">
    <font>
      <sz val="11"/>
      <color theme="1"/>
      <name val="Times New Roman"/>
      <family val="2"/>
      <charset val="238"/>
    </font>
    <font>
      <sz val="11"/>
      <color theme="1"/>
      <name val="Times New Roman"/>
      <family val="2"/>
      <charset val="238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Times New Roman"/>
      <family val="2"/>
      <charset val="238"/>
    </font>
    <font>
      <b/>
      <sz val="13"/>
      <color theme="3"/>
      <name val="Times New Roman"/>
      <family val="2"/>
      <charset val="238"/>
    </font>
    <font>
      <b/>
      <sz val="11"/>
      <color theme="3"/>
      <name val="Times New Roman"/>
      <family val="2"/>
      <charset val="238"/>
    </font>
    <font>
      <sz val="11"/>
      <color rgb="FF006100"/>
      <name val="Times New Roman"/>
      <family val="2"/>
      <charset val="238"/>
    </font>
    <font>
      <sz val="11"/>
      <color rgb="FF9C0006"/>
      <name val="Times New Roman"/>
      <family val="2"/>
      <charset val="238"/>
    </font>
    <font>
      <sz val="11"/>
      <color rgb="FF9C6500"/>
      <name val="Times New Roman"/>
      <family val="2"/>
      <charset val="238"/>
    </font>
    <font>
      <sz val="11"/>
      <color rgb="FF3F3F76"/>
      <name val="Times New Roman"/>
      <family val="2"/>
      <charset val="238"/>
    </font>
    <font>
      <b/>
      <sz val="11"/>
      <color rgb="FF3F3F3F"/>
      <name val="Times New Roman"/>
      <family val="2"/>
      <charset val="238"/>
    </font>
    <font>
      <b/>
      <sz val="11"/>
      <color rgb="FFFA7D00"/>
      <name val="Times New Roman"/>
      <family val="2"/>
      <charset val="238"/>
    </font>
    <font>
      <sz val="11"/>
      <color rgb="FFFA7D00"/>
      <name val="Times New Roman"/>
      <family val="2"/>
      <charset val="238"/>
    </font>
    <font>
      <b/>
      <sz val="11"/>
      <color theme="0"/>
      <name val="Times New Roman"/>
      <family val="2"/>
      <charset val="238"/>
    </font>
    <font>
      <sz val="11"/>
      <color rgb="FFFF0000"/>
      <name val="Times New Roman"/>
      <family val="2"/>
      <charset val="238"/>
    </font>
    <font>
      <i/>
      <sz val="11"/>
      <color rgb="FF7F7F7F"/>
      <name val="Times New Roman"/>
      <family val="2"/>
      <charset val="238"/>
    </font>
    <font>
      <b/>
      <sz val="11"/>
      <color theme="1"/>
      <name val="Times New Roman"/>
      <family val="2"/>
      <charset val="238"/>
    </font>
    <font>
      <sz val="11"/>
      <color theme="0"/>
      <name val="Times New Roman"/>
      <family val="2"/>
      <charset val="238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  <charset val="238"/>
    </font>
    <font>
      <b/>
      <sz val="11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164" fontId="0" fillId="0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/>
    <xf numFmtId="0" fontId="0" fillId="34" borderId="0" xfId="0" applyFill="1"/>
    <xf numFmtId="0" fontId="19" fillId="0" borderId="0" xfId="0" applyFont="1"/>
    <xf numFmtId="164" fontId="0" fillId="0" borderId="0" xfId="0" applyNumberFormat="1" applyFill="1" applyBorder="1"/>
    <xf numFmtId="0" fontId="0" fillId="0" borderId="0" xfId="0" applyFill="1" applyBorder="1"/>
    <xf numFmtId="0" fontId="20" fillId="0" borderId="0" xfId="42" applyFont="1" applyFill="1" applyBorder="1"/>
    <xf numFmtId="0" fontId="18" fillId="0" borderId="0" xfId="42"/>
    <xf numFmtId="0" fontId="18" fillId="0" borderId="0" xfId="42" applyFont="1" applyFill="1" applyBorder="1"/>
    <xf numFmtId="0" fontId="18" fillId="0" borderId="0" xfId="42" applyAlignment="1">
      <alignment horizontal="center"/>
    </xf>
    <xf numFmtId="49" fontId="18" fillId="0" borderId="0" xfId="42" applyNumberFormat="1"/>
  </cellXfs>
  <cellStyles count="85">
    <cellStyle name="20% - 1. jelölőszín" xfId="19" builtinId="30" customBuiltin="1"/>
    <cellStyle name="20% - 1. jelölőszín 2" xfId="62"/>
    <cellStyle name="20% - 2. jelölőszín" xfId="23" builtinId="34" customBuiltin="1"/>
    <cellStyle name="20% - 2. jelölőszín 2" xfId="66"/>
    <cellStyle name="20% - 3. jelölőszín" xfId="27" builtinId="38" customBuiltin="1"/>
    <cellStyle name="20% - 3. jelölőszín 2" xfId="70"/>
    <cellStyle name="20% - 4. jelölőszín" xfId="31" builtinId="42" customBuiltin="1"/>
    <cellStyle name="20% - 4. jelölőszín 2" xfId="74"/>
    <cellStyle name="20% - 5. jelölőszín" xfId="35" builtinId="46" customBuiltin="1"/>
    <cellStyle name="20% - 5. jelölőszín 2" xfId="78"/>
    <cellStyle name="20% - 6. jelölőszín" xfId="39" builtinId="50" customBuiltin="1"/>
    <cellStyle name="20% - 6. jelölőszín 2" xfId="82"/>
    <cellStyle name="40% - 1. jelölőszín" xfId="20" builtinId="31" customBuiltin="1"/>
    <cellStyle name="40% - 1. jelölőszín 2" xfId="63"/>
    <cellStyle name="40% - 2. jelölőszín" xfId="24" builtinId="35" customBuiltin="1"/>
    <cellStyle name="40% - 2. jelölőszín 2" xfId="67"/>
    <cellStyle name="40% - 3. jelölőszín" xfId="28" builtinId="39" customBuiltin="1"/>
    <cellStyle name="40% - 3. jelölőszín 2" xfId="71"/>
    <cellStyle name="40% - 4. jelölőszín" xfId="32" builtinId="43" customBuiltin="1"/>
    <cellStyle name="40% - 4. jelölőszín 2" xfId="75"/>
    <cellStyle name="40% - 5. jelölőszín" xfId="36" builtinId="47" customBuiltin="1"/>
    <cellStyle name="40% - 5. jelölőszín 2" xfId="79"/>
    <cellStyle name="40% - 6. jelölőszín" xfId="40" builtinId="51" customBuiltin="1"/>
    <cellStyle name="40% - 6. jelölőszín 2" xfId="83"/>
    <cellStyle name="60% - 1. jelölőszín" xfId="21" builtinId="32" customBuiltin="1"/>
    <cellStyle name="60% - 1. jelölőszín 2" xfId="64"/>
    <cellStyle name="60% - 2. jelölőszín" xfId="25" builtinId="36" customBuiltin="1"/>
    <cellStyle name="60% - 2. jelölőszín 2" xfId="68"/>
    <cellStyle name="60% - 3. jelölőszín" xfId="29" builtinId="40" customBuiltin="1"/>
    <cellStyle name="60% - 3. jelölőszín 2" xfId="72"/>
    <cellStyle name="60% - 4. jelölőszín" xfId="33" builtinId="44" customBuiltin="1"/>
    <cellStyle name="60% - 4. jelölőszín 2" xfId="76"/>
    <cellStyle name="60% - 5. jelölőszín" xfId="37" builtinId="48" customBuiltin="1"/>
    <cellStyle name="60% - 5. jelölőszín 2" xfId="80"/>
    <cellStyle name="60% - 6. jelölőszín" xfId="41" builtinId="52" customBuiltin="1"/>
    <cellStyle name="60% - 6. jelölőszín 2" xfId="84"/>
    <cellStyle name="Bevitel" xfId="9" builtinId="20" customBuiltin="1"/>
    <cellStyle name="Bevitel 2" xfId="52"/>
    <cellStyle name="Cím" xfId="1" builtinId="15" customBuiltin="1"/>
    <cellStyle name="Cím 2" xfId="44"/>
    <cellStyle name="Címsor 1" xfId="2" builtinId="16" customBuiltin="1"/>
    <cellStyle name="Címsor 1 2" xfId="45"/>
    <cellStyle name="Címsor 2" xfId="3" builtinId="17" customBuiltin="1"/>
    <cellStyle name="Címsor 2 2" xfId="46"/>
    <cellStyle name="Címsor 3" xfId="4" builtinId="18" customBuiltin="1"/>
    <cellStyle name="Címsor 3 2" xfId="47"/>
    <cellStyle name="Címsor 4" xfId="5" builtinId="19" customBuiltin="1"/>
    <cellStyle name="Címsor 4 2" xfId="48"/>
    <cellStyle name="Ellenőrzőcella" xfId="13" builtinId="23" customBuiltin="1"/>
    <cellStyle name="Ellenőrzőcella 2" xfId="56"/>
    <cellStyle name="Figyelmeztetés" xfId="14" builtinId="11" customBuiltin="1"/>
    <cellStyle name="Figyelmeztetés 2" xfId="57"/>
    <cellStyle name="Hivatkozott cella" xfId="12" builtinId="24" customBuiltin="1"/>
    <cellStyle name="Hivatkozott cella 2" xfId="55"/>
    <cellStyle name="Jegyzet" xfId="15" builtinId="10" customBuiltin="1"/>
    <cellStyle name="Jegyzet 2" xfId="58"/>
    <cellStyle name="Jelölőszín (1)" xfId="18" builtinId="29" customBuiltin="1"/>
    <cellStyle name="Jelölőszín (1) 2" xfId="61"/>
    <cellStyle name="Jelölőszín (2)" xfId="22" builtinId="33" customBuiltin="1"/>
    <cellStyle name="Jelölőszín (2) 2" xfId="65"/>
    <cellStyle name="Jelölőszín (3)" xfId="26" builtinId="37" customBuiltin="1"/>
    <cellStyle name="Jelölőszín (3) 2" xfId="69"/>
    <cellStyle name="Jelölőszín (4)" xfId="30" builtinId="41" customBuiltin="1"/>
    <cellStyle name="Jelölőszín (4) 2" xfId="73"/>
    <cellStyle name="Jelölőszín (5)" xfId="34" builtinId="45" customBuiltin="1"/>
    <cellStyle name="Jelölőszín (5) 2" xfId="77"/>
    <cellStyle name="Jelölőszín (6)" xfId="38" builtinId="49" customBuiltin="1"/>
    <cellStyle name="Jelölőszín (6) 2" xfId="81"/>
    <cellStyle name="Jó" xfId="6" builtinId="26" customBuiltin="1"/>
    <cellStyle name="Jó 2" xfId="49"/>
    <cellStyle name="Kimenet" xfId="10" builtinId="21" customBuiltin="1"/>
    <cellStyle name="Kimenet 2" xfId="53"/>
    <cellStyle name="Magyarázó szöveg" xfId="16" builtinId="53" customBuiltin="1"/>
    <cellStyle name="Magyarázó szöveg 2" xfId="59"/>
    <cellStyle name="Normál" xfId="0" builtinId="0"/>
    <cellStyle name="Normál 2" xfId="43"/>
    <cellStyle name="Normál 3" xfId="42"/>
    <cellStyle name="Összesen" xfId="17" builtinId="25" customBuiltin="1"/>
    <cellStyle name="Összesen 2" xfId="60"/>
    <cellStyle name="Rossz" xfId="7" builtinId="27" customBuiltin="1"/>
    <cellStyle name="Rossz 2" xfId="50"/>
    <cellStyle name="Semleges" xfId="8" builtinId="28" customBuiltin="1"/>
    <cellStyle name="Semleges 2" xfId="51"/>
    <cellStyle name="Számítás" xfId="11" builtinId="22" customBuiltin="1"/>
    <cellStyle name="Számítás 2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O1" workbookViewId="0">
      <pane ySplit="1" topLeftCell="A2" activePane="bottomLeft" state="frozen"/>
      <selection pane="bottomLeft" activeCell="C2" sqref="C2:C47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13.42578125" bestFit="1" customWidth="1"/>
    <col min="4" max="4" width="31.5703125" bestFit="1" customWidth="1"/>
    <col min="5" max="5" width="21.42578125" bestFit="1" customWidth="1"/>
    <col min="6" max="7" width="15.85546875" bestFit="1" customWidth="1"/>
    <col min="8" max="8" width="21.85546875" bestFit="1" customWidth="1"/>
    <col min="9" max="9" width="16.7109375" bestFit="1" customWidth="1"/>
    <col min="10" max="10" width="21" bestFit="1" customWidth="1"/>
    <col min="11" max="11" width="15.85546875" bestFit="1" customWidth="1"/>
    <col min="12" max="12" width="6.28515625" bestFit="1" customWidth="1"/>
    <col min="13" max="16" width="8.42578125" bestFit="1" customWidth="1"/>
    <col min="17" max="17" width="18.140625" bestFit="1" customWidth="1"/>
    <col min="18" max="18" width="16.5703125" bestFit="1" customWidth="1"/>
    <col min="19" max="19" width="14.140625" bestFit="1" customWidth="1"/>
    <col min="20" max="20" width="15.42578125" bestFit="1" customWidth="1"/>
    <col min="21" max="21" width="29.85546875" bestFit="1" customWidth="1"/>
    <col min="22" max="22" width="30.140625" bestFit="1" customWidth="1"/>
    <col min="23" max="23" width="13.140625" bestFit="1" customWidth="1"/>
    <col min="24" max="24" width="17.42578125" bestFit="1" customWidth="1"/>
    <col min="25" max="25" width="30.85546875" bestFit="1" customWidth="1"/>
    <col min="26" max="26" width="40.42578125" bestFit="1" customWidth="1"/>
    <col min="27" max="27" width="20.85546875" bestFit="1" customWidth="1"/>
  </cols>
  <sheetData>
    <row r="1" spans="1:27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5" t="s">
        <v>29</v>
      </c>
    </row>
    <row r="2" spans="1:27" x14ac:dyDescent="0.25">
      <c r="A2" t="s">
        <v>75</v>
      </c>
      <c r="B2" t="s">
        <v>33</v>
      </c>
      <c r="D2" s="4" t="s">
        <v>374</v>
      </c>
      <c r="E2" t="s">
        <v>26</v>
      </c>
      <c r="F2" s="2">
        <v>42184</v>
      </c>
      <c r="G2" s="2">
        <v>42223</v>
      </c>
      <c r="H2">
        <v>6</v>
      </c>
      <c r="I2" t="s">
        <v>27</v>
      </c>
      <c r="J2" t="s">
        <v>189</v>
      </c>
      <c r="K2" s="2">
        <v>42247</v>
      </c>
      <c r="V2" s="2">
        <v>42349</v>
      </c>
      <c r="W2" s="3" t="s">
        <v>34</v>
      </c>
      <c r="X2" s="3" t="s">
        <v>35</v>
      </c>
      <c r="Y2" s="3" t="s">
        <v>28</v>
      </c>
      <c r="Z2" t="s">
        <v>187</v>
      </c>
      <c r="AA2" t="s">
        <v>189</v>
      </c>
    </row>
    <row r="3" spans="1:27" x14ac:dyDescent="0.25">
      <c r="A3" t="s">
        <v>120</v>
      </c>
      <c r="B3" t="s">
        <v>33</v>
      </c>
      <c r="D3" s="4" t="s">
        <v>375</v>
      </c>
      <c r="E3" t="s">
        <v>26</v>
      </c>
      <c r="F3" s="2">
        <v>42184</v>
      </c>
      <c r="G3" s="2">
        <v>42223</v>
      </c>
      <c r="H3">
        <v>6</v>
      </c>
      <c r="I3" t="s">
        <v>27</v>
      </c>
      <c r="J3" t="s">
        <v>193</v>
      </c>
      <c r="K3" s="2">
        <v>42247</v>
      </c>
      <c r="V3" s="2">
        <v>42350</v>
      </c>
      <c r="W3" s="3" t="s">
        <v>34</v>
      </c>
      <c r="X3" s="3" t="s">
        <v>35</v>
      </c>
      <c r="Y3" s="3" t="s">
        <v>28</v>
      </c>
      <c r="Z3" t="s">
        <v>191</v>
      </c>
      <c r="AA3" t="s">
        <v>193</v>
      </c>
    </row>
    <row r="4" spans="1:27" x14ac:dyDescent="0.25">
      <c r="A4" t="s">
        <v>144</v>
      </c>
      <c r="B4" t="s">
        <v>33</v>
      </c>
      <c r="D4" s="4" t="s">
        <v>376</v>
      </c>
      <c r="E4" t="s">
        <v>26</v>
      </c>
      <c r="F4" s="2">
        <v>42184</v>
      </c>
      <c r="G4" s="2">
        <v>42223</v>
      </c>
      <c r="H4">
        <v>6</v>
      </c>
      <c r="I4" t="s">
        <v>27</v>
      </c>
      <c r="J4" t="s">
        <v>203</v>
      </c>
      <c r="K4" s="2">
        <v>42247</v>
      </c>
      <c r="V4" s="2">
        <v>42351</v>
      </c>
      <c r="W4" s="3" t="s">
        <v>34</v>
      </c>
      <c r="X4" s="3" t="s">
        <v>35</v>
      </c>
      <c r="Y4" s="3" t="s">
        <v>28</v>
      </c>
      <c r="Z4" t="s">
        <v>201</v>
      </c>
      <c r="AA4" t="s">
        <v>203</v>
      </c>
    </row>
    <row r="5" spans="1:27" x14ac:dyDescent="0.25">
      <c r="A5" t="s">
        <v>108</v>
      </c>
      <c r="B5" t="s">
        <v>33</v>
      </c>
      <c r="D5" s="4" t="s">
        <v>377</v>
      </c>
      <c r="E5" t="s">
        <v>26</v>
      </c>
      <c r="F5" s="2">
        <v>42184</v>
      </c>
      <c r="G5" s="2">
        <v>42223</v>
      </c>
      <c r="H5">
        <v>6</v>
      </c>
      <c r="I5" t="s">
        <v>27</v>
      </c>
      <c r="J5" t="s">
        <v>206</v>
      </c>
      <c r="K5" s="2">
        <v>42247</v>
      </c>
      <c r="V5" s="2">
        <v>42352</v>
      </c>
      <c r="W5" s="3" t="s">
        <v>34</v>
      </c>
      <c r="X5" s="3" t="s">
        <v>35</v>
      </c>
      <c r="Y5" s="3" t="s">
        <v>28</v>
      </c>
      <c r="Z5" t="s">
        <v>204</v>
      </c>
      <c r="AA5" t="s">
        <v>206</v>
      </c>
    </row>
    <row r="6" spans="1:27" x14ac:dyDescent="0.25">
      <c r="A6" t="s">
        <v>51</v>
      </c>
      <c r="B6" t="s">
        <v>33</v>
      </c>
      <c r="D6" s="4" t="s">
        <v>378</v>
      </c>
      <c r="E6" t="s">
        <v>26</v>
      </c>
      <c r="F6" s="2">
        <v>42184</v>
      </c>
      <c r="G6" s="2">
        <v>42223</v>
      </c>
      <c r="H6">
        <v>6</v>
      </c>
      <c r="I6" t="s">
        <v>27</v>
      </c>
      <c r="J6" t="s">
        <v>210</v>
      </c>
      <c r="K6" s="2">
        <v>42247</v>
      </c>
      <c r="V6" s="2">
        <v>42353</v>
      </c>
      <c r="W6" s="3" t="s">
        <v>34</v>
      </c>
      <c r="X6" s="3" t="s">
        <v>35</v>
      </c>
      <c r="Y6" s="3" t="s">
        <v>28</v>
      </c>
      <c r="Z6" t="s">
        <v>208</v>
      </c>
      <c r="AA6" t="s">
        <v>210</v>
      </c>
    </row>
    <row r="7" spans="1:27" x14ac:dyDescent="0.25">
      <c r="A7" t="s">
        <v>42</v>
      </c>
      <c r="B7" t="s">
        <v>33</v>
      </c>
      <c r="D7" s="4" t="s">
        <v>379</v>
      </c>
      <c r="E7" t="s">
        <v>26</v>
      </c>
      <c r="F7" s="2">
        <v>42184</v>
      </c>
      <c r="G7" s="2">
        <v>42223</v>
      </c>
      <c r="H7">
        <v>6</v>
      </c>
      <c r="I7" t="s">
        <v>27</v>
      </c>
      <c r="J7" t="s">
        <v>214</v>
      </c>
      <c r="K7" s="2">
        <v>42247</v>
      </c>
      <c r="V7" s="2">
        <v>42354</v>
      </c>
      <c r="W7" s="3" t="s">
        <v>34</v>
      </c>
      <c r="X7" s="3" t="s">
        <v>35</v>
      </c>
      <c r="Y7" s="3" t="s">
        <v>28</v>
      </c>
      <c r="Z7" t="s">
        <v>212</v>
      </c>
      <c r="AA7" t="s">
        <v>214</v>
      </c>
    </row>
    <row r="8" spans="1:27" x14ac:dyDescent="0.25">
      <c r="A8" t="s">
        <v>81</v>
      </c>
      <c r="B8" t="s">
        <v>33</v>
      </c>
      <c r="D8" s="4" t="s">
        <v>380</v>
      </c>
      <c r="E8" t="s">
        <v>26</v>
      </c>
      <c r="F8" s="2">
        <v>42184</v>
      </c>
      <c r="G8" s="2">
        <v>42223</v>
      </c>
      <c r="H8">
        <v>6</v>
      </c>
      <c r="I8" t="s">
        <v>27</v>
      </c>
      <c r="J8" t="s">
        <v>219</v>
      </c>
      <c r="K8" s="2">
        <v>42247</v>
      </c>
      <c r="V8" s="2">
        <v>42355</v>
      </c>
      <c r="W8" s="3" t="s">
        <v>34</v>
      </c>
      <c r="X8" s="3" t="s">
        <v>35</v>
      </c>
      <c r="Y8" s="3" t="s">
        <v>28</v>
      </c>
      <c r="Z8" t="s">
        <v>217</v>
      </c>
      <c r="AA8" t="s">
        <v>219</v>
      </c>
    </row>
    <row r="9" spans="1:27" x14ac:dyDescent="0.25">
      <c r="A9" t="s">
        <v>153</v>
      </c>
      <c r="B9" t="s">
        <v>33</v>
      </c>
      <c r="D9" s="4" t="s">
        <v>381</v>
      </c>
      <c r="E9" t="s">
        <v>26</v>
      </c>
      <c r="F9" s="2">
        <v>42184</v>
      </c>
      <c r="G9" s="2">
        <v>42223</v>
      </c>
      <c r="H9">
        <v>6</v>
      </c>
      <c r="I9" t="s">
        <v>27</v>
      </c>
      <c r="J9" t="s">
        <v>231</v>
      </c>
      <c r="K9" s="2">
        <v>42247</v>
      </c>
      <c r="V9" s="2">
        <v>42356</v>
      </c>
      <c r="W9" s="3" t="s">
        <v>34</v>
      </c>
      <c r="X9" s="3" t="s">
        <v>35</v>
      </c>
      <c r="Y9" s="3" t="s">
        <v>28</v>
      </c>
      <c r="Z9" t="s">
        <v>229</v>
      </c>
      <c r="AA9" t="s">
        <v>231</v>
      </c>
    </row>
    <row r="10" spans="1:27" x14ac:dyDescent="0.25">
      <c r="A10" t="s">
        <v>60</v>
      </c>
      <c r="B10" t="s">
        <v>33</v>
      </c>
      <c r="D10" s="4" t="s">
        <v>382</v>
      </c>
      <c r="E10" t="s">
        <v>26</v>
      </c>
      <c r="F10" s="2">
        <v>42184</v>
      </c>
      <c r="G10" s="2">
        <v>42223</v>
      </c>
      <c r="H10">
        <v>6</v>
      </c>
      <c r="I10" t="s">
        <v>27</v>
      </c>
      <c r="J10" t="s">
        <v>193</v>
      </c>
      <c r="K10" s="2">
        <v>42247</v>
      </c>
      <c r="V10" s="2">
        <v>42357</v>
      </c>
      <c r="W10" s="3" t="s">
        <v>34</v>
      </c>
      <c r="X10" s="3" t="s">
        <v>35</v>
      </c>
      <c r="Y10" s="3" t="s">
        <v>28</v>
      </c>
      <c r="Z10" t="s">
        <v>191</v>
      </c>
      <c r="AA10" t="s">
        <v>193</v>
      </c>
    </row>
    <row r="11" spans="1:27" x14ac:dyDescent="0.25">
      <c r="A11" t="s">
        <v>90</v>
      </c>
      <c r="B11" t="s">
        <v>33</v>
      </c>
      <c r="D11" s="4" t="s">
        <v>383</v>
      </c>
      <c r="E11" t="s">
        <v>26</v>
      </c>
      <c r="F11" s="2">
        <v>42184</v>
      </c>
      <c r="G11" s="2">
        <v>42223</v>
      </c>
      <c r="H11">
        <v>6</v>
      </c>
      <c r="I11" t="s">
        <v>27</v>
      </c>
      <c r="J11" t="s">
        <v>190</v>
      </c>
      <c r="K11" s="2">
        <v>42247</v>
      </c>
      <c r="V11" s="2">
        <v>42358</v>
      </c>
      <c r="W11" s="3" t="s">
        <v>34</v>
      </c>
      <c r="X11" s="3" t="s">
        <v>35</v>
      </c>
      <c r="Y11" s="3" t="s">
        <v>28</v>
      </c>
      <c r="Z11" t="s">
        <v>235</v>
      </c>
      <c r="AA11" t="s">
        <v>190</v>
      </c>
    </row>
    <row r="12" spans="1:27" x14ac:dyDescent="0.25">
      <c r="A12" t="s">
        <v>156</v>
      </c>
      <c r="B12" t="s">
        <v>33</v>
      </c>
      <c r="D12" s="4" t="s">
        <v>384</v>
      </c>
      <c r="E12" t="s">
        <v>26</v>
      </c>
      <c r="F12" s="2">
        <v>42184</v>
      </c>
      <c r="G12" s="2">
        <v>42223</v>
      </c>
      <c r="H12">
        <v>6</v>
      </c>
      <c r="I12" t="s">
        <v>27</v>
      </c>
      <c r="J12" t="s">
        <v>241</v>
      </c>
      <c r="K12" s="2">
        <v>42247</v>
      </c>
      <c r="V12" s="2">
        <v>42359</v>
      </c>
      <c r="W12" s="3" t="s">
        <v>34</v>
      </c>
      <c r="X12" s="3" t="s">
        <v>35</v>
      </c>
      <c r="Y12" s="3" t="s">
        <v>28</v>
      </c>
      <c r="Z12" t="s">
        <v>239</v>
      </c>
      <c r="AA12" t="s">
        <v>241</v>
      </c>
    </row>
    <row r="13" spans="1:27" x14ac:dyDescent="0.25">
      <c r="A13" t="s">
        <v>174</v>
      </c>
      <c r="B13" t="s">
        <v>33</v>
      </c>
      <c r="D13" s="4" t="s">
        <v>385</v>
      </c>
      <c r="E13" t="s">
        <v>26</v>
      </c>
      <c r="F13" s="2">
        <v>42184</v>
      </c>
      <c r="G13" s="2">
        <v>42223</v>
      </c>
      <c r="H13">
        <v>6</v>
      </c>
      <c r="I13" t="s">
        <v>27</v>
      </c>
      <c r="J13" t="s">
        <v>219</v>
      </c>
      <c r="K13" s="2">
        <v>42247</v>
      </c>
      <c r="V13" s="2">
        <v>42360</v>
      </c>
      <c r="W13" s="3" t="s">
        <v>34</v>
      </c>
      <c r="X13" s="3" t="s">
        <v>35</v>
      </c>
      <c r="Y13" s="3" t="s">
        <v>28</v>
      </c>
      <c r="Z13" t="s">
        <v>242</v>
      </c>
      <c r="AA13" t="s">
        <v>219</v>
      </c>
    </row>
    <row r="14" spans="1:27" x14ac:dyDescent="0.25">
      <c r="A14" t="s">
        <v>54</v>
      </c>
      <c r="B14" t="s">
        <v>33</v>
      </c>
      <c r="D14" s="4" t="s">
        <v>386</v>
      </c>
      <c r="E14" t="s">
        <v>26</v>
      </c>
      <c r="F14" s="2">
        <v>42184</v>
      </c>
      <c r="G14" s="2">
        <v>42223</v>
      </c>
      <c r="H14">
        <v>6</v>
      </c>
      <c r="I14" t="s">
        <v>27</v>
      </c>
      <c r="J14" t="s">
        <v>251</v>
      </c>
      <c r="K14" s="2">
        <v>42247</v>
      </c>
      <c r="V14" s="2">
        <v>42361</v>
      </c>
      <c r="W14" s="3" t="s">
        <v>34</v>
      </c>
      <c r="X14" s="3" t="s">
        <v>35</v>
      </c>
      <c r="Y14" s="3" t="s">
        <v>28</v>
      </c>
      <c r="Z14" t="s">
        <v>249</v>
      </c>
      <c r="AA14" t="s">
        <v>251</v>
      </c>
    </row>
    <row r="15" spans="1:27" x14ac:dyDescent="0.25">
      <c r="A15" t="s">
        <v>105</v>
      </c>
      <c r="B15" t="s">
        <v>33</v>
      </c>
      <c r="D15" s="4" t="s">
        <v>387</v>
      </c>
      <c r="E15" t="s">
        <v>26</v>
      </c>
      <c r="F15" s="2">
        <v>42184</v>
      </c>
      <c r="G15" s="2">
        <v>42223</v>
      </c>
      <c r="H15">
        <v>6</v>
      </c>
      <c r="I15" t="s">
        <v>27</v>
      </c>
      <c r="J15" t="s">
        <v>255</v>
      </c>
      <c r="K15" s="2">
        <v>42247</v>
      </c>
      <c r="V15" s="2">
        <v>42362</v>
      </c>
      <c r="W15" s="3" t="s">
        <v>34</v>
      </c>
      <c r="X15" s="3" t="s">
        <v>35</v>
      </c>
      <c r="Y15" s="3" t="s">
        <v>28</v>
      </c>
      <c r="Z15" t="s">
        <v>253</v>
      </c>
      <c r="AA15" t="s">
        <v>255</v>
      </c>
    </row>
    <row r="16" spans="1:27" x14ac:dyDescent="0.25">
      <c r="A16" t="s">
        <v>147</v>
      </c>
      <c r="B16" t="s">
        <v>33</v>
      </c>
      <c r="D16" s="4" t="s">
        <v>388</v>
      </c>
      <c r="E16" t="s">
        <v>26</v>
      </c>
      <c r="F16" s="2">
        <v>42184</v>
      </c>
      <c r="G16" s="2">
        <v>42223</v>
      </c>
      <c r="H16">
        <v>6</v>
      </c>
      <c r="I16" t="s">
        <v>27</v>
      </c>
      <c r="J16" t="s">
        <v>259</v>
      </c>
      <c r="K16" s="2">
        <v>42247</v>
      </c>
      <c r="V16" s="2">
        <v>42363</v>
      </c>
      <c r="W16" s="3" t="s">
        <v>34</v>
      </c>
      <c r="X16" s="3" t="s">
        <v>35</v>
      </c>
      <c r="Y16" s="3" t="s">
        <v>28</v>
      </c>
      <c r="Z16" t="s">
        <v>257</v>
      </c>
      <c r="AA16" t="s">
        <v>259</v>
      </c>
    </row>
    <row r="17" spans="1:27" x14ac:dyDescent="0.25">
      <c r="A17" t="s">
        <v>168</v>
      </c>
      <c r="B17" t="s">
        <v>33</v>
      </c>
      <c r="D17" s="4" t="s">
        <v>389</v>
      </c>
      <c r="E17" t="s">
        <v>26</v>
      </c>
      <c r="F17" s="2">
        <v>42184</v>
      </c>
      <c r="G17" s="2">
        <v>42223</v>
      </c>
      <c r="H17">
        <v>6</v>
      </c>
      <c r="I17" t="s">
        <v>27</v>
      </c>
      <c r="J17" t="s">
        <v>262</v>
      </c>
      <c r="K17" s="2">
        <v>42247</v>
      </c>
      <c r="V17" s="2">
        <v>42364</v>
      </c>
      <c r="W17" s="3" t="s">
        <v>34</v>
      </c>
      <c r="X17" s="3" t="s">
        <v>35</v>
      </c>
      <c r="Y17" s="3" t="s">
        <v>28</v>
      </c>
      <c r="Z17" t="s">
        <v>260</v>
      </c>
      <c r="AA17" t="s">
        <v>262</v>
      </c>
    </row>
    <row r="18" spans="1:27" x14ac:dyDescent="0.25">
      <c r="A18" t="s">
        <v>102</v>
      </c>
      <c r="B18" t="s">
        <v>33</v>
      </c>
      <c r="D18" s="4" t="s">
        <v>390</v>
      </c>
      <c r="E18" t="s">
        <v>26</v>
      </c>
      <c r="F18" s="2">
        <v>42184</v>
      </c>
      <c r="G18" s="2">
        <v>42223</v>
      </c>
      <c r="H18">
        <v>6</v>
      </c>
      <c r="I18" t="s">
        <v>27</v>
      </c>
      <c r="J18" t="s">
        <v>267</v>
      </c>
      <c r="K18" s="2">
        <v>42247</v>
      </c>
      <c r="V18" s="2">
        <v>42365</v>
      </c>
      <c r="W18" s="3" t="s">
        <v>34</v>
      </c>
      <c r="X18" s="3" t="s">
        <v>35</v>
      </c>
      <c r="Y18" s="3" t="s">
        <v>28</v>
      </c>
      <c r="Z18" t="s">
        <v>265</v>
      </c>
      <c r="AA18" t="s">
        <v>267</v>
      </c>
    </row>
    <row r="19" spans="1:27" x14ac:dyDescent="0.25">
      <c r="A19" t="s">
        <v>48</v>
      </c>
      <c r="B19" t="s">
        <v>33</v>
      </c>
      <c r="D19" s="4" t="s">
        <v>391</v>
      </c>
      <c r="E19" t="s">
        <v>26</v>
      </c>
      <c r="F19" s="2">
        <v>42184</v>
      </c>
      <c r="G19" s="2">
        <v>42223</v>
      </c>
      <c r="H19">
        <v>6</v>
      </c>
      <c r="I19" t="s">
        <v>27</v>
      </c>
      <c r="J19" t="s">
        <v>270</v>
      </c>
      <c r="K19" s="2">
        <v>42247</v>
      </c>
      <c r="V19" s="2">
        <v>42366</v>
      </c>
      <c r="W19" s="3" t="s">
        <v>34</v>
      </c>
      <c r="X19" s="3" t="s">
        <v>35</v>
      </c>
      <c r="Y19" s="3" t="s">
        <v>28</v>
      </c>
      <c r="Z19" t="s">
        <v>268</v>
      </c>
      <c r="AA19" t="s">
        <v>270</v>
      </c>
    </row>
    <row r="20" spans="1:27" x14ac:dyDescent="0.25">
      <c r="A20" t="s">
        <v>117</v>
      </c>
      <c r="B20" t="s">
        <v>33</v>
      </c>
      <c r="D20" s="4" t="s">
        <v>392</v>
      </c>
      <c r="E20" t="s">
        <v>26</v>
      </c>
      <c r="F20" s="2">
        <v>42184</v>
      </c>
      <c r="G20" s="2">
        <v>42223</v>
      </c>
      <c r="H20">
        <v>6</v>
      </c>
      <c r="I20" t="s">
        <v>27</v>
      </c>
      <c r="K20" s="2">
        <v>42247</v>
      </c>
      <c r="V20" s="2">
        <v>42367</v>
      </c>
      <c r="W20" s="3" t="s">
        <v>34</v>
      </c>
      <c r="X20" s="3" t="s">
        <v>35</v>
      </c>
      <c r="Y20" s="3" t="s">
        <v>28</v>
      </c>
      <c r="Z20" t="s">
        <v>272</v>
      </c>
    </row>
    <row r="21" spans="1:27" x14ac:dyDescent="0.25">
      <c r="A21" t="s">
        <v>66</v>
      </c>
      <c r="B21" t="s">
        <v>33</v>
      </c>
      <c r="D21" s="4" t="s">
        <v>393</v>
      </c>
      <c r="E21" t="s">
        <v>26</v>
      </c>
      <c r="F21" s="2">
        <v>42184</v>
      </c>
      <c r="G21" s="2">
        <v>42223</v>
      </c>
      <c r="H21">
        <v>6</v>
      </c>
      <c r="I21" t="s">
        <v>27</v>
      </c>
      <c r="J21" t="s">
        <v>286</v>
      </c>
      <c r="K21" s="2">
        <v>42247</v>
      </c>
      <c r="V21" s="2">
        <v>42368</v>
      </c>
      <c r="W21" s="3" t="s">
        <v>34</v>
      </c>
      <c r="X21" s="3" t="s">
        <v>35</v>
      </c>
      <c r="Y21" s="3" t="s">
        <v>28</v>
      </c>
      <c r="Z21" t="s">
        <v>284</v>
      </c>
      <c r="AA21" t="s">
        <v>286</v>
      </c>
    </row>
    <row r="22" spans="1:27" x14ac:dyDescent="0.25">
      <c r="A22" t="s">
        <v>162</v>
      </c>
      <c r="B22" t="s">
        <v>33</v>
      </c>
      <c r="D22" s="4" t="s">
        <v>394</v>
      </c>
      <c r="E22" t="s">
        <v>26</v>
      </c>
      <c r="F22" s="2">
        <v>42184</v>
      </c>
      <c r="G22" s="2">
        <v>42223</v>
      </c>
      <c r="H22">
        <v>6</v>
      </c>
      <c r="I22" t="s">
        <v>27</v>
      </c>
      <c r="J22" t="s">
        <v>259</v>
      </c>
      <c r="K22" s="2">
        <v>42247</v>
      </c>
      <c r="V22" s="2">
        <v>42369</v>
      </c>
      <c r="W22" s="3" t="s">
        <v>34</v>
      </c>
      <c r="X22" s="3" t="s">
        <v>35</v>
      </c>
      <c r="Y22" s="3" t="s">
        <v>28</v>
      </c>
      <c r="Z22" t="s">
        <v>257</v>
      </c>
      <c r="AA22" t="s">
        <v>259</v>
      </c>
    </row>
    <row r="23" spans="1:27" x14ac:dyDescent="0.25">
      <c r="A23" t="s">
        <v>72</v>
      </c>
      <c r="B23" t="s">
        <v>33</v>
      </c>
      <c r="D23" s="4" t="s">
        <v>395</v>
      </c>
      <c r="E23" t="s">
        <v>26</v>
      </c>
      <c r="F23" s="2">
        <v>42184</v>
      </c>
      <c r="G23" s="2">
        <v>42223</v>
      </c>
      <c r="H23">
        <v>6</v>
      </c>
      <c r="I23" t="s">
        <v>27</v>
      </c>
      <c r="J23" t="s">
        <v>219</v>
      </c>
      <c r="K23" s="2">
        <v>42247</v>
      </c>
      <c r="V23" s="2">
        <v>42370</v>
      </c>
      <c r="W23" s="3" t="s">
        <v>34</v>
      </c>
      <c r="X23" s="3" t="s">
        <v>35</v>
      </c>
      <c r="Y23" s="3" t="s">
        <v>28</v>
      </c>
      <c r="Z23" t="s">
        <v>242</v>
      </c>
      <c r="AA23" t="s">
        <v>219</v>
      </c>
    </row>
    <row r="24" spans="1:27" x14ac:dyDescent="0.25">
      <c r="A24" t="s">
        <v>78</v>
      </c>
      <c r="B24" t="s">
        <v>33</v>
      </c>
      <c r="D24" s="4" t="s">
        <v>396</v>
      </c>
      <c r="E24" t="s">
        <v>26</v>
      </c>
      <c r="F24" s="2">
        <v>42184</v>
      </c>
      <c r="G24" s="2">
        <v>42223</v>
      </c>
      <c r="H24">
        <v>6</v>
      </c>
      <c r="I24" t="s">
        <v>27</v>
      </c>
      <c r="J24" t="s">
        <v>295</v>
      </c>
      <c r="K24" s="2">
        <v>42247</v>
      </c>
      <c r="V24" s="2">
        <v>42371</v>
      </c>
      <c r="W24" s="3" t="s">
        <v>34</v>
      </c>
      <c r="X24" s="3" t="s">
        <v>35</v>
      </c>
      <c r="Y24" s="3" t="s">
        <v>28</v>
      </c>
      <c r="Z24" t="s">
        <v>293</v>
      </c>
      <c r="AA24" t="s">
        <v>295</v>
      </c>
    </row>
    <row r="25" spans="1:27" x14ac:dyDescent="0.25">
      <c r="A25" t="s">
        <v>126</v>
      </c>
      <c r="B25" t="s">
        <v>33</v>
      </c>
      <c r="D25" s="4" t="s">
        <v>397</v>
      </c>
      <c r="E25" t="s">
        <v>26</v>
      </c>
      <c r="F25" s="2">
        <v>42184</v>
      </c>
      <c r="G25" s="2">
        <v>42223</v>
      </c>
      <c r="H25">
        <v>6</v>
      </c>
      <c r="I25" t="s">
        <v>27</v>
      </c>
      <c r="J25" t="s">
        <v>299</v>
      </c>
      <c r="K25" s="2">
        <v>42247</v>
      </c>
      <c r="V25" s="2">
        <v>42372</v>
      </c>
      <c r="W25" s="3" t="s">
        <v>34</v>
      </c>
      <c r="X25" s="3" t="s">
        <v>35</v>
      </c>
      <c r="Y25" s="3" t="s">
        <v>28</v>
      </c>
      <c r="Z25" t="s">
        <v>297</v>
      </c>
      <c r="AA25" t="s">
        <v>299</v>
      </c>
    </row>
    <row r="26" spans="1:27" x14ac:dyDescent="0.25">
      <c r="A26" t="s">
        <v>111</v>
      </c>
      <c r="B26" t="s">
        <v>33</v>
      </c>
      <c r="D26" s="4" t="s">
        <v>398</v>
      </c>
      <c r="E26" t="s">
        <v>26</v>
      </c>
      <c r="F26" s="2">
        <v>42184</v>
      </c>
      <c r="G26" s="2">
        <v>42223</v>
      </c>
      <c r="H26">
        <v>6</v>
      </c>
      <c r="I26" t="s">
        <v>27</v>
      </c>
      <c r="J26" t="s">
        <v>303</v>
      </c>
      <c r="K26" s="2">
        <v>42247</v>
      </c>
      <c r="V26" s="2">
        <v>42373</v>
      </c>
      <c r="W26" s="3" t="s">
        <v>34</v>
      </c>
      <c r="X26" s="3" t="s">
        <v>35</v>
      </c>
      <c r="Y26" s="3" t="s">
        <v>28</v>
      </c>
      <c r="Z26" t="s">
        <v>301</v>
      </c>
      <c r="AA26" t="s">
        <v>303</v>
      </c>
    </row>
    <row r="27" spans="1:27" x14ac:dyDescent="0.25">
      <c r="A27" t="s">
        <v>114</v>
      </c>
      <c r="B27" t="s">
        <v>33</v>
      </c>
      <c r="D27" s="4" t="s">
        <v>399</v>
      </c>
      <c r="E27" t="s">
        <v>26</v>
      </c>
      <c r="F27" s="2">
        <v>42184</v>
      </c>
      <c r="G27" s="2">
        <v>42223</v>
      </c>
      <c r="H27">
        <v>6</v>
      </c>
      <c r="I27" t="s">
        <v>27</v>
      </c>
      <c r="J27" t="s">
        <v>291</v>
      </c>
      <c r="K27" s="2">
        <v>42247</v>
      </c>
      <c r="V27" s="2">
        <v>42374</v>
      </c>
      <c r="W27" s="3" t="s">
        <v>34</v>
      </c>
      <c r="X27" s="3" t="s">
        <v>35</v>
      </c>
      <c r="Y27" s="3" t="s">
        <v>28</v>
      </c>
      <c r="Z27" t="s">
        <v>304</v>
      </c>
      <c r="AA27" t="s">
        <v>291</v>
      </c>
    </row>
    <row r="28" spans="1:27" x14ac:dyDescent="0.25">
      <c r="A28" t="s">
        <v>84</v>
      </c>
      <c r="B28" t="s">
        <v>33</v>
      </c>
      <c r="D28" s="4" t="s">
        <v>400</v>
      </c>
      <c r="E28" t="s">
        <v>26</v>
      </c>
      <c r="F28" s="2">
        <v>42184</v>
      </c>
      <c r="G28" s="2">
        <v>42223</v>
      </c>
      <c r="H28">
        <v>6</v>
      </c>
      <c r="I28" t="s">
        <v>27</v>
      </c>
      <c r="J28" t="s">
        <v>309</v>
      </c>
      <c r="K28" s="2">
        <v>42247</v>
      </c>
      <c r="V28" s="2">
        <v>42375</v>
      </c>
      <c r="W28" s="3" t="s">
        <v>34</v>
      </c>
      <c r="X28" s="3" t="s">
        <v>35</v>
      </c>
      <c r="Y28" s="3" t="s">
        <v>28</v>
      </c>
      <c r="Z28" t="s">
        <v>307</v>
      </c>
      <c r="AA28" t="s">
        <v>309</v>
      </c>
    </row>
    <row r="29" spans="1:27" x14ac:dyDescent="0.25">
      <c r="A29" t="s">
        <v>150</v>
      </c>
      <c r="B29" t="s">
        <v>33</v>
      </c>
      <c r="D29" s="4" t="s">
        <v>401</v>
      </c>
      <c r="E29" t="s">
        <v>26</v>
      </c>
      <c r="F29" s="2">
        <v>42184</v>
      </c>
      <c r="G29" s="2">
        <v>42223</v>
      </c>
      <c r="H29">
        <v>6</v>
      </c>
      <c r="I29" t="s">
        <v>27</v>
      </c>
      <c r="J29" t="s">
        <v>313</v>
      </c>
      <c r="K29" s="2">
        <v>42247</v>
      </c>
      <c r="V29" s="2">
        <v>42376</v>
      </c>
      <c r="W29" s="3" t="s">
        <v>34</v>
      </c>
      <c r="X29" s="3" t="s">
        <v>35</v>
      </c>
      <c r="Y29" s="3" t="s">
        <v>28</v>
      </c>
      <c r="Z29" t="s">
        <v>311</v>
      </c>
      <c r="AA29" t="s">
        <v>313</v>
      </c>
    </row>
    <row r="30" spans="1:27" x14ac:dyDescent="0.25">
      <c r="A30" t="s">
        <v>93</v>
      </c>
      <c r="B30" t="s">
        <v>33</v>
      </c>
      <c r="D30" s="4" t="s">
        <v>402</v>
      </c>
      <c r="E30" t="s">
        <v>26</v>
      </c>
      <c r="F30" s="2">
        <v>42184</v>
      </c>
      <c r="G30" s="2">
        <v>42223</v>
      </c>
      <c r="H30">
        <v>6</v>
      </c>
      <c r="I30" t="s">
        <v>27</v>
      </c>
      <c r="J30" t="s">
        <v>318</v>
      </c>
      <c r="K30" s="2">
        <v>42247</v>
      </c>
      <c r="V30" s="2">
        <v>42377</v>
      </c>
      <c r="W30" s="3" t="s">
        <v>34</v>
      </c>
      <c r="X30" s="3" t="s">
        <v>35</v>
      </c>
      <c r="Y30" s="3" t="s">
        <v>28</v>
      </c>
      <c r="Z30" t="s">
        <v>316</v>
      </c>
      <c r="AA30" t="s">
        <v>318</v>
      </c>
    </row>
    <row r="31" spans="1:27" x14ac:dyDescent="0.25">
      <c r="A31" t="s">
        <v>135</v>
      </c>
      <c r="B31" t="s">
        <v>33</v>
      </c>
      <c r="D31" s="4" t="s">
        <v>403</v>
      </c>
      <c r="E31" t="s">
        <v>26</v>
      </c>
      <c r="F31" s="2">
        <v>42184</v>
      </c>
      <c r="G31" s="2">
        <v>42223</v>
      </c>
      <c r="H31">
        <v>6</v>
      </c>
      <c r="I31" t="s">
        <v>27</v>
      </c>
      <c r="J31" t="s">
        <v>321</v>
      </c>
      <c r="K31" s="2">
        <v>42247</v>
      </c>
      <c r="V31" s="2">
        <v>42378</v>
      </c>
      <c r="W31" s="3" t="s">
        <v>34</v>
      </c>
      <c r="X31" s="3" t="s">
        <v>35</v>
      </c>
      <c r="Y31" s="3" t="s">
        <v>28</v>
      </c>
      <c r="Z31" t="s">
        <v>319</v>
      </c>
      <c r="AA31" t="s">
        <v>321</v>
      </c>
    </row>
    <row r="32" spans="1:27" x14ac:dyDescent="0.25">
      <c r="A32" t="s">
        <v>129</v>
      </c>
      <c r="B32" t="s">
        <v>33</v>
      </c>
      <c r="D32" s="4" t="s">
        <v>404</v>
      </c>
      <c r="E32" t="s">
        <v>26</v>
      </c>
      <c r="F32" s="2">
        <v>42184</v>
      </c>
      <c r="G32" s="2">
        <v>42223</v>
      </c>
      <c r="H32">
        <v>6</v>
      </c>
      <c r="I32" t="s">
        <v>27</v>
      </c>
      <c r="J32" t="s">
        <v>189</v>
      </c>
      <c r="K32" s="2">
        <v>42247</v>
      </c>
      <c r="V32" s="2">
        <v>42379</v>
      </c>
      <c r="W32" s="3" t="s">
        <v>34</v>
      </c>
      <c r="X32" s="3" t="s">
        <v>35</v>
      </c>
      <c r="Y32" s="3" t="s">
        <v>28</v>
      </c>
      <c r="Z32" t="s">
        <v>322</v>
      </c>
      <c r="AA32" t="s">
        <v>189</v>
      </c>
    </row>
    <row r="33" spans="1:27" x14ac:dyDescent="0.25">
      <c r="A33" t="s">
        <v>171</v>
      </c>
      <c r="B33" t="s">
        <v>33</v>
      </c>
      <c r="D33" s="4" t="s">
        <v>405</v>
      </c>
      <c r="E33" t="s">
        <v>26</v>
      </c>
      <c r="F33" s="2">
        <v>42184</v>
      </c>
      <c r="G33" s="2">
        <v>42223</v>
      </c>
      <c r="H33">
        <v>6</v>
      </c>
      <c r="I33" t="s">
        <v>27</v>
      </c>
      <c r="J33" t="s">
        <v>420</v>
      </c>
      <c r="K33" s="2">
        <v>42247</v>
      </c>
      <c r="V33" s="2">
        <v>42380</v>
      </c>
      <c r="W33" s="3" t="s">
        <v>34</v>
      </c>
      <c r="X33" s="3" t="s">
        <v>35</v>
      </c>
      <c r="Y33" s="3" t="s">
        <v>28</v>
      </c>
      <c r="Z33" t="s">
        <v>327</v>
      </c>
      <c r="AA33" t="s">
        <v>420</v>
      </c>
    </row>
    <row r="34" spans="1:27" x14ac:dyDescent="0.25">
      <c r="A34" t="s">
        <v>69</v>
      </c>
      <c r="B34" t="s">
        <v>33</v>
      </c>
      <c r="D34" s="4" t="s">
        <v>406</v>
      </c>
      <c r="E34" t="s">
        <v>26</v>
      </c>
      <c r="F34" s="2">
        <v>42184</v>
      </c>
      <c r="G34" s="2">
        <v>42223</v>
      </c>
      <c r="H34">
        <v>6</v>
      </c>
      <c r="I34" t="s">
        <v>27</v>
      </c>
      <c r="J34" t="s">
        <v>331</v>
      </c>
      <c r="K34" s="2">
        <v>42247</v>
      </c>
      <c r="V34" s="2">
        <v>42381</v>
      </c>
      <c r="W34" s="3" t="s">
        <v>34</v>
      </c>
      <c r="X34" s="3" t="s">
        <v>35</v>
      </c>
      <c r="Y34" s="3" t="s">
        <v>28</v>
      </c>
      <c r="Z34" t="s">
        <v>329</v>
      </c>
      <c r="AA34" t="s">
        <v>331</v>
      </c>
    </row>
    <row r="35" spans="1:27" x14ac:dyDescent="0.25">
      <c r="A35" t="s">
        <v>57</v>
      </c>
      <c r="B35" t="s">
        <v>33</v>
      </c>
      <c r="D35" s="4" t="s">
        <v>407</v>
      </c>
      <c r="E35" t="s">
        <v>26</v>
      </c>
      <c r="F35" s="2">
        <v>42184</v>
      </c>
      <c r="G35" s="2">
        <v>42223</v>
      </c>
      <c r="H35">
        <v>6</v>
      </c>
      <c r="I35" t="s">
        <v>27</v>
      </c>
      <c r="J35" t="s">
        <v>334</v>
      </c>
      <c r="K35" s="2">
        <v>42247</v>
      </c>
      <c r="V35" s="2">
        <v>42382</v>
      </c>
      <c r="W35" s="3" t="s">
        <v>34</v>
      </c>
      <c r="X35" s="3" t="s">
        <v>35</v>
      </c>
      <c r="Y35" s="3" t="s">
        <v>28</v>
      </c>
      <c r="Z35" t="s">
        <v>332</v>
      </c>
      <c r="AA35" t="s">
        <v>334</v>
      </c>
    </row>
    <row r="36" spans="1:27" x14ac:dyDescent="0.25">
      <c r="A36" t="s">
        <v>96</v>
      </c>
      <c r="B36" t="s">
        <v>33</v>
      </c>
      <c r="D36" s="4" t="s">
        <v>408</v>
      </c>
      <c r="E36" t="s">
        <v>26</v>
      </c>
      <c r="F36" s="2">
        <v>42184</v>
      </c>
      <c r="G36" s="2">
        <v>42223</v>
      </c>
      <c r="H36">
        <v>6</v>
      </c>
      <c r="I36" t="s">
        <v>27</v>
      </c>
      <c r="J36" t="s">
        <v>193</v>
      </c>
      <c r="K36" s="2">
        <v>42247</v>
      </c>
      <c r="V36" s="2">
        <v>42383</v>
      </c>
      <c r="W36" s="3" t="s">
        <v>34</v>
      </c>
      <c r="X36" s="3" t="s">
        <v>35</v>
      </c>
      <c r="Y36" s="3" t="s">
        <v>28</v>
      </c>
      <c r="Z36" t="s">
        <v>191</v>
      </c>
      <c r="AA36" t="s">
        <v>193</v>
      </c>
    </row>
    <row r="37" spans="1:27" x14ac:dyDescent="0.25">
      <c r="A37" t="s">
        <v>177</v>
      </c>
      <c r="B37" t="s">
        <v>33</v>
      </c>
      <c r="D37" s="4" t="s">
        <v>409</v>
      </c>
      <c r="E37" t="s">
        <v>26</v>
      </c>
      <c r="F37" s="2">
        <v>42184</v>
      </c>
      <c r="G37" s="2">
        <v>42223</v>
      </c>
      <c r="H37">
        <v>6</v>
      </c>
      <c r="I37" t="s">
        <v>27</v>
      </c>
      <c r="J37" t="s">
        <v>341</v>
      </c>
      <c r="K37" s="2">
        <v>42247</v>
      </c>
      <c r="V37" s="2">
        <v>42384</v>
      </c>
      <c r="W37" s="3" t="s">
        <v>34</v>
      </c>
      <c r="X37" s="3" t="s">
        <v>35</v>
      </c>
      <c r="Y37" s="3" t="s">
        <v>28</v>
      </c>
      <c r="Z37" t="s">
        <v>339</v>
      </c>
      <c r="AA37" t="s">
        <v>341</v>
      </c>
    </row>
    <row r="38" spans="1:27" x14ac:dyDescent="0.25">
      <c r="A38" t="s">
        <v>138</v>
      </c>
      <c r="B38" t="s">
        <v>33</v>
      </c>
      <c r="D38" s="4" t="s">
        <v>410</v>
      </c>
      <c r="E38" t="s">
        <v>26</v>
      </c>
      <c r="F38" s="2">
        <v>42184</v>
      </c>
      <c r="G38" s="2">
        <v>42223</v>
      </c>
      <c r="H38">
        <v>6</v>
      </c>
      <c r="I38" t="s">
        <v>27</v>
      </c>
      <c r="J38" t="s">
        <v>219</v>
      </c>
      <c r="K38" s="2">
        <v>42247</v>
      </c>
      <c r="V38" s="2">
        <v>42385</v>
      </c>
      <c r="W38" s="3" t="s">
        <v>34</v>
      </c>
      <c r="X38" s="3" t="s">
        <v>35</v>
      </c>
      <c r="Y38" s="3" t="s">
        <v>28</v>
      </c>
      <c r="Z38" t="s">
        <v>217</v>
      </c>
      <c r="AA38" t="s">
        <v>219</v>
      </c>
    </row>
    <row r="39" spans="1:27" x14ac:dyDescent="0.25">
      <c r="A39" t="s">
        <v>63</v>
      </c>
      <c r="B39" t="s">
        <v>33</v>
      </c>
      <c r="D39" s="4" t="s">
        <v>411</v>
      </c>
      <c r="E39" t="s">
        <v>26</v>
      </c>
      <c r="F39" s="2">
        <v>42184</v>
      </c>
      <c r="G39" s="2">
        <v>42223</v>
      </c>
      <c r="H39">
        <v>6</v>
      </c>
      <c r="I39" t="s">
        <v>27</v>
      </c>
      <c r="J39" t="s">
        <v>291</v>
      </c>
      <c r="K39" s="2">
        <v>42247</v>
      </c>
      <c r="V39" s="2">
        <v>42386</v>
      </c>
      <c r="W39" s="3" t="s">
        <v>34</v>
      </c>
      <c r="X39" s="3" t="s">
        <v>35</v>
      </c>
      <c r="Y39" s="3" t="s">
        <v>28</v>
      </c>
      <c r="Z39" t="s">
        <v>304</v>
      </c>
      <c r="AA39" t="s">
        <v>291</v>
      </c>
    </row>
    <row r="40" spans="1:27" x14ac:dyDescent="0.25">
      <c r="A40" t="s">
        <v>99</v>
      </c>
      <c r="B40" t="s">
        <v>33</v>
      </c>
      <c r="D40" s="4" t="s">
        <v>412</v>
      </c>
      <c r="E40" t="s">
        <v>26</v>
      </c>
      <c r="F40" s="2">
        <v>42184</v>
      </c>
      <c r="G40" s="2">
        <v>42223</v>
      </c>
      <c r="H40">
        <v>6</v>
      </c>
      <c r="I40" t="s">
        <v>27</v>
      </c>
      <c r="K40" s="2">
        <v>42247</v>
      </c>
      <c r="V40" s="2">
        <v>42387</v>
      </c>
      <c r="W40" s="3" t="s">
        <v>34</v>
      </c>
      <c r="X40" s="3" t="s">
        <v>35</v>
      </c>
      <c r="Y40" s="3" t="s">
        <v>28</v>
      </c>
    </row>
    <row r="41" spans="1:27" x14ac:dyDescent="0.25">
      <c r="A41" t="s">
        <v>165</v>
      </c>
      <c r="B41" t="s">
        <v>33</v>
      </c>
      <c r="D41" s="4" t="s">
        <v>413</v>
      </c>
      <c r="E41" t="s">
        <v>26</v>
      </c>
      <c r="F41" s="2">
        <v>42184</v>
      </c>
      <c r="G41" s="2">
        <v>42223</v>
      </c>
      <c r="H41">
        <v>6</v>
      </c>
      <c r="I41" t="s">
        <v>27</v>
      </c>
      <c r="J41" t="s">
        <v>352</v>
      </c>
      <c r="K41" s="2">
        <v>42247</v>
      </c>
      <c r="V41" s="2">
        <v>42388</v>
      </c>
      <c r="W41" s="3" t="s">
        <v>34</v>
      </c>
      <c r="X41" s="3" t="s">
        <v>35</v>
      </c>
      <c r="Y41" s="3" t="s">
        <v>28</v>
      </c>
      <c r="Z41" t="s">
        <v>350</v>
      </c>
      <c r="AA41" t="s">
        <v>352</v>
      </c>
    </row>
    <row r="42" spans="1:27" x14ac:dyDescent="0.25">
      <c r="A42" t="s">
        <v>45</v>
      </c>
      <c r="B42" t="s">
        <v>33</v>
      </c>
      <c r="D42" s="4" t="s">
        <v>414</v>
      </c>
      <c r="E42" t="s">
        <v>26</v>
      </c>
      <c r="F42" s="2">
        <v>42184</v>
      </c>
      <c r="G42" s="2">
        <v>42223</v>
      </c>
      <c r="H42">
        <v>6</v>
      </c>
      <c r="I42" t="s">
        <v>27</v>
      </c>
      <c r="J42" t="s">
        <v>358</v>
      </c>
      <c r="K42" s="2">
        <v>42247</v>
      </c>
      <c r="V42" s="2">
        <v>42389</v>
      </c>
      <c r="W42" s="3" t="s">
        <v>34</v>
      </c>
      <c r="X42" s="3" t="s">
        <v>35</v>
      </c>
      <c r="Y42" s="3" t="s">
        <v>28</v>
      </c>
      <c r="Z42" t="s">
        <v>356</v>
      </c>
      <c r="AA42" t="s">
        <v>358</v>
      </c>
    </row>
    <row r="43" spans="1:27" x14ac:dyDescent="0.25">
      <c r="A43" t="s">
        <v>123</v>
      </c>
      <c r="B43" t="s">
        <v>33</v>
      </c>
      <c r="D43" s="4" t="s">
        <v>415</v>
      </c>
      <c r="E43" t="s">
        <v>26</v>
      </c>
      <c r="F43" s="2">
        <v>42184</v>
      </c>
      <c r="G43" s="2">
        <v>42223</v>
      </c>
      <c r="H43">
        <v>6</v>
      </c>
      <c r="I43" t="s">
        <v>27</v>
      </c>
      <c r="J43" t="s">
        <v>291</v>
      </c>
      <c r="K43" s="2">
        <v>42247</v>
      </c>
      <c r="V43" s="2">
        <v>42390</v>
      </c>
      <c r="W43" s="3" t="s">
        <v>34</v>
      </c>
      <c r="X43" s="3" t="s">
        <v>35</v>
      </c>
      <c r="Y43" s="3" t="s">
        <v>28</v>
      </c>
      <c r="Z43" t="s">
        <v>235</v>
      </c>
      <c r="AA43" t="s">
        <v>291</v>
      </c>
    </row>
    <row r="44" spans="1:27" x14ac:dyDescent="0.25">
      <c r="A44" t="s">
        <v>159</v>
      </c>
      <c r="B44" t="s">
        <v>33</v>
      </c>
      <c r="D44" s="4" t="s">
        <v>416</v>
      </c>
      <c r="E44" t="s">
        <v>26</v>
      </c>
      <c r="F44" s="2">
        <v>42184</v>
      </c>
      <c r="G44" s="2">
        <v>42223</v>
      </c>
      <c r="H44">
        <v>6</v>
      </c>
      <c r="I44" t="s">
        <v>27</v>
      </c>
      <c r="J44" t="s">
        <v>362</v>
      </c>
      <c r="K44" s="2">
        <v>42247</v>
      </c>
      <c r="V44" s="2">
        <v>42391</v>
      </c>
      <c r="W44" s="3" t="s">
        <v>34</v>
      </c>
      <c r="X44" s="3" t="s">
        <v>35</v>
      </c>
      <c r="Y44" s="3" t="s">
        <v>28</v>
      </c>
      <c r="Z44" t="s">
        <v>360</v>
      </c>
      <c r="AA44" t="s">
        <v>362</v>
      </c>
    </row>
    <row r="45" spans="1:27" x14ac:dyDescent="0.25">
      <c r="A45" t="s">
        <v>87</v>
      </c>
      <c r="B45" t="s">
        <v>33</v>
      </c>
      <c r="D45" s="4" t="s">
        <v>417</v>
      </c>
      <c r="E45" t="s">
        <v>26</v>
      </c>
      <c r="F45" s="2">
        <v>42184</v>
      </c>
      <c r="G45" s="2">
        <v>42223</v>
      </c>
      <c r="H45">
        <v>6</v>
      </c>
      <c r="I45" t="s">
        <v>27</v>
      </c>
      <c r="J45" t="s">
        <v>370</v>
      </c>
      <c r="K45" s="2">
        <v>42247</v>
      </c>
      <c r="V45" s="2">
        <v>42392</v>
      </c>
      <c r="W45" s="3" t="s">
        <v>34</v>
      </c>
      <c r="X45" s="3" t="s">
        <v>35</v>
      </c>
      <c r="Y45" s="3" t="s">
        <v>28</v>
      </c>
      <c r="Z45" t="s">
        <v>368</v>
      </c>
      <c r="AA45" t="s">
        <v>370</v>
      </c>
    </row>
    <row r="46" spans="1:27" x14ac:dyDescent="0.25">
      <c r="A46" t="s">
        <v>141</v>
      </c>
      <c r="B46" t="s">
        <v>33</v>
      </c>
      <c r="D46" s="4" t="s">
        <v>418</v>
      </c>
      <c r="E46" t="s">
        <v>26</v>
      </c>
      <c r="F46" s="2">
        <v>42184</v>
      </c>
      <c r="G46" s="2">
        <v>42223</v>
      </c>
      <c r="H46">
        <v>6</v>
      </c>
      <c r="I46" t="s">
        <v>27</v>
      </c>
      <c r="J46" t="s">
        <v>190</v>
      </c>
      <c r="K46" s="2">
        <v>42247</v>
      </c>
      <c r="V46" s="2">
        <v>42393</v>
      </c>
      <c r="W46" s="3" t="s">
        <v>34</v>
      </c>
      <c r="X46" s="3" t="s">
        <v>35</v>
      </c>
      <c r="Y46" s="3" t="s">
        <v>28</v>
      </c>
      <c r="Z46" t="s">
        <v>235</v>
      </c>
      <c r="AA46" t="s">
        <v>190</v>
      </c>
    </row>
    <row r="47" spans="1:27" x14ac:dyDescent="0.25">
      <c r="A47" t="s">
        <v>132</v>
      </c>
      <c r="B47" t="s">
        <v>33</v>
      </c>
      <c r="D47" s="4" t="s">
        <v>419</v>
      </c>
      <c r="E47" t="s">
        <v>26</v>
      </c>
      <c r="F47" s="2">
        <v>42184</v>
      </c>
      <c r="G47" s="2">
        <v>42223</v>
      </c>
      <c r="H47">
        <v>6</v>
      </c>
      <c r="I47" t="s">
        <v>27</v>
      </c>
      <c r="J47" t="s">
        <v>193</v>
      </c>
      <c r="K47" s="2">
        <v>42247</v>
      </c>
      <c r="V47" s="2">
        <v>42394</v>
      </c>
      <c r="W47" s="3" t="s">
        <v>34</v>
      </c>
      <c r="X47" s="3" t="s">
        <v>35</v>
      </c>
      <c r="Y47" s="3" t="s">
        <v>28</v>
      </c>
      <c r="Z47" t="s">
        <v>191</v>
      </c>
      <c r="AA47" t="s">
        <v>193</v>
      </c>
    </row>
    <row r="48" spans="1:27" x14ac:dyDescent="0.25">
      <c r="D48" s="4"/>
      <c r="F48" s="2"/>
      <c r="G48" s="2"/>
      <c r="K48" s="2"/>
      <c r="V48" s="2"/>
      <c r="W48" s="3"/>
      <c r="X48" s="3"/>
      <c r="Y48" s="3"/>
    </row>
    <row r="49" spans="4:25" x14ac:dyDescent="0.25">
      <c r="D49" s="4"/>
      <c r="F49" s="2"/>
      <c r="G49" s="2"/>
      <c r="K49" s="2"/>
      <c r="V49" s="2"/>
      <c r="W49" s="3"/>
      <c r="X49" s="3"/>
      <c r="Y49" s="3"/>
    </row>
    <row r="50" spans="4:25" x14ac:dyDescent="0.25">
      <c r="D50" s="4"/>
      <c r="F50" s="2"/>
      <c r="G50" s="2"/>
      <c r="K50" s="2"/>
      <c r="V50" s="2"/>
      <c r="W50" s="3"/>
      <c r="X50" s="3"/>
      <c r="Y50" s="3"/>
    </row>
    <row r="51" spans="4:25" x14ac:dyDescent="0.25">
      <c r="D51" s="4"/>
      <c r="F51" s="2"/>
      <c r="G51" s="2"/>
      <c r="K51" s="2"/>
      <c r="V51" s="2"/>
      <c r="W51" s="3"/>
      <c r="X51" s="3"/>
      <c r="Y51" s="3"/>
    </row>
    <row r="52" spans="4:25" x14ac:dyDescent="0.25">
      <c r="D52" s="4"/>
      <c r="F52" s="2"/>
      <c r="G52" s="2"/>
      <c r="K52" s="2"/>
      <c r="V52" s="2"/>
      <c r="W52" s="3"/>
      <c r="X52" s="3"/>
      <c r="Y52" s="3"/>
    </row>
    <row r="53" spans="4:25" x14ac:dyDescent="0.25">
      <c r="D53" s="4"/>
      <c r="F53" s="2"/>
      <c r="G53" s="2"/>
      <c r="K53" s="2"/>
      <c r="V53" s="2"/>
      <c r="W53" s="3"/>
      <c r="X53" s="3"/>
      <c r="Y53" s="3"/>
    </row>
    <row r="54" spans="4:25" x14ac:dyDescent="0.25">
      <c r="D54" s="4"/>
      <c r="F54" s="2"/>
      <c r="G54" s="2"/>
      <c r="K54" s="2"/>
      <c r="V54" s="2"/>
      <c r="W54" s="3"/>
      <c r="X54" s="3"/>
      <c r="Y54" s="3"/>
    </row>
    <row r="55" spans="4:25" x14ac:dyDescent="0.25">
      <c r="D55" s="4"/>
      <c r="F55" s="2"/>
      <c r="G55" s="2"/>
      <c r="K55" s="2"/>
      <c r="V55" s="2"/>
      <c r="W55" s="3"/>
      <c r="X55" s="3"/>
      <c r="Y55" s="3"/>
    </row>
    <row r="56" spans="4:25" x14ac:dyDescent="0.25">
      <c r="D56" s="4"/>
      <c r="F56" s="2"/>
      <c r="G56" s="2"/>
      <c r="K56" s="2"/>
      <c r="V56" s="2"/>
      <c r="W56" s="3"/>
      <c r="X56" s="3"/>
      <c r="Y56" s="3"/>
    </row>
    <row r="57" spans="4:25" x14ac:dyDescent="0.25">
      <c r="D57" s="4"/>
      <c r="F57" s="2"/>
      <c r="G57" s="2"/>
      <c r="K57" s="2"/>
      <c r="V57" s="2"/>
      <c r="W57" s="3"/>
      <c r="X57" s="3"/>
      <c r="Y57" s="3"/>
    </row>
    <row r="58" spans="4:25" x14ac:dyDescent="0.25">
      <c r="D58" s="4"/>
      <c r="F58" s="2"/>
      <c r="G58" s="2"/>
      <c r="K58" s="2"/>
      <c r="V58" s="2"/>
      <c r="W58" s="3"/>
      <c r="X58" s="3"/>
      <c r="Y58" s="3"/>
    </row>
    <row r="59" spans="4:25" x14ac:dyDescent="0.25">
      <c r="D59" s="4"/>
      <c r="F59" s="2"/>
      <c r="G59" s="2"/>
      <c r="K59" s="2"/>
      <c r="V59" s="2"/>
      <c r="W59" s="3"/>
      <c r="X59" s="3"/>
      <c r="Y59" s="3"/>
    </row>
    <row r="60" spans="4:25" x14ac:dyDescent="0.25">
      <c r="D60" s="4"/>
      <c r="F60" s="2"/>
      <c r="G60" s="2"/>
      <c r="K60" s="2"/>
      <c r="V60" s="2"/>
      <c r="W60" s="3"/>
      <c r="X60" s="3"/>
      <c r="Y60" s="3"/>
    </row>
    <row r="61" spans="4:25" x14ac:dyDescent="0.25">
      <c r="D61" s="4"/>
      <c r="F61" s="2"/>
      <c r="G61" s="2"/>
      <c r="K61" s="2"/>
      <c r="V61" s="2"/>
      <c r="W61" s="3"/>
      <c r="X61" s="3"/>
      <c r="Y61" s="3"/>
    </row>
    <row r="62" spans="4:25" x14ac:dyDescent="0.25">
      <c r="D62" s="4"/>
      <c r="F62" s="2"/>
      <c r="G62" s="2"/>
      <c r="K62" s="2"/>
      <c r="V62" s="2"/>
      <c r="W62" s="3"/>
      <c r="X62" s="3"/>
      <c r="Y62" s="3"/>
    </row>
    <row r="63" spans="4:25" x14ac:dyDescent="0.25">
      <c r="D63" s="4"/>
      <c r="F63" s="2"/>
      <c r="G63" s="2"/>
      <c r="K63" s="2"/>
      <c r="V63" s="2"/>
      <c r="W63" s="3"/>
      <c r="X63" s="3"/>
      <c r="Y63" s="3"/>
    </row>
    <row r="64" spans="4:25" x14ac:dyDescent="0.25">
      <c r="D64" s="4"/>
      <c r="F64" s="2"/>
      <c r="G64" s="2"/>
      <c r="K64" s="2"/>
      <c r="V64" s="2"/>
      <c r="W64" s="3"/>
      <c r="X64" s="3"/>
      <c r="Y64" s="3"/>
    </row>
    <row r="65" spans="4:25" x14ac:dyDescent="0.25">
      <c r="D65" s="4"/>
      <c r="F65" s="2"/>
      <c r="G65" s="2"/>
      <c r="K65" s="2"/>
      <c r="V65" s="2"/>
      <c r="W65" s="3"/>
      <c r="X65" s="3"/>
      <c r="Y65" s="3"/>
    </row>
    <row r="66" spans="4:25" x14ac:dyDescent="0.25">
      <c r="D66" s="4"/>
      <c r="F66" s="2"/>
      <c r="G66" s="2"/>
      <c r="K66" s="2"/>
      <c r="V66" s="2"/>
      <c r="W66" s="3"/>
      <c r="X66" s="3"/>
      <c r="Y66" s="3"/>
    </row>
    <row r="67" spans="4:25" x14ac:dyDescent="0.25">
      <c r="D67" s="4"/>
      <c r="F67" s="2"/>
      <c r="G67" s="2"/>
      <c r="K67" s="2"/>
      <c r="V67" s="2"/>
      <c r="W67" s="3"/>
      <c r="X67" s="3"/>
      <c r="Y67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opLeftCell="J1" zoomScale="130" zoomScaleNormal="130" workbookViewId="0">
      <pane ySplit="1" topLeftCell="A27" activePane="bottomLeft" state="frozen"/>
      <selection pane="bottomLeft" activeCell="A2" sqref="A2:AA47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23.5703125" customWidth="1"/>
    <col min="4" max="4" width="31.5703125" bestFit="1" customWidth="1"/>
    <col min="5" max="5" width="21.42578125" bestFit="1" customWidth="1"/>
    <col min="6" max="6" width="19.42578125" customWidth="1"/>
    <col min="7" max="7" width="18" customWidth="1"/>
    <col min="8" max="8" width="21.85546875" bestFit="1" customWidth="1"/>
    <col min="9" max="9" width="16.7109375" bestFit="1" customWidth="1"/>
    <col min="10" max="10" width="21" bestFit="1" customWidth="1"/>
    <col min="11" max="11" width="19.42578125" customWidth="1"/>
    <col min="12" max="12" width="6.28515625" hidden="1" customWidth="1"/>
    <col min="13" max="16" width="8.42578125" hidden="1" customWidth="1"/>
    <col min="17" max="17" width="18.140625" hidden="1" customWidth="1"/>
    <col min="18" max="18" width="16.5703125" hidden="1" customWidth="1"/>
    <col min="19" max="19" width="14.140625" hidden="1" customWidth="1"/>
    <col min="20" max="20" width="15.42578125" hidden="1" customWidth="1"/>
    <col min="21" max="21" width="29.85546875" hidden="1" customWidth="1"/>
    <col min="22" max="22" width="30.140625" bestFit="1" customWidth="1"/>
    <col min="23" max="23" width="13.140625" bestFit="1" customWidth="1"/>
    <col min="24" max="24" width="17.42578125" bestFit="1" customWidth="1"/>
    <col min="25" max="25" width="30.85546875" bestFit="1" customWidth="1"/>
    <col min="26" max="26" width="40.42578125" bestFit="1" customWidth="1"/>
    <col min="27" max="27" width="20.85546875" bestFit="1" customWidth="1"/>
  </cols>
  <sheetData>
    <row r="1" spans="1:27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5" t="s">
        <v>29</v>
      </c>
    </row>
    <row r="2" spans="1:27" x14ac:dyDescent="0.25">
      <c r="A2" s="11" t="s">
        <v>75</v>
      </c>
      <c r="B2" t="str">
        <f>Konstansok!$D$6</f>
        <v>2N-AT0</v>
      </c>
      <c r="C2" s="11" t="s">
        <v>76</v>
      </c>
      <c r="D2" s="4" t="s">
        <v>374</v>
      </c>
      <c r="E2" t="s">
        <v>26</v>
      </c>
      <c r="F2" s="2">
        <f>Konstansok!$D$15</f>
        <v>42184</v>
      </c>
      <c r="G2" s="2">
        <f>Konstansok!$D$16</f>
        <v>42223</v>
      </c>
      <c r="H2">
        <f>Konstansok!$D$8</f>
        <v>6</v>
      </c>
      <c r="I2" t="s">
        <v>27</v>
      </c>
      <c r="J2" t="str">
        <f>VLOOKUP($A2,'Adatbazis tabla'!$C2:$I60,4,FALSE)</f>
        <v>Tóth András</v>
      </c>
      <c r="K2" s="2">
        <v>42247</v>
      </c>
      <c r="V2" s="2">
        <v>42349</v>
      </c>
      <c r="W2" s="3" t="str">
        <f>Konstansok!$D$10</f>
        <v>Dr. Körtélyesi Gábor</v>
      </c>
      <c r="X2" s="3" t="str">
        <f>Konstansok!$D$11</f>
        <v>egyetemi adjunktus</v>
      </c>
      <c r="Y2" s="8" t="s">
        <v>28</v>
      </c>
      <c r="Z2" t="str">
        <f>VLOOKUP(A2,'Adatbazis tabla'!C2:I60,2,FALSE)</f>
        <v>Inno Light Up Kft</v>
      </c>
      <c r="AA2" t="str">
        <f>VLOOKUP($A2,'Adatbazis tabla'!$C2:$I60,4,FALSE)</f>
        <v>Tóth András</v>
      </c>
    </row>
    <row r="3" spans="1:27" x14ac:dyDescent="0.25">
      <c r="A3" s="11" t="s">
        <v>120</v>
      </c>
      <c r="B3" t="str">
        <f>Konstansok!$D$6</f>
        <v>2N-AT0</v>
      </c>
      <c r="C3" s="11" t="s">
        <v>121</v>
      </c>
      <c r="D3" s="4" t="s">
        <v>375</v>
      </c>
      <c r="E3" t="s">
        <v>26</v>
      </c>
      <c r="F3" s="2">
        <f>Konstansok!$D$15</f>
        <v>42184</v>
      </c>
      <c r="G3" s="2">
        <f>Konstansok!$D$16</f>
        <v>42223</v>
      </c>
      <c r="H3">
        <f>Konstansok!$D$8</f>
        <v>6</v>
      </c>
      <c r="I3" t="s">
        <v>27</v>
      </c>
      <c r="J3" t="str">
        <f>VLOOKUP($A3,'Adatbazis tabla'!$C3:$I61,4,FALSE)</f>
        <v>Klapcsik Gábor</v>
      </c>
      <c r="K3" s="2">
        <v>42247</v>
      </c>
      <c r="V3" s="2">
        <v>42350</v>
      </c>
      <c r="W3" s="3" t="str">
        <f>Konstansok!$D$10</f>
        <v>Dr. Körtélyesi Gábor</v>
      </c>
      <c r="X3" s="3" t="str">
        <f>Konstansok!$D$11</f>
        <v>egyetemi adjunktus</v>
      </c>
      <c r="Y3" s="8" t="s">
        <v>28</v>
      </c>
      <c r="Z3" t="str">
        <f>VLOOKUP(A3,'Adatbazis tabla'!C3:I61,2,FALSE)</f>
        <v>BWS Belsőtér Kft.</v>
      </c>
      <c r="AA3" t="str">
        <f>VLOOKUP($A3,'Adatbazis tabla'!$C3:$I61,4,FALSE)</f>
        <v>Klapcsik Gábor</v>
      </c>
    </row>
    <row r="4" spans="1:27" x14ac:dyDescent="0.25">
      <c r="A4" s="11" t="s">
        <v>144</v>
      </c>
      <c r="B4" t="str">
        <f>Konstansok!$D$6</f>
        <v>2N-AT0</v>
      </c>
      <c r="C4" s="11" t="s">
        <v>145</v>
      </c>
      <c r="D4" s="4" t="s">
        <v>376</v>
      </c>
      <c r="E4" t="s">
        <v>26</v>
      </c>
      <c r="F4" s="2">
        <f>Konstansok!$D$15</f>
        <v>42184</v>
      </c>
      <c r="G4" s="2">
        <f>Konstansok!$D$16</f>
        <v>42223</v>
      </c>
      <c r="H4">
        <f>Konstansok!$D$8</f>
        <v>6</v>
      </c>
      <c r="I4" t="s">
        <v>27</v>
      </c>
      <c r="J4" t="str">
        <f>VLOOKUP($A4,'Adatbazis tabla'!$C4:$I62,4,FALSE)</f>
        <v>Csonka Tibor</v>
      </c>
      <c r="K4" s="2">
        <v>42247</v>
      </c>
      <c r="V4" s="2">
        <v>42351</v>
      </c>
      <c r="W4" s="3" t="str">
        <f>Konstansok!$D$10</f>
        <v>Dr. Körtélyesi Gábor</v>
      </c>
      <c r="X4" s="3" t="str">
        <f>Konstansok!$D$11</f>
        <v>egyetemi adjunktus</v>
      </c>
      <c r="Y4" s="8" t="s">
        <v>28</v>
      </c>
      <c r="Z4" t="str">
        <f>VLOOKUP(A4,'Adatbazis tabla'!C4:I62,2,FALSE)</f>
        <v>Audi Hungaria Motor kft.</v>
      </c>
      <c r="AA4" t="str">
        <f>VLOOKUP($A4,'Adatbazis tabla'!$C4:$I62,4,FALSE)</f>
        <v>Csonka Tibor</v>
      </c>
    </row>
    <row r="5" spans="1:27" x14ac:dyDescent="0.25">
      <c r="A5" s="11" t="s">
        <v>108</v>
      </c>
      <c r="B5" t="str">
        <f>Konstansok!$D$6</f>
        <v>2N-AT0</v>
      </c>
      <c r="C5" s="11" t="s">
        <v>109</v>
      </c>
      <c r="D5" s="4" t="s">
        <v>377</v>
      </c>
      <c r="E5" t="s">
        <v>26</v>
      </c>
      <c r="F5" s="2">
        <f>Konstansok!$D$15</f>
        <v>42184</v>
      </c>
      <c r="G5" s="2">
        <f>Konstansok!$D$16</f>
        <v>42223</v>
      </c>
      <c r="H5">
        <f>Konstansok!$D$8</f>
        <v>6</v>
      </c>
      <c r="I5" t="s">
        <v>27</v>
      </c>
      <c r="J5" t="str">
        <f>VLOOKUP($A5,'Adatbazis tabla'!$C5:$I63,4,FALSE)</f>
        <v>Láng Péter</v>
      </c>
      <c r="K5" s="2">
        <v>42247</v>
      </c>
      <c r="V5" s="2">
        <v>42352</v>
      </c>
      <c r="W5" s="3" t="str">
        <f>Konstansok!$D$10</f>
        <v>Dr. Körtélyesi Gábor</v>
      </c>
      <c r="X5" s="3" t="str">
        <f>Konstansok!$D$11</f>
        <v>egyetemi adjunktus</v>
      </c>
      <c r="Y5" s="8" t="s">
        <v>28</v>
      </c>
      <c r="Z5" t="str">
        <f>VLOOKUP(A5,'Adatbazis tabla'!C5:I63,2,FALSE)</f>
        <v>Vega Yachtsport</v>
      </c>
      <c r="AA5" t="str">
        <f>VLOOKUP($A5,'Adatbazis tabla'!$C5:$I63,4,FALSE)</f>
        <v>Láng Péter</v>
      </c>
    </row>
    <row r="6" spans="1:27" x14ac:dyDescent="0.25">
      <c r="A6" s="11" t="s">
        <v>51</v>
      </c>
      <c r="B6" t="str">
        <f>Konstansok!$D$6</f>
        <v>2N-AT0</v>
      </c>
      <c r="C6" s="11" t="s">
        <v>52</v>
      </c>
      <c r="D6" s="4" t="s">
        <v>378</v>
      </c>
      <c r="E6" t="s">
        <v>26</v>
      </c>
      <c r="F6" s="2">
        <f>Konstansok!$D$15</f>
        <v>42184</v>
      </c>
      <c r="G6" s="2">
        <f>Konstansok!$D$16</f>
        <v>42223</v>
      </c>
      <c r="H6">
        <f>Konstansok!$D$8</f>
        <v>6</v>
      </c>
      <c r="I6" t="s">
        <v>27</v>
      </c>
      <c r="J6" t="str">
        <f>VLOOKUP($A6,'Adatbazis tabla'!$C6:$I64,4,FALSE)</f>
        <v xml:space="preserve">Kis István </v>
      </c>
      <c r="K6" s="2">
        <v>42247</v>
      </c>
      <c r="V6" s="2">
        <v>42353</v>
      </c>
      <c r="W6" s="3" t="str">
        <f>Konstansok!$D$10</f>
        <v>Dr. Körtélyesi Gábor</v>
      </c>
      <c r="X6" s="3" t="str">
        <f>Konstansok!$D$11</f>
        <v>egyetemi adjunktus</v>
      </c>
      <c r="Y6" s="8" t="s">
        <v>28</v>
      </c>
      <c r="Z6" t="str">
        <f>VLOOKUP(A6,'Adatbazis tabla'!C6:I64,2,FALSE)</f>
        <v xml:space="preserve">Agrikon KAM Kft. </v>
      </c>
      <c r="AA6" t="str">
        <f>VLOOKUP($A6,'Adatbazis tabla'!$C6:$I64,4,FALSE)</f>
        <v xml:space="preserve">Kis István </v>
      </c>
    </row>
    <row r="7" spans="1:27" x14ac:dyDescent="0.25">
      <c r="A7" s="11" t="s">
        <v>42</v>
      </c>
      <c r="B7" t="str">
        <f>Konstansok!$D$6</f>
        <v>2N-AT0</v>
      </c>
      <c r="C7" s="11" t="s">
        <v>43</v>
      </c>
      <c r="D7" s="4" t="s">
        <v>379</v>
      </c>
      <c r="E7" t="s">
        <v>26</v>
      </c>
      <c r="F7" s="2">
        <f>Konstansok!$D$15</f>
        <v>42184</v>
      </c>
      <c r="G7" s="2">
        <f>Konstansok!$D$16</f>
        <v>42223</v>
      </c>
      <c r="H7">
        <f>Konstansok!$D$8</f>
        <v>6</v>
      </c>
      <c r="I7" t="s">
        <v>27</v>
      </c>
      <c r="J7" t="str">
        <f>VLOOKUP($A7,'Adatbazis tabla'!$C7:$I65,4,FALSE)</f>
        <v>Balogh Tibor</v>
      </c>
      <c r="K7" s="2">
        <v>42247</v>
      </c>
      <c r="V7" s="2">
        <v>42354</v>
      </c>
      <c r="W7" s="3" t="str">
        <f>Konstansok!$D$10</f>
        <v>Dr. Körtélyesi Gábor</v>
      </c>
      <c r="X7" s="3" t="str">
        <f>Konstansok!$D$11</f>
        <v>egyetemi adjunktus</v>
      </c>
      <c r="Y7" s="8" t="s">
        <v>28</v>
      </c>
      <c r="Z7" t="str">
        <f>VLOOKUP(A7,'Adatbazis tabla'!C7:I65,2,FALSE)</f>
        <v>Holografika Kft.</v>
      </c>
      <c r="AA7" t="str">
        <f>VLOOKUP($A7,'Adatbazis tabla'!$C7:$I65,4,FALSE)</f>
        <v>Balogh Tibor</v>
      </c>
    </row>
    <row r="8" spans="1:27" x14ac:dyDescent="0.25">
      <c r="A8" s="11" t="s">
        <v>81</v>
      </c>
      <c r="B8" t="str">
        <f>Konstansok!$D$6</f>
        <v>2N-AT0</v>
      </c>
      <c r="C8" s="11" t="s">
        <v>82</v>
      </c>
      <c r="D8" s="4" t="s">
        <v>380</v>
      </c>
      <c r="E8" t="s">
        <v>26</v>
      </c>
      <c r="F8" s="2">
        <f>Konstansok!$D$15</f>
        <v>42184</v>
      </c>
      <c r="G8" s="2">
        <f>Konstansok!$D$16</f>
        <v>42223</v>
      </c>
      <c r="H8">
        <f>Konstansok!$D$8</f>
        <v>6</v>
      </c>
      <c r="I8" t="s">
        <v>27</v>
      </c>
      <c r="J8" t="str">
        <f>VLOOKUP($A8,'Adatbazis tabla'!$C8:$I66,4,FALSE)</f>
        <v>Pozsonyi József</v>
      </c>
      <c r="K8" s="2">
        <v>42247</v>
      </c>
      <c r="V8" s="2">
        <v>42355</v>
      </c>
      <c r="W8" s="3" t="str">
        <f>Konstansok!$D$10</f>
        <v>Dr. Körtélyesi Gábor</v>
      </c>
      <c r="X8" s="3" t="str">
        <f>Konstansok!$D$11</f>
        <v>egyetemi adjunktus</v>
      </c>
      <c r="Y8" s="8" t="s">
        <v>28</v>
      </c>
      <c r="Z8" t="str">
        <f>VLOOKUP(A8,'Adatbazis tabla'!C8:I66,2,FALSE)</f>
        <v>INDAGROUP Kft.</v>
      </c>
      <c r="AA8" t="str">
        <f>VLOOKUP($A8,'Adatbazis tabla'!$C8:$I66,4,FALSE)</f>
        <v>Pozsonyi József</v>
      </c>
    </row>
    <row r="9" spans="1:27" x14ac:dyDescent="0.25">
      <c r="A9" s="11" t="s">
        <v>153</v>
      </c>
      <c r="B9" t="str">
        <f>Konstansok!$D$6</f>
        <v>2N-AT0</v>
      </c>
      <c r="C9" s="11" t="s">
        <v>154</v>
      </c>
      <c r="D9" s="4" t="s">
        <v>381</v>
      </c>
      <c r="E9" t="s">
        <v>26</v>
      </c>
      <c r="F9" s="2">
        <f>Konstansok!$D$15</f>
        <v>42184</v>
      </c>
      <c r="G9" s="2">
        <f>Konstansok!$D$16</f>
        <v>42223</v>
      </c>
      <c r="H9">
        <f>Konstansok!$D$8</f>
        <v>6</v>
      </c>
      <c r="I9" t="s">
        <v>27</v>
      </c>
      <c r="J9" t="str">
        <f>VLOOKUP($A9,'Adatbazis tabla'!$C9:$I67,4,FALSE)</f>
        <v>Gombos Ákos</v>
      </c>
      <c r="K9" s="2">
        <v>42247</v>
      </c>
      <c r="V9" s="2">
        <v>42356</v>
      </c>
      <c r="W9" s="3" t="str">
        <f>Konstansok!$D$10</f>
        <v>Dr. Körtélyesi Gábor</v>
      </c>
      <c r="X9" s="3" t="str">
        <f>Konstansok!$D$11</f>
        <v>egyetemi adjunktus</v>
      </c>
      <c r="Y9" s="8" t="s">
        <v>28</v>
      </c>
      <c r="Z9" t="str">
        <f>VLOOKUP(A9,'Adatbazis tabla'!C9:I67,2,FALSE)</f>
        <v>Furukawa Electric Technológiai Int.</v>
      </c>
      <c r="AA9" t="str">
        <f>VLOOKUP($A9,'Adatbazis tabla'!$C9:$I67,4,FALSE)</f>
        <v>Gombos Ákos</v>
      </c>
    </row>
    <row r="10" spans="1:27" x14ac:dyDescent="0.25">
      <c r="A10" s="11" t="s">
        <v>60</v>
      </c>
      <c r="B10" t="str">
        <f>Konstansok!$D$6</f>
        <v>2N-AT0</v>
      </c>
      <c r="C10" s="11" t="s">
        <v>61</v>
      </c>
      <c r="D10" s="4" t="s">
        <v>382</v>
      </c>
      <c r="E10" t="s">
        <v>26</v>
      </c>
      <c r="F10" s="2">
        <f>Konstansok!$D$15</f>
        <v>42184</v>
      </c>
      <c r="G10" s="2">
        <f>Konstansok!$D$16</f>
        <v>42223</v>
      </c>
      <c r="H10">
        <f>Konstansok!$D$8</f>
        <v>6</v>
      </c>
      <c r="I10" t="s">
        <v>27</v>
      </c>
      <c r="J10" t="str">
        <f>VLOOKUP($A10,'Adatbazis tabla'!$C10:$I68,4,FALSE)</f>
        <v>Klapcsik Gábor</v>
      </c>
      <c r="K10" s="2">
        <v>42247</v>
      </c>
      <c r="V10" s="2">
        <v>42357</v>
      </c>
      <c r="W10" s="3" t="str">
        <f>Konstansok!$D$10</f>
        <v>Dr. Körtélyesi Gábor</v>
      </c>
      <c r="X10" s="3" t="str">
        <f>Konstansok!$D$11</f>
        <v>egyetemi adjunktus</v>
      </c>
      <c r="Y10" s="8" t="s">
        <v>28</v>
      </c>
      <c r="Z10" t="str">
        <f>VLOOKUP(A10,'Adatbazis tabla'!C10:I68,2,FALSE)</f>
        <v>BWS Belsőtér Kft.</v>
      </c>
      <c r="AA10" t="str">
        <f>VLOOKUP($A10,'Adatbazis tabla'!$C10:$I68,4,FALSE)</f>
        <v>Klapcsik Gábor</v>
      </c>
    </row>
    <row r="11" spans="1:27" x14ac:dyDescent="0.25">
      <c r="A11" s="11" t="s">
        <v>90</v>
      </c>
      <c r="B11" t="str">
        <f>Konstansok!$D$6</f>
        <v>2N-AT0</v>
      </c>
      <c r="C11" s="11" t="s">
        <v>91</v>
      </c>
      <c r="D11" s="4" t="s">
        <v>383</v>
      </c>
      <c r="E11" t="s">
        <v>26</v>
      </c>
      <c r="F11" s="2">
        <f>Konstansok!$D$15</f>
        <v>42184</v>
      </c>
      <c r="G11" s="2">
        <f>Konstansok!$D$16</f>
        <v>42223</v>
      </c>
      <c r="H11">
        <f>Konstansok!$D$8</f>
        <v>6</v>
      </c>
      <c r="I11" t="s">
        <v>27</v>
      </c>
      <c r="J11" t="str">
        <f>VLOOKUP($A11,'Adatbazis tabla'!$C11:$I69,4,FALSE)</f>
        <v>Dr. Piros Attila</v>
      </c>
      <c r="K11" s="2">
        <v>42247</v>
      </c>
      <c r="V11" s="2">
        <v>42358</v>
      </c>
      <c r="W11" s="3" t="str">
        <f>Konstansok!$D$10</f>
        <v>Dr. Körtélyesi Gábor</v>
      </c>
      <c r="X11" s="3" t="str">
        <f>Konstansok!$D$11</f>
        <v>egyetemi adjunktus</v>
      </c>
      <c r="Y11" s="8" t="s">
        <v>28</v>
      </c>
      <c r="Z11" t="str">
        <f>VLOOKUP(A11,'Adatbazis tabla'!C11:I69,2,FALSE)</f>
        <v>BME Gép- és Terméktervezés Tanszék</v>
      </c>
      <c r="AA11" t="str">
        <f>VLOOKUP($A11,'Adatbazis tabla'!$C11:$I69,4,FALSE)</f>
        <v>Dr. Piros Attila</v>
      </c>
    </row>
    <row r="12" spans="1:27" x14ac:dyDescent="0.25">
      <c r="A12" s="11" t="s">
        <v>156</v>
      </c>
      <c r="B12" t="str">
        <f>Konstansok!$D$6</f>
        <v>2N-AT0</v>
      </c>
      <c r="C12" s="11" t="s">
        <v>157</v>
      </c>
      <c r="D12" s="4" t="s">
        <v>384</v>
      </c>
      <c r="E12" t="s">
        <v>26</v>
      </c>
      <c r="F12" s="2">
        <f>Konstansok!$D$15</f>
        <v>42184</v>
      </c>
      <c r="G12" s="2">
        <f>Konstansok!$D$16</f>
        <v>42223</v>
      </c>
      <c r="H12">
        <f>Konstansok!$D$8</f>
        <v>6</v>
      </c>
      <c r="I12" t="s">
        <v>27</v>
      </c>
      <c r="J12" t="str">
        <f>VLOOKUP($A12,'Adatbazis tabla'!$C12:$I70,4,FALSE)</f>
        <v>Baróthy Anna</v>
      </c>
      <c r="K12" s="2">
        <v>42247</v>
      </c>
      <c r="V12" s="2">
        <v>42359</v>
      </c>
      <c r="W12" s="3" t="str">
        <f>Konstansok!$D$10</f>
        <v>Dr. Körtélyesi Gábor</v>
      </c>
      <c r="X12" s="3" t="str">
        <f>Konstansok!$D$11</f>
        <v>egyetemi adjunktus</v>
      </c>
      <c r="Y12" s="8" t="s">
        <v>28</v>
      </c>
      <c r="Z12" t="str">
        <f>VLOOKUP(A12,'Adatbazis tabla'!C12:I70,2,FALSE)</f>
        <v>Szövetség '39 Kft.</v>
      </c>
      <c r="AA12" t="str">
        <f>VLOOKUP($A12,'Adatbazis tabla'!$C12:$I70,4,FALSE)</f>
        <v>Baróthy Anna</v>
      </c>
    </row>
    <row r="13" spans="1:27" x14ac:dyDescent="0.25">
      <c r="A13" s="11" t="s">
        <v>174</v>
      </c>
      <c r="B13" t="str">
        <f>Konstansok!$D$6</f>
        <v>2N-AT0</v>
      </c>
      <c r="C13" s="11" t="s">
        <v>175</v>
      </c>
      <c r="D13" s="4" t="s">
        <v>385</v>
      </c>
      <c r="E13" t="s">
        <v>26</v>
      </c>
      <c r="F13" s="2">
        <f>Konstansok!$D$15</f>
        <v>42184</v>
      </c>
      <c r="G13" s="2">
        <f>Konstansok!$D$16</f>
        <v>42223</v>
      </c>
      <c r="H13">
        <f>Konstansok!$D$8</f>
        <v>6</v>
      </c>
      <c r="I13" t="s">
        <v>27</v>
      </c>
      <c r="J13" t="str">
        <f>VLOOKUP($A13,'Adatbazis tabla'!$C13:$I71,4,FALSE)</f>
        <v>Pozsonyi József</v>
      </c>
      <c r="K13" s="2">
        <v>42247</v>
      </c>
      <c r="V13" s="2">
        <v>42360</v>
      </c>
      <c r="W13" s="3" t="str">
        <f>Konstansok!$D$10</f>
        <v>Dr. Körtélyesi Gábor</v>
      </c>
      <c r="X13" s="3" t="str">
        <f>Konstansok!$D$11</f>
        <v>egyetemi adjunktus</v>
      </c>
      <c r="Y13" s="8" t="s">
        <v>28</v>
      </c>
      <c r="Z13" t="str">
        <f>VLOOKUP(A13,'Adatbazis tabla'!C13:I71,2,FALSE)</f>
        <v>Indagroup Kft.</v>
      </c>
      <c r="AA13" t="str">
        <f>VLOOKUP($A13,'Adatbazis tabla'!$C13:$I71,4,FALSE)</f>
        <v>Pozsonyi József</v>
      </c>
    </row>
    <row r="14" spans="1:27" x14ac:dyDescent="0.25">
      <c r="A14" s="11" t="s">
        <v>54</v>
      </c>
      <c r="B14" t="str">
        <f>Konstansok!$D$6</f>
        <v>2N-AT0</v>
      </c>
      <c r="C14" s="11" t="s">
        <v>55</v>
      </c>
      <c r="D14" s="4" t="s">
        <v>386</v>
      </c>
      <c r="E14" t="s">
        <v>26</v>
      </c>
      <c r="F14" s="2">
        <f>Konstansok!$D$15</f>
        <v>42184</v>
      </c>
      <c r="G14" s="2">
        <f>Konstansok!$D$16</f>
        <v>42223</v>
      </c>
      <c r="H14">
        <f>Konstansok!$D$8</f>
        <v>6</v>
      </c>
      <c r="I14" t="s">
        <v>27</v>
      </c>
      <c r="J14" t="str">
        <f>VLOOKUP($A14,'Adatbazis tabla'!$C14:$I72,4,FALSE)</f>
        <v>Erdős Edina</v>
      </c>
      <c r="K14" s="2">
        <v>42247</v>
      </c>
      <c r="V14" s="2">
        <v>42361</v>
      </c>
      <c r="W14" s="3" t="str">
        <f>Konstansok!$D$10</f>
        <v>Dr. Körtélyesi Gábor</v>
      </c>
      <c r="X14" s="3" t="str">
        <f>Konstansok!$D$11</f>
        <v>egyetemi adjunktus</v>
      </c>
      <c r="Y14" s="8" t="s">
        <v>28</v>
      </c>
      <c r="Z14" t="str">
        <f>VLOOKUP(A14,'Adatbazis tabla'!C14:I72,2,FALSE)</f>
        <v>MODELAND KFT</v>
      </c>
      <c r="AA14" t="str">
        <f>VLOOKUP($A14,'Adatbazis tabla'!$C14:$I72,4,FALSE)</f>
        <v>Erdős Edina</v>
      </c>
    </row>
    <row r="15" spans="1:27" x14ac:dyDescent="0.25">
      <c r="A15" s="11" t="s">
        <v>105</v>
      </c>
      <c r="B15" t="str">
        <f>Konstansok!$D$6</f>
        <v>2N-AT0</v>
      </c>
      <c r="C15" s="11" t="s">
        <v>106</v>
      </c>
      <c r="D15" s="4" t="s">
        <v>387</v>
      </c>
      <c r="E15" t="s">
        <v>26</v>
      </c>
      <c r="F15" s="2">
        <f>Konstansok!$D$15</f>
        <v>42184</v>
      </c>
      <c r="G15" s="2">
        <f>Konstansok!$D$16</f>
        <v>42223</v>
      </c>
      <c r="H15">
        <f>Konstansok!$D$8</f>
        <v>6</v>
      </c>
      <c r="I15" t="s">
        <v>27</v>
      </c>
      <c r="J15" t="str">
        <f>VLOOKUP($A15,'Adatbazis tabla'!$C15:$I73,4,FALSE)</f>
        <v>Csernák Janka</v>
      </c>
      <c r="K15" s="2">
        <v>42247</v>
      </c>
      <c r="V15" s="2">
        <v>42362</v>
      </c>
      <c r="W15" s="3" t="str">
        <f>Konstansok!$D$10</f>
        <v>Dr. Körtélyesi Gábor</v>
      </c>
      <c r="X15" s="3" t="str">
        <f>Konstansok!$D$11</f>
        <v>egyetemi adjunktus</v>
      </c>
      <c r="Y15" s="8" t="s">
        <v>28</v>
      </c>
      <c r="Z15" t="str">
        <f>VLOOKUP(A15,'Adatbazis tabla'!C15:I73,2,FALSE)</f>
        <v>Szövetség 39 Kft.</v>
      </c>
      <c r="AA15" t="str">
        <f>VLOOKUP($A15,'Adatbazis tabla'!$C15:$I73,4,FALSE)</f>
        <v>Csernák Janka</v>
      </c>
    </row>
    <row r="16" spans="1:27" x14ac:dyDescent="0.25">
      <c r="A16" s="11" t="s">
        <v>147</v>
      </c>
      <c r="B16" t="str">
        <f>Konstansok!$D$6</f>
        <v>2N-AT0</v>
      </c>
      <c r="C16" s="11" t="s">
        <v>148</v>
      </c>
      <c r="D16" s="4" t="s">
        <v>388</v>
      </c>
      <c r="E16" t="s">
        <v>26</v>
      </c>
      <c r="F16" s="2">
        <f>Konstansok!$D$15</f>
        <v>42184</v>
      </c>
      <c r="G16" s="2">
        <f>Konstansok!$D$16</f>
        <v>42223</v>
      </c>
      <c r="H16">
        <f>Konstansok!$D$8</f>
        <v>6</v>
      </c>
      <c r="I16" t="s">
        <v>27</v>
      </c>
      <c r="J16" t="str">
        <f>VLOOKUP($A16,'Adatbazis tabla'!$C16:$I74,4,FALSE)</f>
        <v>Nagy Attila Áron</v>
      </c>
      <c r="K16" s="2">
        <v>42247</v>
      </c>
      <c r="V16" s="2">
        <v>42363</v>
      </c>
      <c r="W16" s="3" t="str">
        <f>Konstansok!$D$10</f>
        <v>Dr. Körtélyesi Gábor</v>
      </c>
      <c r="X16" s="3" t="str">
        <f>Konstansok!$D$11</f>
        <v>egyetemi adjunktus</v>
      </c>
      <c r="Y16" s="8" t="s">
        <v>28</v>
      </c>
      <c r="Z16" t="str">
        <f>VLOOKUP(A16,'Adatbazis tabla'!C16:I74,2,FALSE)</f>
        <v>Polyprocess Kft.</v>
      </c>
      <c r="AA16" t="str">
        <f>VLOOKUP($A16,'Adatbazis tabla'!$C16:$I74,4,FALSE)</f>
        <v>Nagy Attila Áron</v>
      </c>
    </row>
    <row r="17" spans="1:27" x14ac:dyDescent="0.25">
      <c r="A17" s="11" t="s">
        <v>168</v>
      </c>
      <c r="B17" t="str">
        <f>Konstansok!$D$6</f>
        <v>2N-AT0</v>
      </c>
      <c r="C17" s="11" t="s">
        <v>169</v>
      </c>
      <c r="D17" s="4" t="s">
        <v>389</v>
      </c>
      <c r="E17" t="s">
        <v>26</v>
      </c>
      <c r="F17" s="2">
        <f>Konstansok!$D$15</f>
        <v>42184</v>
      </c>
      <c r="G17" s="2">
        <f>Konstansok!$D$16</f>
        <v>42223</v>
      </c>
      <c r="H17">
        <f>Konstansok!$D$8</f>
        <v>6</v>
      </c>
      <c r="I17" t="s">
        <v>27</v>
      </c>
      <c r="J17" t="str">
        <f>VLOOKUP($A17,'Adatbazis tabla'!$C17:$I75,4,FALSE)</f>
        <v>Pallaghy Bence</v>
      </c>
      <c r="K17" s="2">
        <v>42247</v>
      </c>
      <c r="V17" s="2">
        <v>42364</v>
      </c>
      <c r="W17" s="3" t="str">
        <f>Konstansok!$D$10</f>
        <v>Dr. Körtélyesi Gábor</v>
      </c>
      <c r="X17" s="3" t="str">
        <f>Konstansok!$D$11</f>
        <v>egyetemi adjunktus</v>
      </c>
      <c r="Y17" s="8" t="s">
        <v>28</v>
      </c>
      <c r="Z17" t="str">
        <f>VLOOKUP(A17,'Adatbazis tabla'!C17:I75,2,FALSE)</f>
        <v>DHS Kft.</v>
      </c>
      <c r="AA17" t="str">
        <f>VLOOKUP($A17,'Adatbazis tabla'!$C17:$I75,4,FALSE)</f>
        <v>Pallaghy Bence</v>
      </c>
    </row>
    <row r="18" spans="1:27" x14ac:dyDescent="0.25">
      <c r="A18" s="11" t="s">
        <v>102</v>
      </c>
      <c r="B18" t="str">
        <f>Konstansok!$D$6</f>
        <v>2N-AT0</v>
      </c>
      <c r="C18" s="11" t="s">
        <v>103</v>
      </c>
      <c r="D18" s="4" t="s">
        <v>390</v>
      </c>
      <c r="E18" t="s">
        <v>26</v>
      </c>
      <c r="F18" s="2">
        <f>Konstansok!$D$15</f>
        <v>42184</v>
      </c>
      <c r="G18" s="2">
        <f>Konstansok!$D$16</f>
        <v>42223</v>
      </c>
      <c r="H18">
        <f>Konstansok!$D$8</f>
        <v>6</v>
      </c>
      <c r="I18" t="s">
        <v>27</v>
      </c>
      <c r="J18" t="str">
        <f>VLOOKUP($A18,'Adatbazis tabla'!$C18:$I76,4,FALSE)</f>
        <v>Bónis Tamás</v>
      </c>
      <c r="K18" s="2">
        <v>42247</v>
      </c>
      <c r="V18" s="2">
        <v>42365</v>
      </c>
      <c r="W18" s="3" t="str">
        <f>Konstansok!$D$10</f>
        <v>Dr. Körtélyesi Gábor</v>
      </c>
      <c r="X18" s="3" t="str">
        <f>Konstansok!$D$11</f>
        <v>egyetemi adjunktus</v>
      </c>
      <c r="Y18" s="8" t="s">
        <v>28</v>
      </c>
      <c r="Z18" t="str">
        <f>VLOOKUP(A18,'Adatbazis tabla'!C18:I76,2,FALSE)</f>
        <v>Infográfia Kft.</v>
      </c>
      <c r="AA18" t="str">
        <f>VLOOKUP($A18,'Adatbazis tabla'!$C18:$I76,4,FALSE)</f>
        <v>Bónis Tamás</v>
      </c>
    </row>
    <row r="19" spans="1:27" x14ac:dyDescent="0.25">
      <c r="A19" s="11" t="s">
        <v>48</v>
      </c>
      <c r="B19" t="str">
        <f>Konstansok!$D$6</f>
        <v>2N-AT0</v>
      </c>
      <c r="C19" s="11" t="s">
        <v>49</v>
      </c>
      <c r="D19" s="4" t="s">
        <v>391</v>
      </c>
      <c r="E19" t="s">
        <v>26</v>
      </c>
      <c r="F19" s="2">
        <f>Konstansok!$D$15</f>
        <v>42184</v>
      </c>
      <c r="G19" s="2">
        <f>Konstansok!$D$16</f>
        <v>42223</v>
      </c>
      <c r="H19">
        <f>Konstansok!$D$8</f>
        <v>6</v>
      </c>
      <c r="I19" t="s">
        <v>27</v>
      </c>
      <c r="J19" t="str">
        <f>VLOOKUP($A19,'Adatbazis tabla'!$C19:$I77,4,FALSE)</f>
        <v>Söjtöri Nóra</v>
      </c>
      <c r="K19" s="2">
        <v>42247</v>
      </c>
      <c r="V19" s="2">
        <v>42366</v>
      </c>
      <c r="W19" s="3" t="str">
        <f>Konstansok!$D$10</f>
        <v>Dr. Körtélyesi Gábor</v>
      </c>
      <c r="X19" s="3" t="str">
        <f>Konstansok!$D$11</f>
        <v>egyetemi adjunktus</v>
      </c>
      <c r="Y19" s="8" t="s">
        <v>28</v>
      </c>
      <c r="Z19" t="str">
        <f>VLOOKUP(A19,'Adatbazis tabla'!C19:I77,2,FALSE)</f>
        <v>MKI Plexi Kft.</v>
      </c>
      <c r="AA19" t="str">
        <f>VLOOKUP($A19,'Adatbazis tabla'!$C19:$I77,4,FALSE)</f>
        <v>Söjtöri Nóra</v>
      </c>
    </row>
    <row r="20" spans="1:27" x14ac:dyDescent="0.25">
      <c r="A20" s="11" t="s">
        <v>117</v>
      </c>
      <c r="B20" t="str">
        <f>Konstansok!$D$6</f>
        <v>2N-AT0</v>
      </c>
      <c r="C20" s="11" t="s">
        <v>118</v>
      </c>
      <c r="D20" s="4" t="s">
        <v>392</v>
      </c>
      <c r="E20" t="s">
        <v>26</v>
      </c>
      <c r="F20" s="2">
        <f>Konstansok!$D$15</f>
        <v>42184</v>
      </c>
      <c r="G20" s="2">
        <f>Konstansok!$D$16</f>
        <v>42223</v>
      </c>
      <c r="H20">
        <f>Konstansok!$D$8</f>
        <v>6</v>
      </c>
      <c r="I20" t="s">
        <v>27</v>
      </c>
      <c r="J20">
        <f>VLOOKUP($A20,'Adatbazis tabla'!$C20:$I78,4,FALSE)</f>
        <v>0</v>
      </c>
      <c r="K20" s="2">
        <v>42247</v>
      </c>
      <c r="V20" s="2">
        <v>42367</v>
      </c>
      <c r="W20" s="3" t="str">
        <f>Konstansok!$D$10</f>
        <v>Dr. Körtélyesi Gábor</v>
      </c>
      <c r="X20" s="3" t="str">
        <f>Konstansok!$D$11</f>
        <v>egyetemi adjunktus</v>
      </c>
      <c r="Y20" s="8" t="s">
        <v>28</v>
      </c>
      <c r="Z20" t="str">
        <f>VLOOKUP(A20,'Adatbazis tabla'!C20:I78,2,FALSE)</f>
        <v>Mercedes-Benz Manufacturing H. Kft.</v>
      </c>
      <c r="AA20">
        <f>VLOOKUP($A20,'Adatbazis tabla'!$C20:$I78,4,FALSE)</f>
        <v>0</v>
      </c>
    </row>
    <row r="21" spans="1:27" x14ac:dyDescent="0.25">
      <c r="A21" s="11" t="s">
        <v>66</v>
      </c>
      <c r="B21" t="str">
        <f>Konstansok!$D$6</f>
        <v>2N-AT0</v>
      </c>
      <c r="C21" s="11" t="s">
        <v>67</v>
      </c>
      <c r="D21" s="4" t="s">
        <v>393</v>
      </c>
      <c r="E21" t="s">
        <v>26</v>
      </c>
      <c r="F21" s="2">
        <f>Konstansok!$D$15</f>
        <v>42184</v>
      </c>
      <c r="G21" s="2">
        <f>Konstansok!$D$16</f>
        <v>42223</v>
      </c>
      <c r="H21">
        <f>Konstansok!$D$8</f>
        <v>6</v>
      </c>
      <c r="I21" t="s">
        <v>27</v>
      </c>
      <c r="J21" t="str">
        <f>VLOOKUP($A21,'Adatbazis tabla'!$C21:$I79,4,FALSE)</f>
        <v>Nótáros Éva</v>
      </c>
      <c r="K21" s="2">
        <v>42247</v>
      </c>
      <c r="V21" s="2">
        <v>42368</v>
      </c>
      <c r="W21" s="3" t="str">
        <f>Konstansok!$D$10</f>
        <v>Dr. Körtélyesi Gábor</v>
      </c>
      <c r="X21" s="3" t="str">
        <f>Konstansok!$D$11</f>
        <v>egyetemi adjunktus</v>
      </c>
      <c r="Y21" s="8" t="s">
        <v>28</v>
      </c>
      <c r="Z21" t="str">
        <f>VLOOKUP(A21,'Adatbazis tabla'!C21:I79,2,FALSE)</f>
        <v xml:space="preserve">ERNA EVANS Számviteli és Tanácsadó </v>
      </c>
      <c r="AA21" t="str">
        <f>VLOOKUP($A21,'Adatbazis tabla'!$C21:$I79,4,FALSE)</f>
        <v>Nótáros Éva</v>
      </c>
    </row>
    <row r="22" spans="1:27" x14ac:dyDescent="0.25">
      <c r="A22" s="11" t="s">
        <v>162</v>
      </c>
      <c r="B22" t="str">
        <f>Konstansok!$D$6</f>
        <v>2N-AT0</v>
      </c>
      <c r="C22" s="11" t="s">
        <v>163</v>
      </c>
      <c r="D22" s="4" t="s">
        <v>394</v>
      </c>
      <c r="E22" t="s">
        <v>26</v>
      </c>
      <c r="F22" s="2">
        <f>Konstansok!$D$15</f>
        <v>42184</v>
      </c>
      <c r="G22" s="2">
        <f>Konstansok!$D$16</f>
        <v>42223</v>
      </c>
      <c r="H22">
        <f>Konstansok!$D$8</f>
        <v>6</v>
      </c>
      <c r="I22" t="s">
        <v>27</v>
      </c>
      <c r="J22" t="str">
        <f>VLOOKUP($A22,'Adatbazis tabla'!$C22:$I80,4,FALSE)</f>
        <v>Nagy Attila Áron</v>
      </c>
      <c r="K22" s="2">
        <v>42247</v>
      </c>
      <c r="V22" s="2">
        <v>42369</v>
      </c>
      <c r="W22" s="3" t="str">
        <f>Konstansok!$D$10</f>
        <v>Dr. Körtélyesi Gábor</v>
      </c>
      <c r="X22" s="3" t="str">
        <f>Konstansok!$D$11</f>
        <v>egyetemi adjunktus</v>
      </c>
      <c r="Y22" s="8" t="s">
        <v>28</v>
      </c>
      <c r="Z22" t="str">
        <f>VLOOKUP(A22,'Adatbazis tabla'!C22:I80,2,FALSE)</f>
        <v>Polyprocess Kft.</v>
      </c>
      <c r="AA22" t="str">
        <f>VLOOKUP($A22,'Adatbazis tabla'!$C22:$I80,4,FALSE)</f>
        <v>Nagy Attila Áron</v>
      </c>
    </row>
    <row r="23" spans="1:27" x14ac:dyDescent="0.25">
      <c r="A23" s="11" t="s">
        <v>72</v>
      </c>
      <c r="B23" t="str">
        <f>Konstansok!$D$6</f>
        <v>2N-AT0</v>
      </c>
      <c r="C23" s="11" t="s">
        <v>73</v>
      </c>
      <c r="D23" s="4" t="s">
        <v>395</v>
      </c>
      <c r="E23" t="s">
        <v>26</v>
      </c>
      <c r="F23" s="2">
        <f>Konstansok!$D$15</f>
        <v>42184</v>
      </c>
      <c r="G23" s="2">
        <f>Konstansok!$D$16</f>
        <v>42223</v>
      </c>
      <c r="H23">
        <f>Konstansok!$D$8</f>
        <v>6</v>
      </c>
      <c r="I23" t="s">
        <v>27</v>
      </c>
      <c r="J23" t="str">
        <f>VLOOKUP($A23,'Adatbazis tabla'!$C23:$I81,4,FALSE)</f>
        <v>Pozsonyi József</v>
      </c>
      <c r="K23" s="2">
        <v>42247</v>
      </c>
      <c r="V23" s="2">
        <v>42370</v>
      </c>
      <c r="W23" s="3" t="str">
        <f>Konstansok!$D$10</f>
        <v>Dr. Körtélyesi Gábor</v>
      </c>
      <c r="X23" s="3" t="str">
        <f>Konstansok!$D$11</f>
        <v>egyetemi adjunktus</v>
      </c>
      <c r="Y23" s="8" t="s">
        <v>28</v>
      </c>
      <c r="Z23" t="str">
        <f>VLOOKUP(A23,'Adatbazis tabla'!C23:I81,2,FALSE)</f>
        <v>Indagroup Kft.</v>
      </c>
      <c r="AA23" t="str">
        <f>VLOOKUP($A23,'Adatbazis tabla'!$C23:$I81,4,FALSE)</f>
        <v>Pozsonyi József</v>
      </c>
    </row>
    <row r="24" spans="1:27" x14ac:dyDescent="0.25">
      <c r="A24" s="11" t="s">
        <v>78</v>
      </c>
      <c r="B24" t="str">
        <f>Konstansok!$D$6</f>
        <v>2N-AT0</v>
      </c>
      <c r="C24" s="11" t="s">
        <v>79</v>
      </c>
      <c r="D24" s="4" t="s">
        <v>396</v>
      </c>
      <c r="E24" t="s">
        <v>26</v>
      </c>
      <c r="F24" s="2">
        <f>Konstansok!$D$15</f>
        <v>42184</v>
      </c>
      <c r="G24" s="2">
        <f>Konstansok!$D$16</f>
        <v>42223</v>
      </c>
      <c r="H24">
        <f>Konstansok!$D$8</f>
        <v>6</v>
      </c>
      <c r="I24" t="s">
        <v>27</v>
      </c>
      <c r="J24" t="str">
        <f>VLOOKUP($A24,'Adatbazis tabla'!$C24:$I82,4,FALSE)</f>
        <v>Ifj. Mágory Géza</v>
      </c>
      <c r="K24" s="2">
        <v>42247</v>
      </c>
      <c r="V24" s="2">
        <v>42371</v>
      </c>
      <c r="W24" s="3" t="str">
        <f>Konstansok!$D$10</f>
        <v>Dr. Körtélyesi Gábor</v>
      </c>
      <c r="X24" s="3" t="str">
        <f>Konstansok!$D$11</f>
        <v>egyetemi adjunktus</v>
      </c>
      <c r="Y24" s="8" t="s">
        <v>28</v>
      </c>
      <c r="Z24" t="str">
        <f>VLOOKUP(A24,'Adatbazis tabla'!C24:I82,2,FALSE)</f>
        <v>Edri Nyomdaipari és Szolgáltató Kft</v>
      </c>
      <c r="AA24" t="str">
        <f>VLOOKUP($A24,'Adatbazis tabla'!$C24:$I82,4,FALSE)</f>
        <v>Ifj. Mágory Géza</v>
      </c>
    </row>
    <row r="25" spans="1:27" x14ac:dyDescent="0.25">
      <c r="A25" s="11" t="s">
        <v>126</v>
      </c>
      <c r="B25" t="str">
        <f>Konstansok!$D$6</f>
        <v>2N-AT0</v>
      </c>
      <c r="C25" s="11" t="s">
        <v>127</v>
      </c>
      <c r="D25" s="4" t="s">
        <v>397</v>
      </c>
      <c r="E25" t="s">
        <v>26</v>
      </c>
      <c r="F25" s="2">
        <f>Konstansok!$D$15</f>
        <v>42184</v>
      </c>
      <c r="G25" s="2">
        <f>Konstansok!$D$16</f>
        <v>42223</v>
      </c>
      <c r="H25">
        <f>Konstansok!$D$8</f>
        <v>6</v>
      </c>
      <c r="I25" t="s">
        <v>27</v>
      </c>
      <c r="J25" t="str">
        <f>VLOOKUP($A25,'Adatbazis tabla'!$C25:$I83,4,FALSE)</f>
        <v>Nagy Zsolt</v>
      </c>
      <c r="K25" s="2">
        <v>42247</v>
      </c>
      <c r="V25" s="2">
        <v>42372</v>
      </c>
      <c r="W25" s="3" t="str">
        <f>Konstansok!$D$10</f>
        <v>Dr. Körtélyesi Gábor</v>
      </c>
      <c r="X25" s="3" t="str">
        <f>Konstansok!$D$11</f>
        <v>egyetemi adjunktus</v>
      </c>
      <c r="Y25" s="8" t="s">
        <v>28</v>
      </c>
      <c r="Z25" t="str">
        <f>VLOOKUP(A25,'Adatbazis tabla'!C25:I83,2,FALSE)</f>
        <v>Valeo Auto-Electric Magyarországkft</v>
      </c>
      <c r="AA25" t="str">
        <f>VLOOKUP($A25,'Adatbazis tabla'!$C25:$I83,4,FALSE)</f>
        <v>Nagy Zsolt</v>
      </c>
    </row>
    <row r="26" spans="1:27" x14ac:dyDescent="0.25">
      <c r="A26" s="11" t="s">
        <v>111</v>
      </c>
      <c r="B26" t="str">
        <f>Konstansok!$D$6</f>
        <v>2N-AT0</v>
      </c>
      <c r="C26" s="11" t="s">
        <v>112</v>
      </c>
      <c r="D26" s="4" t="s">
        <v>398</v>
      </c>
      <c r="E26" t="s">
        <v>26</v>
      </c>
      <c r="F26" s="2">
        <f>Konstansok!$D$15</f>
        <v>42184</v>
      </c>
      <c r="G26" s="2">
        <f>Konstansok!$D$16</f>
        <v>42223</v>
      </c>
      <c r="H26">
        <f>Konstansok!$D$8</f>
        <v>6</v>
      </c>
      <c r="I26" t="s">
        <v>27</v>
      </c>
      <c r="J26" t="str">
        <f>VLOOKUP($A26,'Adatbazis tabla'!$C26:$I84,4,FALSE)</f>
        <v>Olajos László</v>
      </c>
      <c r="K26" s="2">
        <v>42247</v>
      </c>
      <c r="V26" s="2">
        <v>42373</v>
      </c>
      <c r="W26" s="3" t="str">
        <f>Konstansok!$D$10</f>
        <v>Dr. Körtélyesi Gábor</v>
      </c>
      <c r="X26" s="3" t="str">
        <f>Konstansok!$D$11</f>
        <v>egyetemi adjunktus</v>
      </c>
      <c r="Y26" s="8" t="s">
        <v>28</v>
      </c>
      <c r="Z26" t="str">
        <f>VLOOKUP(A26,'Adatbazis tabla'!C26:I84,2,FALSE)</f>
        <v>DesignDonum</v>
      </c>
      <c r="AA26" t="str">
        <f>VLOOKUP($A26,'Adatbazis tabla'!$C26:$I84,4,FALSE)</f>
        <v>Olajos László</v>
      </c>
    </row>
    <row r="27" spans="1:27" x14ac:dyDescent="0.25">
      <c r="A27" s="11" t="s">
        <v>114</v>
      </c>
      <c r="B27" t="str">
        <f>Konstansok!$D$6</f>
        <v>2N-AT0</v>
      </c>
      <c r="C27" s="11" t="s">
        <v>115</v>
      </c>
      <c r="D27" s="4" t="s">
        <v>399</v>
      </c>
      <c r="E27" t="s">
        <v>26</v>
      </c>
      <c r="F27" s="2">
        <f>Konstansok!$D$15</f>
        <v>42184</v>
      </c>
      <c r="G27" s="2">
        <f>Konstansok!$D$16</f>
        <v>42223</v>
      </c>
      <c r="H27">
        <f>Konstansok!$D$8</f>
        <v>6</v>
      </c>
      <c r="I27" t="s">
        <v>27</v>
      </c>
      <c r="J27" t="str">
        <f>VLOOKUP($A27,'Adatbazis tabla'!$C27:$I85,4,FALSE)</f>
        <v>Darabos Anita</v>
      </c>
      <c r="K27" s="2">
        <v>42247</v>
      </c>
      <c r="V27" s="2">
        <v>42374</v>
      </c>
      <c r="W27" s="3" t="str">
        <f>Konstansok!$D$10</f>
        <v>Dr. Körtélyesi Gábor</v>
      </c>
      <c r="X27" s="3" t="str">
        <f>Konstansok!$D$11</f>
        <v>egyetemi adjunktus</v>
      </c>
      <c r="Y27" s="8" t="s">
        <v>28</v>
      </c>
      <c r="Z27" t="str">
        <f>VLOOKUP(A27,'Adatbazis tabla'!C27:I85,2,FALSE)</f>
        <v>Gép- és Terméktervezés Tanszék</v>
      </c>
      <c r="AA27" t="str">
        <f>VLOOKUP($A27,'Adatbazis tabla'!$C27:$I85,4,FALSE)</f>
        <v>Darabos Anita</v>
      </c>
    </row>
    <row r="28" spans="1:27" x14ac:dyDescent="0.25">
      <c r="A28" s="11" t="s">
        <v>84</v>
      </c>
      <c r="B28" t="str">
        <f>Konstansok!$D$6</f>
        <v>2N-AT0</v>
      </c>
      <c r="C28" s="11" t="s">
        <v>85</v>
      </c>
      <c r="D28" s="4" t="s">
        <v>400</v>
      </c>
      <c r="E28" t="s">
        <v>26</v>
      </c>
      <c r="F28" s="2">
        <f>Konstansok!$D$15</f>
        <v>42184</v>
      </c>
      <c r="G28" s="2">
        <f>Konstansok!$D$16</f>
        <v>42223</v>
      </c>
      <c r="H28">
        <f>Konstansok!$D$8</f>
        <v>6</v>
      </c>
      <c r="I28" t="s">
        <v>27</v>
      </c>
      <c r="J28" t="str">
        <f>VLOOKUP($A28,'Adatbazis tabla'!$C28:$I86,4,FALSE)</f>
        <v>Bacsa László</v>
      </c>
      <c r="K28" s="2">
        <v>42247</v>
      </c>
      <c r="V28" s="2">
        <v>42375</v>
      </c>
      <c r="W28" s="3" t="str">
        <f>Konstansok!$D$10</f>
        <v>Dr. Körtélyesi Gábor</v>
      </c>
      <c r="X28" s="3" t="str">
        <f>Konstansok!$D$11</f>
        <v>egyetemi adjunktus</v>
      </c>
      <c r="Y28" s="8" t="s">
        <v>28</v>
      </c>
      <c r="Z28" t="str">
        <f>VLOOKUP(A28,'Adatbazis tabla'!C28:I86,2,FALSE)</f>
        <v>SOART Innovations Kft.</v>
      </c>
      <c r="AA28" t="str">
        <f>VLOOKUP($A28,'Adatbazis tabla'!$C28:$I86,4,FALSE)</f>
        <v>Bacsa László</v>
      </c>
    </row>
    <row r="29" spans="1:27" x14ac:dyDescent="0.25">
      <c r="A29" s="11" t="s">
        <v>150</v>
      </c>
      <c r="B29" t="str">
        <f>Konstansok!$D$6</f>
        <v>2N-AT0</v>
      </c>
      <c r="C29" s="11" t="s">
        <v>151</v>
      </c>
      <c r="D29" s="4" t="s">
        <v>401</v>
      </c>
      <c r="E29" t="s">
        <v>26</v>
      </c>
      <c r="F29" s="2">
        <f>Konstansok!$D$15</f>
        <v>42184</v>
      </c>
      <c r="G29" s="2">
        <f>Konstansok!$D$16</f>
        <v>42223</v>
      </c>
      <c r="H29">
        <f>Konstansok!$D$8</f>
        <v>6</v>
      </c>
      <c r="I29" t="s">
        <v>27</v>
      </c>
      <c r="J29" t="str">
        <f>VLOOKUP($A29,'Adatbazis tabla'!$C29:$I87,4,FALSE)</f>
        <v>Bakó Tamás</v>
      </c>
      <c r="K29" s="2">
        <v>42247</v>
      </c>
      <c r="V29" s="2">
        <v>42376</v>
      </c>
      <c r="W29" s="3" t="str">
        <f>Konstansok!$D$10</f>
        <v>Dr. Körtélyesi Gábor</v>
      </c>
      <c r="X29" s="3" t="str">
        <f>Konstansok!$D$11</f>
        <v>egyetemi adjunktus</v>
      </c>
      <c r="Y29" s="8" t="s">
        <v>28</v>
      </c>
      <c r="Z29" t="str">
        <f>VLOOKUP(A29,'Adatbazis tabla'!C29:I87,2,FALSE)</f>
        <v>Artery Games KFT.</v>
      </c>
      <c r="AA29" t="str">
        <f>VLOOKUP($A29,'Adatbazis tabla'!$C29:$I87,4,FALSE)</f>
        <v>Bakó Tamás</v>
      </c>
    </row>
    <row r="30" spans="1:27" x14ac:dyDescent="0.25">
      <c r="A30" s="11" t="s">
        <v>93</v>
      </c>
      <c r="B30" t="str">
        <f>Konstansok!$D$6</f>
        <v>2N-AT0</v>
      </c>
      <c r="C30" s="11" t="s">
        <v>94</v>
      </c>
      <c r="D30" s="4" t="s">
        <v>402</v>
      </c>
      <c r="E30" t="s">
        <v>26</v>
      </c>
      <c r="F30" s="2">
        <f>Konstansok!$D$15</f>
        <v>42184</v>
      </c>
      <c r="G30" s="2">
        <f>Konstansok!$D$16</f>
        <v>42223</v>
      </c>
      <c r="H30">
        <f>Konstansok!$D$8</f>
        <v>6</v>
      </c>
      <c r="I30" t="s">
        <v>27</v>
      </c>
      <c r="J30" t="str">
        <f>VLOOKUP($A30,'Adatbazis tabla'!$C30:$I88,4,FALSE)</f>
        <v>Klauser Gábor</v>
      </c>
      <c r="K30" s="2">
        <v>42247</v>
      </c>
      <c r="V30" s="2">
        <v>42377</v>
      </c>
      <c r="W30" s="3" t="str">
        <f>Konstansok!$D$10</f>
        <v>Dr. Körtélyesi Gábor</v>
      </c>
      <c r="X30" s="3" t="str">
        <f>Konstansok!$D$11</f>
        <v>egyetemi adjunktus</v>
      </c>
      <c r="Y30" s="8" t="s">
        <v>28</v>
      </c>
      <c r="Z30" t="str">
        <f>VLOOKUP(A30,'Adatbazis tabla'!C30:I88,2,FALSE)</f>
        <v>3Dee Technologies Hungary Kft.</v>
      </c>
      <c r="AA30" t="str">
        <f>VLOOKUP($A30,'Adatbazis tabla'!$C30:$I88,4,FALSE)</f>
        <v>Klauser Gábor</v>
      </c>
    </row>
    <row r="31" spans="1:27" x14ac:dyDescent="0.25">
      <c r="A31" s="11" t="s">
        <v>135</v>
      </c>
      <c r="B31" t="str">
        <f>Konstansok!$D$6</f>
        <v>2N-AT0</v>
      </c>
      <c r="C31" s="11" t="s">
        <v>136</v>
      </c>
      <c r="D31" s="4" t="s">
        <v>403</v>
      </c>
      <c r="E31" t="s">
        <v>26</v>
      </c>
      <c r="F31" s="2">
        <f>Konstansok!$D$15</f>
        <v>42184</v>
      </c>
      <c r="G31" s="2">
        <f>Konstansok!$D$16</f>
        <v>42223</v>
      </c>
      <c r="H31">
        <f>Konstansok!$D$8</f>
        <v>6</v>
      </c>
      <c r="I31" t="s">
        <v>27</v>
      </c>
      <c r="J31" t="str">
        <f>VLOOKUP($A31,'Adatbazis tabla'!$C31:$I89,4,FALSE)</f>
        <v>Nagy Abonyi Tamás</v>
      </c>
      <c r="K31" s="2">
        <v>42247</v>
      </c>
      <c r="V31" s="2">
        <v>42378</v>
      </c>
      <c r="W31" s="3" t="str">
        <f>Konstansok!$D$10</f>
        <v>Dr. Körtélyesi Gábor</v>
      </c>
      <c r="X31" s="3" t="str">
        <f>Konstansok!$D$11</f>
        <v>egyetemi adjunktus</v>
      </c>
      <c r="Y31" s="8" t="s">
        <v>28</v>
      </c>
      <c r="Z31" t="str">
        <f>VLOOKUP(A31,'Adatbazis tabla'!C31:I89,2,FALSE)</f>
        <v>Electrolux LEHEL Kft.</v>
      </c>
      <c r="AA31" t="str">
        <f>VLOOKUP($A31,'Adatbazis tabla'!$C31:$I89,4,FALSE)</f>
        <v>Nagy Abonyi Tamás</v>
      </c>
    </row>
    <row r="32" spans="1:27" x14ac:dyDescent="0.25">
      <c r="A32" s="11" t="s">
        <v>129</v>
      </c>
      <c r="B32" t="str">
        <f>Konstansok!$D$6</f>
        <v>2N-AT0</v>
      </c>
      <c r="C32" s="11" t="s">
        <v>130</v>
      </c>
      <c r="D32" s="4" t="s">
        <v>404</v>
      </c>
      <c r="E32" t="s">
        <v>26</v>
      </c>
      <c r="F32" s="2">
        <f>Konstansok!$D$15</f>
        <v>42184</v>
      </c>
      <c r="G32" s="2">
        <f>Konstansok!$D$16</f>
        <v>42223</v>
      </c>
      <c r="H32">
        <f>Konstansok!$D$8</f>
        <v>6</v>
      </c>
      <c r="I32" t="s">
        <v>27</v>
      </c>
      <c r="J32" t="str">
        <f>VLOOKUP($A32,'Adatbazis tabla'!$C32:$I90,4,FALSE)</f>
        <v>Tóth András</v>
      </c>
      <c r="K32" s="2">
        <v>42247</v>
      </c>
      <c r="V32" s="2">
        <v>42379</v>
      </c>
      <c r="W32" s="3" t="str">
        <f>Konstansok!$D$10</f>
        <v>Dr. Körtélyesi Gábor</v>
      </c>
      <c r="X32" s="3" t="str">
        <f>Konstansok!$D$11</f>
        <v>egyetemi adjunktus</v>
      </c>
      <c r="Y32" s="8" t="s">
        <v>28</v>
      </c>
      <c r="Z32" t="str">
        <f>VLOOKUP(A32,'Adatbazis tabla'!C32:I90,2,FALSE)</f>
        <v>Inno Light Up Kft.</v>
      </c>
      <c r="AA32" t="str">
        <f>VLOOKUP($A32,'Adatbazis tabla'!$C32:$I90,4,FALSE)</f>
        <v>Tóth András</v>
      </c>
    </row>
    <row r="33" spans="1:27" x14ac:dyDescent="0.25">
      <c r="A33" s="11" t="s">
        <v>171</v>
      </c>
      <c r="B33" t="str">
        <f>Konstansok!$D$6</f>
        <v>2N-AT0</v>
      </c>
      <c r="C33" s="11" t="s">
        <v>172</v>
      </c>
      <c r="D33" s="4" t="s">
        <v>405</v>
      </c>
      <c r="E33" t="s">
        <v>26</v>
      </c>
      <c r="F33" s="2">
        <f>Konstansok!$D$15</f>
        <v>42184</v>
      </c>
      <c r="G33" s="2">
        <f>Konstansok!$D$16</f>
        <v>42223</v>
      </c>
      <c r="H33">
        <f>Konstansok!$D$8</f>
        <v>6</v>
      </c>
      <c r="I33" t="s">
        <v>27</v>
      </c>
      <c r="J33" t="str">
        <f>VLOOKUP($A33,'Adatbazis tabla'!$C33:$I91,4,FALSE)</f>
        <v>Boros Ádám</v>
      </c>
      <c r="K33" s="2">
        <v>42247</v>
      </c>
      <c r="V33" s="2">
        <v>42380</v>
      </c>
      <c r="W33" s="3" t="str">
        <f>Konstansok!$D$10</f>
        <v>Dr. Körtélyesi Gábor</v>
      </c>
      <c r="X33" s="3" t="str">
        <f>Konstansok!$D$11</f>
        <v>egyetemi adjunktus</v>
      </c>
      <c r="Y33" s="8" t="s">
        <v>28</v>
      </c>
      <c r="Z33" t="str">
        <f>VLOOKUP(A33,'Adatbazis tabla'!C33:I91,2,FALSE)</f>
        <v>Robert Bosch / JCDecaux Hungary</v>
      </c>
      <c r="AA33" t="str">
        <f>VLOOKUP($A33,'Adatbazis tabla'!$C33:$I91,4,FALSE)</f>
        <v>Boros Ádám</v>
      </c>
    </row>
    <row r="34" spans="1:27" x14ac:dyDescent="0.25">
      <c r="A34" s="11" t="s">
        <v>69</v>
      </c>
      <c r="B34" t="str">
        <f>Konstansok!$D$6</f>
        <v>2N-AT0</v>
      </c>
      <c r="C34" s="11" t="s">
        <v>70</v>
      </c>
      <c r="D34" s="4" t="s">
        <v>406</v>
      </c>
      <c r="E34" t="s">
        <v>26</v>
      </c>
      <c r="F34" s="2">
        <f>Konstansok!$D$15</f>
        <v>42184</v>
      </c>
      <c r="G34" s="2">
        <f>Konstansok!$D$16</f>
        <v>42223</v>
      </c>
      <c r="H34">
        <f>Konstansok!$D$8</f>
        <v>6</v>
      </c>
      <c r="I34" t="s">
        <v>27</v>
      </c>
      <c r="J34" t="str">
        <f>VLOOKUP($A34,'Adatbazis tabla'!$C34:$I92,4,FALSE)</f>
        <v>Farkas Máté</v>
      </c>
      <c r="K34" s="2">
        <v>42247</v>
      </c>
      <c r="V34" s="2">
        <v>42381</v>
      </c>
      <c r="W34" s="3" t="str">
        <f>Konstansok!$D$10</f>
        <v>Dr. Körtélyesi Gábor</v>
      </c>
      <c r="X34" s="3" t="str">
        <f>Konstansok!$D$11</f>
        <v>egyetemi adjunktus</v>
      </c>
      <c r="Y34" s="8" t="s">
        <v>28</v>
      </c>
      <c r="Z34" t="str">
        <f>VLOOKUP(A34,'Adatbazis tabla'!C34:I92,2,FALSE)</f>
        <v>RIEL Elektronikai Kft.</v>
      </c>
      <c r="AA34" t="str">
        <f>VLOOKUP($A34,'Adatbazis tabla'!$C34:$I92,4,FALSE)</f>
        <v>Farkas Máté</v>
      </c>
    </row>
    <row r="35" spans="1:27" x14ac:dyDescent="0.25">
      <c r="A35" s="11" t="s">
        <v>57</v>
      </c>
      <c r="B35" t="str">
        <f>Konstansok!$D$6</f>
        <v>2N-AT0</v>
      </c>
      <c r="C35" s="11" t="s">
        <v>58</v>
      </c>
      <c r="D35" s="4" t="s">
        <v>407</v>
      </c>
      <c r="E35" t="s">
        <v>26</v>
      </c>
      <c r="F35" s="2">
        <f>Konstansok!$D$15</f>
        <v>42184</v>
      </c>
      <c r="G35" s="2">
        <f>Konstansok!$D$16</f>
        <v>42223</v>
      </c>
      <c r="H35">
        <f>Konstansok!$D$8</f>
        <v>6</v>
      </c>
      <c r="I35" t="s">
        <v>27</v>
      </c>
      <c r="J35" t="str">
        <f>VLOOKUP($A35,'Adatbazis tabla'!$C35:$I93,4,FALSE)</f>
        <v>Laczkó Áám</v>
      </c>
      <c r="K35" s="2">
        <v>42247</v>
      </c>
      <c r="V35" s="2">
        <v>42382</v>
      </c>
      <c r="W35" s="3" t="str">
        <f>Konstansok!$D$10</f>
        <v>Dr. Körtélyesi Gábor</v>
      </c>
      <c r="X35" s="3" t="str">
        <f>Konstansok!$D$11</f>
        <v>egyetemi adjunktus</v>
      </c>
      <c r="Y35" s="8" t="s">
        <v>28</v>
      </c>
      <c r="Z35" t="str">
        <f>VLOOKUP(A35,'Adatbazis tabla'!C35:I93,2,FALSE)</f>
        <v>Berill R Belsőépítészeti Kft.</v>
      </c>
      <c r="AA35" t="str">
        <f>VLOOKUP($A35,'Adatbazis tabla'!$C35:$I93,4,FALSE)</f>
        <v>Laczkó Áám</v>
      </c>
    </row>
    <row r="36" spans="1:27" x14ac:dyDescent="0.25">
      <c r="A36" s="11" t="s">
        <v>96</v>
      </c>
      <c r="B36" t="str">
        <f>Konstansok!$D$6</f>
        <v>2N-AT0</v>
      </c>
      <c r="C36" s="11" t="s">
        <v>97</v>
      </c>
      <c r="D36" s="4" t="s">
        <v>408</v>
      </c>
      <c r="E36" t="s">
        <v>26</v>
      </c>
      <c r="F36" s="2">
        <f>Konstansok!$D$15</f>
        <v>42184</v>
      </c>
      <c r="G36" s="2">
        <f>Konstansok!$D$16</f>
        <v>42223</v>
      </c>
      <c r="H36">
        <f>Konstansok!$D$8</f>
        <v>6</v>
      </c>
      <c r="I36" t="s">
        <v>27</v>
      </c>
      <c r="J36" t="str">
        <f>VLOOKUP($A36,'Adatbazis tabla'!$C36:$I94,4,FALSE)</f>
        <v>Klapcsik Gábor</v>
      </c>
      <c r="K36" s="2">
        <v>42247</v>
      </c>
      <c r="V36" s="2">
        <v>42383</v>
      </c>
      <c r="W36" s="3" t="str">
        <f>Konstansok!$D$10</f>
        <v>Dr. Körtélyesi Gábor</v>
      </c>
      <c r="X36" s="3" t="str">
        <f>Konstansok!$D$11</f>
        <v>egyetemi adjunktus</v>
      </c>
      <c r="Y36" s="8" t="s">
        <v>28</v>
      </c>
      <c r="Z36" t="str">
        <f>VLOOKUP(A36,'Adatbazis tabla'!C36:I94,2,FALSE)</f>
        <v>BWS Belsőtér Kft.</v>
      </c>
      <c r="AA36" t="str">
        <f>VLOOKUP($A36,'Adatbazis tabla'!$C36:$I94,4,FALSE)</f>
        <v>Klapcsik Gábor</v>
      </c>
    </row>
    <row r="37" spans="1:27" x14ac:dyDescent="0.25">
      <c r="A37" s="11" t="s">
        <v>177</v>
      </c>
      <c r="B37" t="str">
        <f>Konstansok!$D$6</f>
        <v>2N-AT0</v>
      </c>
      <c r="C37" s="11" t="s">
        <v>178</v>
      </c>
      <c r="D37" s="4" t="s">
        <v>409</v>
      </c>
      <c r="E37" t="s">
        <v>26</v>
      </c>
      <c r="F37" s="2">
        <f>Konstansok!$D$15</f>
        <v>42184</v>
      </c>
      <c r="G37" s="2">
        <f>Konstansok!$D$16</f>
        <v>42223</v>
      </c>
      <c r="H37">
        <f>Konstansok!$D$8</f>
        <v>6</v>
      </c>
      <c r="I37" t="s">
        <v>27</v>
      </c>
      <c r="J37" t="str">
        <f>VLOOKUP($A37,'Adatbazis tabla'!$C37:$I95,4,FALSE)</f>
        <v>Bergovecz László</v>
      </c>
      <c r="K37" s="2">
        <v>42247</v>
      </c>
      <c r="V37" s="2">
        <v>42384</v>
      </c>
      <c r="W37" s="3" t="str">
        <f>Konstansok!$D$10</f>
        <v>Dr. Körtélyesi Gábor</v>
      </c>
      <c r="X37" s="3" t="str">
        <f>Konstansok!$D$11</f>
        <v>egyetemi adjunktus</v>
      </c>
      <c r="Y37" s="8" t="s">
        <v>28</v>
      </c>
      <c r="Z37" t="str">
        <f>VLOOKUP(A37,'Adatbazis tabla'!C37:I95,2,FALSE)</f>
        <v>Fészek Részek Kft.</v>
      </c>
      <c r="AA37" t="str">
        <f>VLOOKUP($A37,'Adatbazis tabla'!$C37:$I95,4,FALSE)</f>
        <v>Bergovecz László</v>
      </c>
    </row>
    <row r="38" spans="1:27" x14ac:dyDescent="0.25">
      <c r="A38" s="11" t="s">
        <v>138</v>
      </c>
      <c r="B38" t="str">
        <f>Konstansok!$D$6</f>
        <v>2N-AT0</v>
      </c>
      <c r="C38" s="11" t="s">
        <v>139</v>
      </c>
      <c r="D38" s="4" t="s">
        <v>410</v>
      </c>
      <c r="E38" t="s">
        <v>26</v>
      </c>
      <c r="F38" s="2">
        <f>Konstansok!$D$15</f>
        <v>42184</v>
      </c>
      <c r="G38" s="2">
        <f>Konstansok!$D$16</f>
        <v>42223</v>
      </c>
      <c r="H38">
        <f>Konstansok!$D$8</f>
        <v>6</v>
      </c>
      <c r="I38" t="s">
        <v>27</v>
      </c>
      <c r="J38" t="str">
        <f>VLOOKUP($A38,'Adatbazis tabla'!$C38:$I96,4,FALSE)</f>
        <v>Pozsonyi József</v>
      </c>
      <c r="K38" s="2">
        <v>42247</v>
      </c>
      <c r="V38" s="2">
        <v>42385</v>
      </c>
      <c r="W38" s="3" t="str">
        <f>Konstansok!$D$10</f>
        <v>Dr. Körtélyesi Gábor</v>
      </c>
      <c r="X38" s="3" t="str">
        <f>Konstansok!$D$11</f>
        <v>egyetemi adjunktus</v>
      </c>
      <c r="Y38" s="8" t="s">
        <v>28</v>
      </c>
      <c r="Z38" t="str">
        <f>VLOOKUP(A38,'Adatbazis tabla'!C38:I96,2,FALSE)</f>
        <v>INDAGROUP Kft.</v>
      </c>
      <c r="AA38" t="str">
        <f>VLOOKUP($A38,'Adatbazis tabla'!$C38:$I96,4,FALSE)</f>
        <v>Pozsonyi József</v>
      </c>
    </row>
    <row r="39" spans="1:27" x14ac:dyDescent="0.25">
      <c r="A39" s="11" t="s">
        <v>63</v>
      </c>
      <c r="B39" t="str">
        <f>Konstansok!$D$6</f>
        <v>2N-AT0</v>
      </c>
      <c r="C39" s="11" t="s">
        <v>64</v>
      </c>
      <c r="D39" s="4" t="s">
        <v>411</v>
      </c>
      <c r="E39" t="s">
        <v>26</v>
      </c>
      <c r="F39" s="2">
        <f>Konstansok!$D$15</f>
        <v>42184</v>
      </c>
      <c r="G39" s="2">
        <f>Konstansok!$D$16</f>
        <v>42223</v>
      </c>
      <c r="H39">
        <f>Konstansok!$D$8</f>
        <v>6</v>
      </c>
      <c r="I39" t="s">
        <v>27</v>
      </c>
      <c r="J39" t="str">
        <f>VLOOKUP($A39,'Adatbazis tabla'!$C39:$I97,4,FALSE)</f>
        <v>Darabos Anita</v>
      </c>
      <c r="K39" s="2">
        <v>42247</v>
      </c>
      <c r="V39" s="2">
        <v>42386</v>
      </c>
      <c r="W39" s="3" t="str">
        <f>Konstansok!$D$10</f>
        <v>Dr. Körtélyesi Gábor</v>
      </c>
      <c r="X39" s="3" t="str">
        <f>Konstansok!$D$11</f>
        <v>egyetemi adjunktus</v>
      </c>
      <c r="Y39" s="8" t="s">
        <v>28</v>
      </c>
      <c r="Z39" t="str">
        <f>VLOOKUP(A39,'Adatbazis tabla'!C39:I97,2,FALSE)</f>
        <v>Gép- és Terméktervezés Tanszék</v>
      </c>
      <c r="AA39" t="str">
        <f>VLOOKUP($A39,'Adatbazis tabla'!$C39:$I97,4,FALSE)</f>
        <v>Darabos Anita</v>
      </c>
    </row>
    <row r="40" spans="1:27" x14ac:dyDescent="0.25">
      <c r="A40" s="11" t="s">
        <v>99</v>
      </c>
      <c r="B40" t="str">
        <f>Konstansok!$D$6</f>
        <v>2N-AT0</v>
      </c>
      <c r="C40" s="11" t="s">
        <v>100</v>
      </c>
      <c r="D40" s="4" t="s">
        <v>412</v>
      </c>
      <c r="E40" t="s">
        <v>26</v>
      </c>
      <c r="F40" s="2">
        <f>Konstansok!$D$15</f>
        <v>42184</v>
      </c>
      <c r="G40" s="2">
        <f>Konstansok!$D$16</f>
        <v>42223</v>
      </c>
      <c r="H40">
        <f>Konstansok!$D$8</f>
        <v>6</v>
      </c>
      <c r="I40" t="s">
        <v>27</v>
      </c>
      <c r="J40">
        <f>VLOOKUP($A40,'Adatbazis tabla'!$C40:$I98,4,FALSE)</f>
        <v>0</v>
      </c>
      <c r="K40" s="2">
        <v>42247</v>
      </c>
      <c r="V40" s="2">
        <v>42387</v>
      </c>
      <c r="W40" s="3" t="str">
        <f>Konstansok!$D$10</f>
        <v>Dr. Körtélyesi Gábor</v>
      </c>
      <c r="X40" s="3" t="str">
        <f>Konstansok!$D$11</f>
        <v>egyetemi adjunktus</v>
      </c>
      <c r="Y40" s="8" t="s">
        <v>28</v>
      </c>
      <c r="Z40">
        <f>VLOOKUP(A40,'Adatbazis tabla'!C40:I98,2,FALSE)</f>
        <v>0</v>
      </c>
      <c r="AA40">
        <f>VLOOKUP($A40,'Adatbazis tabla'!$C40:$I98,4,FALSE)</f>
        <v>0</v>
      </c>
    </row>
    <row r="41" spans="1:27" x14ac:dyDescent="0.25">
      <c r="A41" s="11" t="s">
        <v>165</v>
      </c>
      <c r="B41" t="str">
        <f>Konstansok!$D$6</f>
        <v>2N-AT0</v>
      </c>
      <c r="C41" s="11" t="s">
        <v>166</v>
      </c>
      <c r="D41" s="4" t="s">
        <v>413</v>
      </c>
      <c r="E41" t="s">
        <v>26</v>
      </c>
      <c r="F41" s="2">
        <f>Konstansok!$D$15</f>
        <v>42184</v>
      </c>
      <c r="G41" s="2">
        <f>Konstansok!$D$16</f>
        <v>42223</v>
      </c>
      <c r="H41">
        <f>Konstansok!$D$8</f>
        <v>6</v>
      </c>
      <c r="I41" t="s">
        <v>27</v>
      </c>
      <c r="J41" t="str">
        <f>VLOOKUP($A41,'Adatbazis tabla'!$C41:$I99,4,FALSE)</f>
        <v>Zsigárcsik Alojz</v>
      </c>
      <c r="K41" s="2">
        <v>42247</v>
      </c>
      <c r="V41" s="2">
        <v>42388</v>
      </c>
      <c r="W41" s="3" t="str">
        <f>Konstansok!$D$10</f>
        <v>Dr. Körtélyesi Gábor</v>
      </c>
      <c r="X41" s="3" t="str">
        <f>Konstansok!$D$11</f>
        <v>egyetemi adjunktus</v>
      </c>
      <c r="Y41" s="8" t="s">
        <v>28</v>
      </c>
      <c r="Z41" t="str">
        <f>VLOOKUP(A41,'Adatbazis tabla'!C41:I99,2,FALSE)</f>
        <v>Sanimex s.r.o.</v>
      </c>
      <c r="AA41" t="str">
        <f>VLOOKUP($A41,'Adatbazis tabla'!$C41:$I99,4,FALSE)</f>
        <v>Zsigárcsik Alojz</v>
      </c>
    </row>
    <row r="42" spans="1:27" x14ac:dyDescent="0.25">
      <c r="A42" s="11" t="s">
        <v>45</v>
      </c>
      <c r="B42" t="str">
        <f>Konstansok!$D$6</f>
        <v>2N-AT0</v>
      </c>
      <c r="C42" s="11" t="s">
        <v>46</v>
      </c>
      <c r="D42" s="4" t="s">
        <v>414</v>
      </c>
      <c r="E42" t="s">
        <v>26</v>
      </c>
      <c r="F42" s="2">
        <f>Konstansok!$D$15</f>
        <v>42184</v>
      </c>
      <c r="G42" s="2">
        <f>Konstansok!$D$16</f>
        <v>42223</v>
      </c>
      <c r="H42">
        <f>Konstansok!$D$8</f>
        <v>6</v>
      </c>
      <c r="I42" t="s">
        <v>27</v>
      </c>
      <c r="J42" t="str">
        <f>VLOOKUP($A42,'Adatbazis tabla'!$C42:$I100,4,FALSE)</f>
        <v>Alvégi Lőrinc</v>
      </c>
      <c r="K42" s="2">
        <v>42247</v>
      </c>
      <c r="V42" s="2">
        <v>42389</v>
      </c>
      <c r="W42" s="3" t="str">
        <f>Konstansok!$D$10</f>
        <v>Dr. Körtélyesi Gábor</v>
      </c>
      <c r="X42" s="3" t="str">
        <f>Konstansok!$D$11</f>
        <v>egyetemi adjunktus</v>
      </c>
      <c r="Y42" s="8" t="s">
        <v>28</v>
      </c>
      <c r="Z42" t="str">
        <f>VLOOKUP(A42,'Adatbazis tabla'!C42:I100,2,FALSE)</f>
        <v>Noppa Design Kft.</v>
      </c>
      <c r="AA42" t="str">
        <f>VLOOKUP($A42,'Adatbazis tabla'!$C42:$I100,4,FALSE)</f>
        <v>Alvégi Lőrinc</v>
      </c>
    </row>
    <row r="43" spans="1:27" x14ac:dyDescent="0.25">
      <c r="A43" s="11" t="s">
        <v>123</v>
      </c>
      <c r="B43" t="str">
        <f>Konstansok!$D$6</f>
        <v>2N-AT0</v>
      </c>
      <c r="C43" s="11" t="s">
        <v>124</v>
      </c>
      <c r="D43" s="4" t="s">
        <v>415</v>
      </c>
      <c r="E43" t="s">
        <v>26</v>
      </c>
      <c r="F43" s="2">
        <f>Konstansok!$D$15</f>
        <v>42184</v>
      </c>
      <c r="G43" s="2">
        <f>Konstansok!$D$16</f>
        <v>42223</v>
      </c>
      <c r="H43">
        <f>Konstansok!$D$8</f>
        <v>6</v>
      </c>
      <c r="I43" t="s">
        <v>27</v>
      </c>
      <c r="J43" t="str">
        <f>VLOOKUP($A43,'Adatbazis tabla'!$C43:$I101,4,FALSE)</f>
        <v>Darabos Anita</v>
      </c>
      <c r="K43" s="2">
        <v>42247</v>
      </c>
      <c r="V43" s="2">
        <v>42390</v>
      </c>
      <c r="W43" s="3" t="str">
        <f>Konstansok!$D$10</f>
        <v>Dr. Körtélyesi Gábor</v>
      </c>
      <c r="X43" s="3" t="str">
        <f>Konstansok!$D$11</f>
        <v>egyetemi adjunktus</v>
      </c>
      <c r="Y43" s="8" t="s">
        <v>28</v>
      </c>
      <c r="Z43" t="str">
        <f>VLOOKUP(A43,'Adatbazis tabla'!C43:I101,2,FALSE)</f>
        <v>BME Gép- és Terméktervezés Tanszék</v>
      </c>
      <c r="AA43" t="str">
        <f>VLOOKUP($A43,'Adatbazis tabla'!$C43:$I101,4,FALSE)</f>
        <v>Darabos Anita</v>
      </c>
    </row>
    <row r="44" spans="1:27" x14ac:dyDescent="0.25">
      <c r="A44" s="11" t="s">
        <v>159</v>
      </c>
      <c r="B44" t="str">
        <f>Konstansok!$D$6</f>
        <v>2N-AT0</v>
      </c>
      <c r="C44" s="11" t="s">
        <v>160</v>
      </c>
      <c r="D44" s="4" t="s">
        <v>416</v>
      </c>
      <c r="E44" t="s">
        <v>26</v>
      </c>
      <c r="F44" s="2">
        <f>Konstansok!$D$15</f>
        <v>42184</v>
      </c>
      <c r="G44" s="2">
        <f>Konstansok!$D$16</f>
        <v>42223</v>
      </c>
      <c r="H44">
        <f>Konstansok!$D$8</f>
        <v>6</v>
      </c>
      <c r="I44" t="s">
        <v>27</v>
      </c>
      <c r="J44" t="str">
        <f>VLOOKUP($A44,'Adatbazis tabla'!$C44:$I102,4,FALSE)</f>
        <v>Policsányi István</v>
      </c>
      <c r="K44" s="2">
        <v>42247</v>
      </c>
      <c r="V44" s="2">
        <v>42391</v>
      </c>
      <c r="W44" s="3" t="str">
        <f>Konstansok!$D$10</f>
        <v>Dr. Körtélyesi Gábor</v>
      </c>
      <c r="X44" s="3" t="str">
        <f>Konstansok!$D$11</f>
        <v>egyetemi adjunktus</v>
      </c>
      <c r="Y44" s="8" t="s">
        <v>28</v>
      </c>
      <c r="Z44" t="str">
        <f>VLOOKUP(A44,'Adatbazis tabla'!C44:I102,2,FALSE)</f>
        <v>EMBER Design Manufaktúra Kft.</v>
      </c>
      <c r="AA44" t="str">
        <f>VLOOKUP($A44,'Adatbazis tabla'!$C44:$I102,4,FALSE)</f>
        <v>Policsányi István</v>
      </c>
    </row>
    <row r="45" spans="1:27" x14ac:dyDescent="0.25">
      <c r="A45" s="11" t="s">
        <v>87</v>
      </c>
      <c r="B45" t="str">
        <f>Konstansok!$D$6</f>
        <v>2N-AT0</v>
      </c>
      <c r="C45" s="11" t="s">
        <v>88</v>
      </c>
      <c r="D45" s="4" t="s">
        <v>417</v>
      </c>
      <c r="E45" t="s">
        <v>26</v>
      </c>
      <c r="F45" s="2">
        <f>Konstansok!$D$15</f>
        <v>42184</v>
      </c>
      <c r="G45" s="2">
        <f>Konstansok!$D$16</f>
        <v>42223</v>
      </c>
      <c r="H45">
        <f>Konstansok!$D$8</f>
        <v>6</v>
      </c>
      <c r="I45" t="s">
        <v>27</v>
      </c>
      <c r="J45" t="str">
        <f>VLOOKUP($A45,'Adatbazis tabla'!$C45:$I103,4,FALSE)</f>
        <v>Ballai Gyula</v>
      </c>
      <c r="K45" s="2">
        <v>42247</v>
      </c>
      <c r="V45" s="2">
        <v>42392</v>
      </c>
      <c r="W45" s="3" t="str">
        <f>Konstansok!$D$10</f>
        <v>Dr. Körtélyesi Gábor</v>
      </c>
      <c r="X45" s="3" t="str">
        <f>Konstansok!$D$11</f>
        <v>egyetemi adjunktus</v>
      </c>
      <c r="Y45" s="8" t="s">
        <v>28</v>
      </c>
      <c r="Z45" t="str">
        <f>VLOOKUP(A45,'Adatbazis tabla'!C45:I103,2,FALSE)</f>
        <v>Sábalux Project Kft.</v>
      </c>
      <c r="AA45" t="str">
        <f>VLOOKUP($A45,'Adatbazis tabla'!$C45:$I103,4,FALSE)</f>
        <v>Ballai Gyula</v>
      </c>
    </row>
    <row r="46" spans="1:27" x14ac:dyDescent="0.25">
      <c r="A46" s="11" t="s">
        <v>141</v>
      </c>
      <c r="B46" t="str">
        <f>Konstansok!$D$6</f>
        <v>2N-AT0</v>
      </c>
      <c r="C46" s="11" t="s">
        <v>142</v>
      </c>
      <c r="D46" s="4" t="s">
        <v>418</v>
      </c>
      <c r="E46" t="s">
        <v>26</v>
      </c>
      <c r="F46" s="2">
        <f>Konstansok!$D$15</f>
        <v>42184</v>
      </c>
      <c r="G46" s="2">
        <f>Konstansok!$D$16</f>
        <v>42223</v>
      </c>
      <c r="H46">
        <f>Konstansok!$D$8</f>
        <v>6</v>
      </c>
      <c r="I46" t="s">
        <v>27</v>
      </c>
      <c r="J46" t="str">
        <f>VLOOKUP($A46,'Adatbazis tabla'!$C46:$I104,4,FALSE)</f>
        <v>Dr. Piros Attila</v>
      </c>
      <c r="K46" s="2">
        <v>42247</v>
      </c>
      <c r="V46" s="2">
        <v>42393</v>
      </c>
      <c r="W46" s="3" t="str">
        <f>Konstansok!$D$10</f>
        <v>Dr. Körtélyesi Gábor</v>
      </c>
      <c r="X46" s="3" t="str">
        <f>Konstansok!$D$11</f>
        <v>egyetemi adjunktus</v>
      </c>
      <c r="Y46" s="8" t="s">
        <v>28</v>
      </c>
      <c r="Z46" t="str">
        <f>VLOOKUP(A46,'Adatbazis tabla'!C46:I104,2,FALSE)</f>
        <v>BME Gép- és Terméktervezés Tanszék</v>
      </c>
      <c r="AA46" t="str">
        <f>VLOOKUP($A46,'Adatbazis tabla'!$C46:$I104,4,FALSE)</f>
        <v>Dr. Piros Attila</v>
      </c>
    </row>
    <row r="47" spans="1:27" x14ac:dyDescent="0.25">
      <c r="A47" s="11" t="s">
        <v>132</v>
      </c>
      <c r="B47" t="str">
        <f>Konstansok!$D$6</f>
        <v>2N-AT0</v>
      </c>
      <c r="C47" s="11" t="s">
        <v>133</v>
      </c>
      <c r="D47" s="4" t="s">
        <v>419</v>
      </c>
      <c r="E47" t="s">
        <v>26</v>
      </c>
      <c r="F47" s="2">
        <f>Konstansok!$D$15</f>
        <v>42184</v>
      </c>
      <c r="G47" s="2">
        <f>Konstansok!$D$16</f>
        <v>42223</v>
      </c>
      <c r="H47">
        <f>Konstansok!$D$8</f>
        <v>6</v>
      </c>
      <c r="I47" t="s">
        <v>27</v>
      </c>
      <c r="J47" t="str">
        <f>VLOOKUP($A47,'Adatbazis tabla'!$C47:$I105,4,FALSE)</f>
        <v>Klapcsik Gábor</v>
      </c>
      <c r="K47" s="2">
        <v>42247</v>
      </c>
      <c r="V47" s="2">
        <v>42394</v>
      </c>
      <c r="W47" s="3" t="str">
        <f>Konstansok!$D$10</f>
        <v>Dr. Körtélyesi Gábor</v>
      </c>
      <c r="X47" s="3" t="str">
        <f>Konstansok!$D$11</f>
        <v>egyetemi adjunktus</v>
      </c>
      <c r="Y47" s="8" t="s">
        <v>28</v>
      </c>
      <c r="Z47" t="str">
        <f>VLOOKUP(A47,'Adatbazis tabla'!C47:I105,2,FALSE)</f>
        <v>BWS Belsőtér Kft.</v>
      </c>
      <c r="AA47" t="str">
        <f>VLOOKUP($A47,'Adatbazis tabla'!$C47:$I105,4,FALSE)</f>
        <v>Klapcsik Gábor</v>
      </c>
    </row>
    <row r="48" spans="1:27" x14ac:dyDescent="0.25">
      <c r="D48" s="4"/>
      <c r="F48" s="2"/>
      <c r="G48" s="2"/>
      <c r="K48" s="2"/>
      <c r="V48" s="2"/>
      <c r="W48" s="3"/>
      <c r="X48" s="3"/>
      <c r="Y48" s="3"/>
    </row>
    <row r="49" spans="4:25" x14ac:dyDescent="0.25">
      <c r="D49" s="4"/>
      <c r="F49" s="2"/>
      <c r="G49" s="2"/>
      <c r="K49" s="2"/>
      <c r="V49" s="2"/>
      <c r="W49" s="3"/>
      <c r="X49" s="3"/>
      <c r="Y49" s="3"/>
    </row>
    <row r="50" spans="4:25" x14ac:dyDescent="0.25">
      <c r="D50" s="4"/>
      <c r="F50" s="2"/>
      <c r="G50" s="2"/>
      <c r="K50" s="2"/>
      <c r="V50" s="2"/>
      <c r="W50" s="3"/>
      <c r="X50" s="3"/>
      <c r="Y50" s="3"/>
    </row>
    <row r="51" spans="4:25" x14ac:dyDescent="0.25">
      <c r="D51" s="4"/>
      <c r="F51" s="2"/>
      <c r="G51" s="2"/>
      <c r="K51" s="2"/>
      <c r="V51" s="2"/>
      <c r="W51" s="3"/>
      <c r="X51" s="3"/>
      <c r="Y51" s="3"/>
    </row>
    <row r="52" spans="4:25" x14ac:dyDescent="0.25">
      <c r="D52" s="4"/>
      <c r="F52" s="2"/>
      <c r="G52" s="2"/>
      <c r="K52" s="2"/>
      <c r="V52" s="2"/>
      <c r="W52" s="3"/>
      <c r="X52" s="3"/>
      <c r="Y52" s="3"/>
    </row>
    <row r="53" spans="4:25" x14ac:dyDescent="0.25">
      <c r="D53" s="4"/>
      <c r="F53" s="2"/>
      <c r="G53" s="2"/>
      <c r="K53" s="2"/>
      <c r="V53" s="2"/>
      <c r="W53" s="3"/>
      <c r="X53" s="3"/>
      <c r="Y53" s="3"/>
    </row>
    <row r="54" spans="4:25" x14ac:dyDescent="0.25">
      <c r="D54" s="4"/>
      <c r="F54" s="2"/>
      <c r="G54" s="2"/>
      <c r="K54" s="2"/>
      <c r="V54" s="2"/>
      <c r="W54" s="3"/>
      <c r="X54" s="3"/>
      <c r="Y54" s="3"/>
    </row>
    <row r="55" spans="4:25" x14ac:dyDescent="0.25">
      <c r="D55" s="4"/>
      <c r="F55" s="2"/>
      <c r="G55" s="2"/>
      <c r="K55" s="2"/>
      <c r="V55" s="2"/>
      <c r="W55" s="3"/>
      <c r="X55" s="3"/>
      <c r="Y55" s="3"/>
    </row>
    <row r="56" spans="4:25" x14ac:dyDescent="0.25">
      <c r="D56" s="4"/>
      <c r="F56" s="2"/>
      <c r="G56" s="2"/>
      <c r="K56" s="2"/>
      <c r="V56" s="2"/>
      <c r="W56" s="3"/>
      <c r="X56" s="3"/>
      <c r="Y56" s="3"/>
    </row>
    <row r="57" spans="4:25" x14ac:dyDescent="0.25">
      <c r="D57" s="4"/>
      <c r="F57" s="2"/>
      <c r="G57" s="2"/>
      <c r="K57" s="2"/>
      <c r="V57" s="2"/>
      <c r="W57" s="3"/>
      <c r="X57" s="3"/>
      <c r="Y57" s="3"/>
    </row>
    <row r="58" spans="4:25" x14ac:dyDescent="0.25">
      <c r="D58" s="4"/>
      <c r="F58" s="2"/>
      <c r="G58" s="2"/>
      <c r="K58" s="2"/>
      <c r="V58" s="2"/>
      <c r="W58" s="3"/>
      <c r="X58" s="3"/>
      <c r="Y58" s="3"/>
    </row>
    <row r="59" spans="4:25" x14ac:dyDescent="0.25">
      <c r="D59" s="4"/>
      <c r="F59" s="2"/>
      <c r="G59" s="2"/>
      <c r="K59" s="2"/>
      <c r="V59" s="2"/>
      <c r="W59" s="3"/>
      <c r="X59" s="3"/>
      <c r="Y59" s="3"/>
    </row>
    <row r="60" spans="4:25" x14ac:dyDescent="0.25">
      <c r="D60" s="4"/>
      <c r="F60" s="2"/>
      <c r="G60" s="2"/>
      <c r="K60" s="2"/>
      <c r="V60" s="2"/>
      <c r="W60" s="3"/>
      <c r="X60" s="3"/>
      <c r="Y60" s="3"/>
    </row>
    <row r="61" spans="4:25" x14ac:dyDescent="0.25">
      <c r="D61" s="4"/>
      <c r="F61" s="2"/>
      <c r="G61" s="2"/>
      <c r="K61" s="2"/>
      <c r="V61" s="2"/>
      <c r="W61" s="3"/>
      <c r="X61" s="3"/>
      <c r="Y61" s="3"/>
    </row>
    <row r="62" spans="4:25" x14ac:dyDescent="0.25">
      <c r="D62" s="4"/>
      <c r="F62" s="2"/>
      <c r="G62" s="2"/>
      <c r="K62" s="2"/>
      <c r="V62" s="2"/>
      <c r="W62" s="3"/>
      <c r="X62" s="3"/>
      <c r="Y62" s="3"/>
    </row>
    <row r="63" spans="4:25" x14ac:dyDescent="0.25">
      <c r="D63" s="4"/>
      <c r="F63" s="2"/>
      <c r="G63" s="2"/>
      <c r="K63" s="2"/>
      <c r="V63" s="2"/>
      <c r="W63" s="3"/>
      <c r="X63" s="3"/>
      <c r="Y63" s="3"/>
    </row>
    <row r="64" spans="4:25" x14ac:dyDescent="0.25">
      <c r="D64" s="4"/>
      <c r="F64" s="2"/>
      <c r="G64" s="2"/>
      <c r="K64" s="2"/>
      <c r="V64" s="2"/>
      <c r="W64" s="3"/>
      <c r="X64" s="3"/>
      <c r="Y64" s="3"/>
    </row>
    <row r="65" spans="4:25" x14ac:dyDescent="0.25">
      <c r="D65" s="4"/>
      <c r="F65" s="2"/>
      <c r="G65" s="2"/>
      <c r="K65" s="2"/>
      <c r="V65" s="2"/>
      <c r="W65" s="3"/>
      <c r="X65" s="3"/>
      <c r="Y65" s="3"/>
    </row>
    <row r="66" spans="4:25" x14ac:dyDescent="0.25">
      <c r="D66" s="4"/>
      <c r="F66" s="2"/>
      <c r="G66" s="2"/>
      <c r="K66" s="2"/>
      <c r="V66" s="2"/>
      <c r="W66" s="3"/>
      <c r="X66" s="3"/>
      <c r="Y66" s="3"/>
    </row>
    <row r="67" spans="4:25" x14ac:dyDescent="0.25">
      <c r="D67" s="4"/>
      <c r="F67" s="2"/>
      <c r="G67" s="2"/>
      <c r="K67" s="2"/>
      <c r="V67" s="2"/>
      <c r="W67" s="3"/>
      <c r="X67" s="3"/>
      <c r="Y67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2" sqref="H2:H47"/>
    </sheetView>
  </sheetViews>
  <sheetFormatPr defaultRowHeight="15" x14ac:dyDescent="0.25"/>
  <cols>
    <col min="1" max="1" width="9.140625" style="10"/>
    <col min="2" max="2" width="14.140625" style="10" customWidth="1"/>
    <col min="3" max="3" width="23.42578125" style="10" bestFit="1" customWidth="1"/>
    <col min="4" max="4" width="10.140625" style="10" bestFit="1" customWidth="1"/>
    <col min="5" max="5" width="23.28515625" style="10" customWidth="1"/>
    <col min="6" max="6" width="17.5703125" style="10" customWidth="1"/>
    <col min="7" max="7" width="9.140625" style="10"/>
    <col min="8" max="8" width="35.28515625" style="10" customWidth="1"/>
    <col min="9" max="16384" width="9.140625" style="10"/>
  </cols>
  <sheetData>
    <row r="1" spans="1:8" x14ac:dyDescent="0.25">
      <c r="B1" s="9" t="s">
        <v>38</v>
      </c>
      <c r="C1" s="9" t="s">
        <v>39</v>
      </c>
      <c r="D1" s="9" t="s">
        <v>40</v>
      </c>
      <c r="E1" s="9" t="s">
        <v>41</v>
      </c>
    </row>
    <row r="2" spans="1:8" x14ac:dyDescent="0.25">
      <c r="A2" s="12">
        <v>1</v>
      </c>
      <c r="B2" s="11" t="s">
        <v>75</v>
      </c>
      <c r="C2" s="11" t="s">
        <v>76</v>
      </c>
      <c r="D2" s="11" t="s">
        <v>33</v>
      </c>
      <c r="E2" s="11" t="s">
        <v>77</v>
      </c>
      <c r="F2" s="13" t="str">
        <f>Konstansok!$D$4</f>
        <v>-2015/2016/1</v>
      </c>
      <c r="G2" s="13" t="str">
        <f>Konstansok!$D$5</f>
        <v>-2N-AG0</v>
      </c>
      <c r="H2" s="10" t="str">
        <f>CONCATENATE(E2,F2,G2)</f>
        <v>75504833844-2015/2016/1-2N-AG0</v>
      </c>
    </row>
    <row r="3" spans="1:8" x14ac:dyDescent="0.25">
      <c r="A3" s="12">
        <v>2</v>
      </c>
      <c r="B3" s="11" t="s">
        <v>120</v>
      </c>
      <c r="C3" s="11" t="s">
        <v>121</v>
      </c>
      <c r="D3" s="11" t="s">
        <v>33</v>
      </c>
      <c r="E3" s="11" t="s">
        <v>122</v>
      </c>
      <c r="F3" s="13" t="str">
        <f>Konstansok!$D$4</f>
        <v>-2015/2016/1</v>
      </c>
      <c r="G3" s="13" t="str">
        <f>Konstansok!$D$5</f>
        <v>-2N-AG0</v>
      </c>
      <c r="H3" s="10" t="str">
        <f t="shared" ref="H3:H47" si="0">CONCATENATE(E3,F3,G3)</f>
        <v>73005491262-2015/2016/1-2N-AG0</v>
      </c>
    </row>
    <row r="4" spans="1:8" x14ac:dyDescent="0.25">
      <c r="A4" s="12">
        <v>3</v>
      </c>
      <c r="B4" s="11" t="s">
        <v>144</v>
      </c>
      <c r="C4" s="11" t="s">
        <v>145</v>
      </c>
      <c r="D4" s="11" t="s">
        <v>33</v>
      </c>
      <c r="E4" s="11" t="s">
        <v>146</v>
      </c>
      <c r="F4" s="13" t="str">
        <f>Konstansok!$D$4</f>
        <v>-2015/2016/1</v>
      </c>
      <c r="G4" s="13" t="str">
        <f>Konstansok!$D$5</f>
        <v>-2N-AG0</v>
      </c>
      <c r="H4" s="10" t="str">
        <f t="shared" si="0"/>
        <v>75501786553-2015/2016/1-2N-AG0</v>
      </c>
    </row>
    <row r="5" spans="1:8" x14ac:dyDescent="0.25">
      <c r="A5" s="12">
        <v>4</v>
      </c>
      <c r="B5" s="11" t="s">
        <v>108</v>
      </c>
      <c r="C5" s="11" t="s">
        <v>109</v>
      </c>
      <c r="D5" s="11" t="s">
        <v>33</v>
      </c>
      <c r="E5" s="11" t="s">
        <v>110</v>
      </c>
      <c r="F5" s="13" t="str">
        <f>Konstansok!$D$4</f>
        <v>-2015/2016/1</v>
      </c>
      <c r="G5" s="13" t="str">
        <f>Konstansok!$D$5</f>
        <v>-2N-AG0</v>
      </c>
      <c r="H5" s="10" t="str">
        <f t="shared" si="0"/>
        <v>75529937731-2015/2016/1-2N-AG0</v>
      </c>
    </row>
    <row r="6" spans="1:8" x14ac:dyDescent="0.25">
      <c r="A6" s="12">
        <v>5</v>
      </c>
      <c r="B6" s="11" t="s">
        <v>51</v>
      </c>
      <c r="C6" s="11" t="s">
        <v>52</v>
      </c>
      <c r="D6" s="11" t="s">
        <v>33</v>
      </c>
      <c r="E6" s="11" t="s">
        <v>53</v>
      </c>
      <c r="F6" s="13" t="str">
        <f>Konstansok!$D$4</f>
        <v>-2015/2016/1</v>
      </c>
      <c r="G6" s="13" t="str">
        <f>Konstansok!$D$5</f>
        <v>-2N-AG0</v>
      </c>
      <c r="H6" s="10" t="str">
        <f t="shared" si="0"/>
        <v>73953267199-2015/2016/1-2N-AG0</v>
      </c>
    </row>
    <row r="7" spans="1:8" x14ac:dyDescent="0.25">
      <c r="A7" s="12">
        <v>6</v>
      </c>
      <c r="B7" s="11" t="s">
        <v>42</v>
      </c>
      <c r="C7" s="11" t="s">
        <v>43</v>
      </c>
      <c r="D7" s="11" t="s">
        <v>33</v>
      </c>
      <c r="E7" s="11" t="s">
        <v>44</v>
      </c>
      <c r="F7" s="13" t="str">
        <f>Konstansok!$D$4</f>
        <v>-2015/2016/1</v>
      </c>
      <c r="G7" s="13" t="str">
        <f>Konstansok!$D$5</f>
        <v>-2N-AG0</v>
      </c>
      <c r="H7" s="10" t="str">
        <f t="shared" si="0"/>
        <v>78267853901-2015/2016/1-2N-AG0</v>
      </c>
    </row>
    <row r="8" spans="1:8" x14ac:dyDescent="0.25">
      <c r="A8" s="12">
        <v>7</v>
      </c>
      <c r="B8" s="11" t="s">
        <v>81</v>
      </c>
      <c r="C8" s="11" t="s">
        <v>82</v>
      </c>
      <c r="D8" s="11" t="s">
        <v>33</v>
      </c>
      <c r="E8" s="11" t="s">
        <v>83</v>
      </c>
      <c r="F8" s="13" t="str">
        <f>Konstansok!$D$4</f>
        <v>-2015/2016/1</v>
      </c>
      <c r="G8" s="13" t="str">
        <f>Konstansok!$D$5</f>
        <v>-2N-AG0</v>
      </c>
      <c r="H8" s="10" t="str">
        <f t="shared" si="0"/>
        <v>73603751322-2015/2016/1-2N-AG0</v>
      </c>
    </row>
    <row r="9" spans="1:8" x14ac:dyDescent="0.25">
      <c r="A9" s="12">
        <v>8</v>
      </c>
      <c r="B9" s="11" t="s">
        <v>153</v>
      </c>
      <c r="C9" s="11" t="s">
        <v>154</v>
      </c>
      <c r="D9" s="11" t="s">
        <v>33</v>
      </c>
      <c r="E9" s="11" t="s">
        <v>155</v>
      </c>
      <c r="F9" s="13" t="str">
        <f>Konstansok!$D$4</f>
        <v>-2015/2016/1</v>
      </c>
      <c r="G9" s="13" t="str">
        <f>Konstansok!$D$5</f>
        <v>-2N-AG0</v>
      </c>
      <c r="H9" s="10" t="str">
        <f t="shared" si="0"/>
        <v>74930160943-2015/2016/1-2N-AG0</v>
      </c>
    </row>
    <row r="10" spans="1:8" x14ac:dyDescent="0.25">
      <c r="A10" s="12">
        <v>9</v>
      </c>
      <c r="B10" s="11" t="s">
        <v>60</v>
      </c>
      <c r="C10" s="11" t="s">
        <v>61</v>
      </c>
      <c r="D10" s="11" t="s">
        <v>33</v>
      </c>
      <c r="E10" s="11" t="s">
        <v>62</v>
      </c>
      <c r="F10" s="13" t="str">
        <f>Konstansok!$D$4</f>
        <v>-2015/2016/1</v>
      </c>
      <c r="G10" s="13" t="str">
        <f>Konstansok!$D$5</f>
        <v>-2N-AG0</v>
      </c>
      <c r="H10" s="10" t="str">
        <f t="shared" si="0"/>
        <v>76026542959-2015/2016/1-2N-AG0</v>
      </c>
    </row>
    <row r="11" spans="1:8" x14ac:dyDescent="0.25">
      <c r="A11" s="12">
        <v>10</v>
      </c>
      <c r="B11" s="11" t="s">
        <v>90</v>
      </c>
      <c r="C11" s="11" t="s">
        <v>91</v>
      </c>
      <c r="D11" s="11" t="s">
        <v>33</v>
      </c>
      <c r="E11" s="11" t="s">
        <v>92</v>
      </c>
      <c r="F11" s="13" t="str">
        <f>Konstansok!$D$4</f>
        <v>-2015/2016/1</v>
      </c>
      <c r="G11" s="13" t="str">
        <f>Konstansok!$D$5</f>
        <v>-2N-AG0</v>
      </c>
      <c r="H11" s="10" t="str">
        <f t="shared" si="0"/>
        <v>75190462919-2015/2016/1-2N-AG0</v>
      </c>
    </row>
    <row r="12" spans="1:8" x14ac:dyDescent="0.25">
      <c r="A12" s="12">
        <v>11</v>
      </c>
      <c r="B12" s="11" t="s">
        <v>156</v>
      </c>
      <c r="C12" s="11" t="s">
        <v>157</v>
      </c>
      <c r="D12" s="11" t="s">
        <v>33</v>
      </c>
      <c r="E12" s="11" t="s">
        <v>158</v>
      </c>
      <c r="F12" s="13" t="str">
        <f>Konstansok!$D$4</f>
        <v>-2015/2016/1</v>
      </c>
      <c r="G12" s="13" t="str">
        <f>Konstansok!$D$5</f>
        <v>-2N-AG0</v>
      </c>
      <c r="H12" s="10" t="str">
        <f t="shared" si="0"/>
        <v>78163644295-2015/2016/1-2N-AG0</v>
      </c>
    </row>
    <row r="13" spans="1:8" x14ac:dyDescent="0.25">
      <c r="A13" s="12">
        <v>12</v>
      </c>
      <c r="B13" s="11" t="s">
        <v>174</v>
      </c>
      <c r="C13" s="11" t="s">
        <v>175</v>
      </c>
      <c r="D13" s="11" t="s">
        <v>33</v>
      </c>
      <c r="E13" s="11" t="s">
        <v>176</v>
      </c>
      <c r="F13" s="13" t="str">
        <f>Konstansok!$D$4</f>
        <v>-2015/2016/1</v>
      </c>
      <c r="G13" s="13" t="str">
        <f>Konstansok!$D$5</f>
        <v>-2N-AG0</v>
      </c>
      <c r="H13" s="10" t="str">
        <f t="shared" si="0"/>
        <v>74208249222-2015/2016/1-2N-AG0</v>
      </c>
    </row>
    <row r="14" spans="1:8" x14ac:dyDescent="0.25">
      <c r="A14" s="12">
        <v>13</v>
      </c>
      <c r="B14" s="11" t="s">
        <v>54</v>
      </c>
      <c r="C14" s="11" t="s">
        <v>55</v>
      </c>
      <c r="D14" s="11" t="s">
        <v>33</v>
      </c>
      <c r="E14" s="11" t="s">
        <v>56</v>
      </c>
      <c r="F14" s="13" t="str">
        <f>Konstansok!$D$4</f>
        <v>-2015/2016/1</v>
      </c>
      <c r="G14" s="13" t="str">
        <f>Konstansok!$D$5</f>
        <v>-2N-AG0</v>
      </c>
      <c r="H14" s="10" t="str">
        <f t="shared" si="0"/>
        <v>71892107715-2015/2016/1-2N-AG0</v>
      </c>
    </row>
    <row r="15" spans="1:8" x14ac:dyDescent="0.25">
      <c r="A15" s="12">
        <v>14</v>
      </c>
      <c r="B15" s="11" t="s">
        <v>105</v>
      </c>
      <c r="C15" s="11" t="s">
        <v>106</v>
      </c>
      <c r="D15" s="11" t="s">
        <v>33</v>
      </c>
      <c r="E15" s="11" t="s">
        <v>107</v>
      </c>
      <c r="F15" s="13" t="str">
        <f>Konstansok!$D$4</f>
        <v>-2015/2016/1</v>
      </c>
      <c r="G15" s="13" t="str">
        <f>Konstansok!$D$5</f>
        <v>-2N-AG0</v>
      </c>
      <c r="H15" s="10" t="str">
        <f t="shared" si="0"/>
        <v>74533147318-2015/2016/1-2N-AG0</v>
      </c>
    </row>
    <row r="16" spans="1:8" x14ac:dyDescent="0.25">
      <c r="A16" s="12">
        <v>15</v>
      </c>
      <c r="B16" s="11" t="s">
        <v>147</v>
      </c>
      <c r="C16" s="11" t="s">
        <v>148</v>
      </c>
      <c r="D16" s="11" t="s">
        <v>33</v>
      </c>
      <c r="E16" s="11" t="s">
        <v>149</v>
      </c>
      <c r="F16" s="13" t="str">
        <f>Konstansok!$D$4</f>
        <v>-2015/2016/1</v>
      </c>
      <c r="G16" s="13" t="str">
        <f>Konstansok!$D$5</f>
        <v>-2N-AG0</v>
      </c>
      <c r="H16" s="10" t="str">
        <f t="shared" si="0"/>
        <v>72416917958-2015/2016/1-2N-AG0</v>
      </c>
    </row>
    <row r="17" spans="1:8" x14ac:dyDescent="0.25">
      <c r="A17" s="12">
        <v>16</v>
      </c>
      <c r="B17" s="11" t="s">
        <v>168</v>
      </c>
      <c r="C17" s="11" t="s">
        <v>169</v>
      </c>
      <c r="D17" s="11" t="s">
        <v>33</v>
      </c>
      <c r="E17" s="11" t="s">
        <v>170</v>
      </c>
      <c r="F17" s="13" t="str">
        <f>Konstansok!$D$4</f>
        <v>-2015/2016/1</v>
      </c>
      <c r="G17" s="13" t="str">
        <f>Konstansok!$D$5</f>
        <v>-2N-AG0</v>
      </c>
      <c r="H17" s="10" t="str">
        <f t="shared" si="0"/>
        <v>76679762638-2015/2016/1-2N-AG0</v>
      </c>
    </row>
    <row r="18" spans="1:8" x14ac:dyDescent="0.25">
      <c r="A18" s="12">
        <v>17</v>
      </c>
      <c r="B18" s="11" t="s">
        <v>102</v>
      </c>
      <c r="C18" s="11" t="s">
        <v>103</v>
      </c>
      <c r="D18" s="11" t="s">
        <v>33</v>
      </c>
      <c r="E18" s="11" t="s">
        <v>104</v>
      </c>
      <c r="F18" s="13" t="str">
        <f>Konstansok!$D$4</f>
        <v>-2015/2016/1</v>
      </c>
      <c r="G18" s="13" t="str">
        <f>Konstansok!$D$5</f>
        <v>-2N-AG0</v>
      </c>
      <c r="H18" s="10" t="str">
        <f t="shared" si="0"/>
        <v>72866285171-2015/2016/1-2N-AG0</v>
      </c>
    </row>
    <row r="19" spans="1:8" x14ac:dyDescent="0.25">
      <c r="A19" s="12">
        <v>18</v>
      </c>
      <c r="B19" s="11" t="s">
        <v>48</v>
      </c>
      <c r="C19" s="11" t="s">
        <v>49</v>
      </c>
      <c r="D19" s="11" t="s">
        <v>33</v>
      </c>
      <c r="E19" s="11" t="s">
        <v>50</v>
      </c>
      <c r="F19" s="13" t="str">
        <f>Konstansok!$D$4</f>
        <v>-2015/2016/1</v>
      </c>
      <c r="G19" s="13" t="str">
        <f>Konstansok!$D$5</f>
        <v>-2N-AG0</v>
      </c>
      <c r="H19" s="10" t="str">
        <f t="shared" si="0"/>
        <v>72123661906-2015/2016/1-2N-AG0</v>
      </c>
    </row>
    <row r="20" spans="1:8" x14ac:dyDescent="0.25">
      <c r="A20" s="12">
        <v>19</v>
      </c>
      <c r="B20" s="11" t="s">
        <v>117</v>
      </c>
      <c r="C20" s="11" t="s">
        <v>118</v>
      </c>
      <c r="D20" s="11" t="s">
        <v>33</v>
      </c>
      <c r="E20" s="11" t="s">
        <v>119</v>
      </c>
      <c r="F20" s="13" t="str">
        <f>Konstansok!$D$4</f>
        <v>-2015/2016/1</v>
      </c>
      <c r="G20" s="13" t="str">
        <f>Konstansok!$D$5</f>
        <v>-2N-AG0</v>
      </c>
      <c r="H20" s="10" t="str">
        <f t="shared" si="0"/>
        <v>79214999488-2015/2016/1-2N-AG0</v>
      </c>
    </row>
    <row r="21" spans="1:8" x14ac:dyDescent="0.25">
      <c r="A21" s="12">
        <v>20</v>
      </c>
      <c r="B21" s="11" t="s">
        <v>66</v>
      </c>
      <c r="C21" s="11" t="s">
        <v>67</v>
      </c>
      <c r="D21" s="11" t="s">
        <v>33</v>
      </c>
      <c r="E21" s="11" t="s">
        <v>68</v>
      </c>
      <c r="F21" s="13" t="str">
        <f>Konstansok!$D$4</f>
        <v>-2015/2016/1</v>
      </c>
      <c r="G21" s="13" t="str">
        <f>Konstansok!$D$5</f>
        <v>-2N-AG0</v>
      </c>
      <c r="H21" s="10" t="str">
        <f t="shared" si="0"/>
        <v>73524124591-2015/2016/1-2N-AG0</v>
      </c>
    </row>
    <row r="22" spans="1:8" x14ac:dyDescent="0.25">
      <c r="A22" s="12">
        <v>21</v>
      </c>
      <c r="B22" s="11" t="s">
        <v>162</v>
      </c>
      <c r="C22" s="11" t="s">
        <v>163</v>
      </c>
      <c r="D22" s="11" t="s">
        <v>33</v>
      </c>
      <c r="E22" s="11" t="s">
        <v>164</v>
      </c>
      <c r="F22" s="13" t="str">
        <f>Konstansok!$D$4</f>
        <v>-2015/2016/1</v>
      </c>
      <c r="G22" s="13" t="str">
        <f>Konstansok!$D$5</f>
        <v>-2N-AG0</v>
      </c>
      <c r="H22" s="10" t="str">
        <f t="shared" si="0"/>
        <v>77455157402-2015/2016/1-2N-AG0</v>
      </c>
    </row>
    <row r="23" spans="1:8" x14ac:dyDescent="0.25">
      <c r="A23" s="12">
        <v>22</v>
      </c>
      <c r="B23" s="11" t="s">
        <v>72</v>
      </c>
      <c r="C23" s="11" t="s">
        <v>73</v>
      </c>
      <c r="D23" s="11" t="s">
        <v>33</v>
      </c>
      <c r="E23" s="11" t="s">
        <v>74</v>
      </c>
      <c r="F23" s="13" t="str">
        <f>Konstansok!$D$4</f>
        <v>-2015/2016/1</v>
      </c>
      <c r="G23" s="13" t="str">
        <f>Konstansok!$D$5</f>
        <v>-2N-AG0</v>
      </c>
      <c r="H23" s="10" t="str">
        <f t="shared" si="0"/>
        <v>78375972098-2015/2016/1-2N-AG0</v>
      </c>
    </row>
    <row r="24" spans="1:8" x14ac:dyDescent="0.25">
      <c r="A24" s="12">
        <v>23</v>
      </c>
      <c r="B24" s="11" t="s">
        <v>78</v>
      </c>
      <c r="C24" s="11" t="s">
        <v>79</v>
      </c>
      <c r="D24" s="11" t="s">
        <v>33</v>
      </c>
      <c r="E24" s="11" t="s">
        <v>80</v>
      </c>
      <c r="F24" s="13" t="str">
        <f>Konstansok!$D$4</f>
        <v>-2015/2016/1</v>
      </c>
      <c r="G24" s="13" t="str">
        <f>Konstansok!$D$5</f>
        <v>-2N-AG0</v>
      </c>
      <c r="H24" s="10" t="str">
        <f t="shared" si="0"/>
        <v>78234860231-2015/2016/1-2N-AG0</v>
      </c>
    </row>
    <row r="25" spans="1:8" x14ac:dyDescent="0.25">
      <c r="A25" s="12">
        <v>24</v>
      </c>
      <c r="B25" s="11" t="s">
        <v>126</v>
      </c>
      <c r="C25" s="11" t="s">
        <v>127</v>
      </c>
      <c r="D25" s="11" t="s">
        <v>33</v>
      </c>
      <c r="E25" s="11" t="s">
        <v>128</v>
      </c>
      <c r="F25" s="13" t="str">
        <f>Konstansok!$D$4</f>
        <v>-2015/2016/1</v>
      </c>
      <c r="G25" s="13" t="str">
        <f>Konstansok!$D$5</f>
        <v>-2N-AG0</v>
      </c>
      <c r="H25" s="10" t="str">
        <f t="shared" si="0"/>
        <v>72225881581-2015/2016/1-2N-AG0</v>
      </c>
    </row>
    <row r="26" spans="1:8" x14ac:dyDescent="0.25">
      <c r="A26" s="12">
        <v>25</v>
      </c>
      <c r="B26" s="11" t="s">
        <v>111</v>
      </c>
      <c r="C26" s="11" t="s">
        <v>112</v>
      </c>
      <c r="D26" s="11" t="s">
        <v>33</v>
      </c>
      <c r="E26" s="11" t="s">
        <v>113</v>
      </c>
      <c r="F26" s="13" t="str">
        <f>Konstansok!$D$4</f>
        <v>-2015/2016/1</v>
      </c>
      <c r="G26" s="13" t="str">
        <f>Konstansok!$D$5</f>
        <v>-2N-AG0</v>
      </c>
      <c r="H26" s="10" t="str">
        <f t="shared" si="0"/>
        <v>77850647742-2015/2016/1-2N-AG0</v>
      </c>
    </row>
    <row r="27" spans="1:8" x14ac:dyDescent="0.25">
      <c r="A27" s="12">
        <v>26</v>
      </c>
      <c r="B27" s="11" t="s">
        <v>114</v>
      </c>
      <c r="C27" s="11" t="s">
        <v>115</v>
      </c>
      <c r="D27" s="11" t="s">
        <v>33</v>
      </c>
      <c r="E27" s="11" t="s">
        <v>116</v>
      </c>
      <c r="F27" s="13" t="str">
        <f>Konstansok!$D$4</f>
        <v>-2015/2016/1</v>
      </c>
      <c r="G27" s="13" t="str">
        <f>Konstansok!$D$5</f>
        <v>-2N-AG0</v>
      </c>
      <c r="H27" s="10" t="str">
        <f t="shared" si="0"/>
        <v>76863861238-2015/2016/1-2N-AG0</v>
      </c>
    </row>
    <row r="28" spans="1:8" x14ac:dyDescent="0.25">
      <c r="A28" s="12">
        <v>27</v>
      </c>
      <c r="B28" s="11" t="s">
        <v>84</v>
      </c>
      <c r="C28" s="11" t="s">
        <v>85</v>
      </c>
      <c r="D28" s="11" t="s">
        <v>33</v>
      </c>
      <c r="E28" s="11" t="s">
        <v>86</v>
      </c>
      <c r="F28" s="13" t="str">
        <f>Konstansok!$D$4</f>
        <v>-2015/2016/1</v>
      </c>
      <c r="G28" s="13" t="str">
        <f>Konstansok!$D$5</f>
        <v>-2N-AG0</v>
      </c>
      <c r="H28" s="10" t="str">
        <f t="shared" si="0"/>
        <v>72608929065-2015/2016/1-2N-AG0</v>
      </c>
    </row>
    <row r="29" spans="1:8" x14ac:dyDescent="0.25">
      <c r="A29" s="12">
        <v>28</v>
      </c>
      <c r="B29" s="11" t="s">
        <v>150</v>
      </c>
      <c r="C29" s="11" t="s">
        <v>151</v>
      </c>
      <c r="D29" s="11" t="s">
        <v>33</v>
      </c>
      <c r="E29" s="11" t="s">
        <v>152</v>
      </c>
      <c r="F29" s="13" t="str">
        <f>Konstansok!$D$4</f>
        <v>-2015/2016/1</v>
      </c>
      <c r="G29" s="13" t="str">
        <f>Konstansok!$D$5</f>
        <v>-2N-AG0</v>
      </c>
      <c r="H29" s="10" t="str">
        <f t="shared" si="0"/>
        <v>75545100405-2015/2016/1-2N-AG0</v>
      </c>
    </row>
    <row r="30" spans="1:8" x14ac:dyDescent="0.25">
      <c r="A30" s="12">
        <v>29</v>
      </c>
      <c r="B30" s="11" t="s">
        <v>93</v>
      </c>
      <c r="C30" s="11" t="s">
        <v>94</v>
      </c>
      <c r="D30" s="11" t="s">
        <v>33</v>
      </c>
      <c r="E30" s="11" t="s">
        <v>95</v>
      </c>
      <c r="F30" s="13" t="str">
        <f>Konstansok!$D$4</f>
        <v>-2015/2016/1</v>
      </c>
      <c r="G30" s="13" t="str">
        <f>Konstansok!$D$5</f>
        <v>-2N-AG0</v>
      </c>
      <c r="H30" s="10" t="str">
        <f t="shared" si="0"/>
        <v>72903552915-2015/2016/1-2N-AG0</v>
      </c>
    </row>
    <row r="31" spans="1:8" x14ac:dyDescent="0.25">
      <c r="A31" s="12">
        <v>30</v>
      </c>
      <c r="B31" s="11" t="s">
        <v>135</v>
      </c>
      <c r="C31" s="11" t="s">
        <v>136</v>
      </c>
      <c r="D31" s="11" t="s">
        <v>33</v>
      </c>
      <c r="E31" s="11" t="s">
        <v>137</v>
      </c>
      <c r="F31" s="13" t="str">
        <f>Konstansok!$D$4</f>
        <v>-2015/2016/1</v>
      </c>
      <c r="G31" s="13" t="str">
        <f>Konstansok!$D$5</f>
        <v>-2N-AG0</v>
      </c>
      <c r="H31" s="10" t="str">
        <f t="shared" si="0"/>
        <v>71431240923-2015/2016/1-2N-AG0</v>
      </c>
    </row>
    <row r="32" spans="1:8" x14ac:dyDescent="0.25">
      <c r="A32" s="12">
        <v>31</v>
      </c>
      <c r="B32" s="11" t="s">
        <v>129</v>
      </c>
      <c r="C32" s="11" t="s">
        <v>130</v>
      </c>
      <c r="D32" s="11" t="s">
        <v>33</v>
      </c>
      <c r="E32" s="11" t="s">
        <v>131</v>
      </c>
      <c r="F32" s="13" t="str">
        <f>Konstansok!$D$4</f>
        <v>-2015/2016/1</v>
      </c>
      <c r="G32" s="13" t="str">
        <f>Konstansok!$D$5</f>
        <v>-2N-AG0</v>
      </c>
      <c r="H32" s="10" t="str">
        <f t="shared" si="0"/>
        <v>77911505955-2015/2016/1-2N-AG0</v>
      </c>
    </row>
    <row r="33" spans="1:8" x14ac:dyDescent="0.25">
      <c r="A33" s="12">
        <v>32</v>
      </c>
      <c r="B33" s="11" t="s">
        <v>171</v>
      </c>
      <c r="C33" s="11" t="s">
        <v>172</v>
      </c>
      <c r="D33" s="11" t="s">
        <v>33</v>
      </c>
      <c r="E33" s="11" t="s">
        <v>173</v>
      </c>
      <c r="F33" s="13" t="str">
        <f>Konstansok!$D$4</f>
        <v>-2015/2016/1</v>
      </c>
      <c r="G33" s="13" t="str">
        <f>Konstansok!$D$5</f>
        <v>-2N-AG0</v>
      </c>
      <c r="H33" s="10" t="str">
        <f t="shared" si="0"/>
        <v>79391498258-2015/2016/1-2N-AG0</v>
      </c>
    </row>
    <row r="34" spans="1:8" x14ac:dyDescent="0.25">
      <c r="A34" s="12">
        <v>33</v>
      </c>
      <c r="B34" s="11" t="s">
        <v>69</v>
      </c>
      <c r="C34" s="11" t="s">
        <v>70</v>
      </c>
      <c r="D34" s="11" t="s">
        <v>33</v>
      </c>
      <c r="E34" s="11" t="s">
        <v>71</v>
      </c>
      <c r="F34" s="13" t="str">
        <f>Konstansok!$D$4</f>
        <v>-2015/2016/1</v>
      </c>
      <c r="G34" s="13" t="str">
        <f>Konstansok!$D$5</f>
        <v>-2N-AG0</v>
      </c>
      <c r="H34" s="10" t="str">
        <f t="shared" si="0"/>
        <v>75680675355-2015/2016/1-2N-AG0</v>
      </c>
    </row>
    <row r="35" spans="1:8" x14ac:dyDescent="0.25">
      <c r="A35" s="12">
        <v>34</v>
      </c>
      <c r="B35" s="11" t="s">
        <v>57</v>
      </c>
      <c r="C35" s="11" t="s">
        <v>58</v>
      </c>
      <c r="D35" s="11" t="s">
        <v>33</v>
      </c>
      <c r="E35" s="11" t="s">
        <v>59</v>
      </c>
      <c r="F35" s="13" t="str">
        <f>Konstansok!$D$4</f>
        <v>-2015/2016/1</v>
      </c>
      <c r="G35" s="13" t="str">
        <f>Konstansok!$D$5</f>
        <v>-2N-AG0</v>
      </c>
      <c r="H35" s="10" t="str">
        <f t="shared" si="0"/>
        <v>76664695332-2015/2016/1-2N-AG0</v>
      </c>
    </row>
    <row r="36" spans="1:8" x14ac:dyDescent="0.25">
      <c r="A36" s="12">
        <v>35</v>
      </c>
      <c r="B36" s="11" t="s">
        <v>96</v>
      </c>
      <c r="C36" s="11" t="s">
        <v>97</v>
      </c>
      <c r="D36" s="11" t="s">
        <v>33</v>
      </c>
      <c r="E36" s="11" t="s">
        <v>98</v>
      </c>
      <c r="F36" s="13" t="str">
        <f>Konstansok!$D$4</f>
        <v>-2015/2016/1</v>
      </c>
      <c r="G36" s="13" t="str">
        <f>Konstansok!$D$5</f>
        <v>-2N-AG0</v>
      </c>
      <c r="H36" s="10" t="str">
        <f t="shared" si="0"/>
        <v>71938235571-2015/2016/1-2N-AG0</v>
      </c>
    </row>
    <row r="37" spans="1:8" x14ac:dyDescent="0.25">
      <c r="A37" s="12">
        <v>36</v>
      </c>
      <c r="B37" s="11" t="s">
        <v>177</v>
      </c>
      <c r="C37" s="11" t="s">
        <v>178</v>
      </c>
      <c r="D37" s="11" t="s">
        <v>33</v>
      </c>
      <c r="E37" s="11" t="s">
        <v>179</v>
      </c>
      <c r="F37" s="13" t="str">
        <f>Konstansok!$D$4</f>
        <v>-2015/2016/1</v>
      </c>
      <c r="G37" s="13" t="str">
        <f>Konstansok!$D$5</f>
        <v>-2N-AG0</v>
      </c>
      <c r="H37" s="10" t="str">
        <f t="shared" si="0"/>
        <v>73717966492-2015/2016/1-2N-AG0</v>
      </c>
    </row>
    <row r="38" spans="1:8" x14ac:dyDescent="0.25">
      <c r="A38" s="12">
        <v>37</v>
      </c>
      <c r="B38" s="11" t="s">
        <v>138</v>
      </c>
      <c r="C38" s="11" t="s">
        <v>139</v>
      </c>
      <c r="D38" s="11" t="s">
        <v>33</v>
      </c>
      <c r="E38" s="11" t="s">
        <v>140</v>
      </c>
      <c r="F38" s="13" t="str">
        <f>Konstansok!$D$4</f>
        <v>-2015/2016/1</v>
      </c>
      <c r="G38" s="13" t="str">
        <f>Konstansok!$D$5</f>
        <v>-2N-AG0</v>
      </c>
      <c r="H38" s="10" t="str">
        <f t="shared" si="0"/>
        <v>72645213818-2015/2016/1-2N-AG0</v>
      </c>
    </row>
    <row r="39" spans="1:8" x14ac:dyDescent="0.25">
      <c r="A39" s="12">
        <v>38</v>
      </c>
      <c r="B39" s="11" t="s">
        <v>63</v>
      </c>
      <c r="C39" s="11" t="s">
        <v>64</v>
      </c>
      <c r="D39" s="11" t="s">
        <v>33</v>
      </c>
      <c r="E39" s="11" t="s">
        <v>65</v>
      </c>
      <c r="F39" s="13" t="str">
        <f>Konstansok!$D$4</f>
        <v>-2015/2016/1</v>
      </c>
      <c r="G39" s="13" t="str">
        <f>Konstansok!$D$5</f>
        <v>-2N-AG0</v>
      </c>
      <c r="H39" s="10" t="str">
        <f t="shared" si="0"/>
        <v>78527236483-2015/2016/1-2N-AG0</v>
      </c>
    </row>
    <row r="40" spans="1:8" x14ac:dyDescent="0.25">
      <c r="A40" s="12">
        <v>39</v>
      </c>
      <c r="B40" s="11" t="s">
        <v>99</v>
      </c>
      <c r="C40" s="11" t="s">
        <v>100</v>
      </c>
      <c r="D40" s="11" t="s">
        <v>33</v>
      </c>
      <c r="E40" s="11" t="s">
        <v>101</v>
      </c>
      <c r="F40" s="13" t="str">
        <f>Konstansok!$D$4</f>
        <v>-2015/2016/1</v>
      </c>
      <c r="G40" s="13" t="str">
        <f>Konstansok!$D$5</f>
        <v>-2N-AG0</v>
      </c>
      <c r="H40" s="10" t="str">
        <f t="shared" si="0"/>
        <v>72726474180-2015/2016/1-2N-AG0</v>
      </c>
    </row>
    <row r="41" spans="1:8" x14ac:dyDescent="0.25">
      <c r="A41" s="12">
        <v>40</v>
      </c>
      <c r="B41" s="11" t="s">
        <v>165</v>
      </c>
      <c r="C41" s="11" t="s">
        <v>166</v>
      </c>
      <c r="D41" s="11" t="s">
        <v>33</v>
      </c>
      <c r="E41" s="11" t="s">
        <v>167</v>
      </c>
      <c r="F41" s="13" t="str">
        <f>Konstansok!$D$4</f>
        <v>-2015/2016/1</v>
      </c>
      <c r="G41" s="13" t="str">
        <f>Konstansok!$D$5</f>
        <v>-2N-AG0</v>
      </c>
      <c r="H41" s="10" t="str">
        <f t="shared" si="0"/>
        <v>72416913529-2015/2016/1-2N-AG0</v>
      </c>
    </row>
    <row r="42" spans="1:8" x14ac:dyDescent="0.25">
      <c r="A42" s="12">
        <v>41</v>
      </c>
      <c r="B42" s="11" t="s">
        <v>45</v>
      </c>
      <c r="C42" s="11" t="s">
        <v>46</v>
      </c>
      <c r="D42" s="11" t="s">
        <v>33</v>
      </c>
      <c r="E42" s="11" t="s">
        <v>47</v>
      </c>
      <c r="F42" s="13" t="str">
        <f>Konstansok!$D$4</f>
        <v>-2015/2016/1</v>
      </c>
      <c r="G42" s="13" t="str">
        <f>Konstansok!$D$5</f>
        <v>-2N-AG0</v>
      </c>
      <c r="H42" s="10" t="str">
        <f t="shared" si="0"/>
        <v>71564225218-2015/2016/1-2N-AG0</v>
      </c>
    </row>
    <row r="43" spans="1:8" x14ac:dyDescent="0.25">
      <c r="A43" s="12">
        <v>42</v>
      </c>
      <c r="B43" s="11" t="s">
        <v>123</v>
      </c>
      <c r="C43" s="11" t="s">
        <v>124</v>
      </c>
      <c r="D43" s="11" t="s">
        <v>33</v>
      </c>
      <c r="E43" s="11" t="s">
        <v>125</v>
      </c>
      <c r="F43" s="13" t="str">
        <f>Konstansok!$D$4</f>
        <v>-2015/2016/1</v>
      </c>
      <c r="G43" s="13" t="str">
        <f>Konstansok!$D$5</f>
        <v>-2N-AG0</v>
      </c>
      <c r="H43" s="10" t="str">
        <f t="shared" si="0"/>
        <v>77099675606-2015/2016/1-2N-AG0</v>
      </c>
    </row>
    <row r="44" spans="1:8" x14ac:dyDescent="0.25">
      <c r="A44" s="12">
        <v>43</v>
      </c>
      <c r="B44" s="11" t="s">
        <v>159</v>
      </c>
      <c r="C44" s="11" t="s">
        <v>160</v>
      </c>
      <c r="D44" s="11" t="s">
        <v>33</v>
      </c>
      <c r="E44" s="11" t="s">
        <v>161</v>
      </c>
      <c r="F44" s="13" t="str">
        <f>Konstansok!$D$4</f>
        <v>-2015/2016/1</v>
      </c>
      <c r="G44" s="13" t="str">
        <f>Konstansok!$D$5</f>
        <v>-2N-AG0</v>
      </c>
      <c r="H44" s="10" t="str">
        <f t="shared" si="0"/>
        <v>79724075170-2015/2016/1-2N-AG0</v>
      </c>
    </row>
    <row r="45" spans="1:8" x14ac:dyDescent="0.25">
      <c r="A45" s="12">
        <v>44</v>
      </c>
      <c r="B45" s="11" t="s">
        <v>87</v>
      </c>
      <c r="C45" s="11" t="s">
        <v>88</v>
      </c>
      <c r="D45" s="11" t="s">
        <v>33</v>
      </c>
      <c r="E45" s="11" t="s">
        <v>89</v>
      </c>
      <c r="F45" s="13" t="str">
        <f>Konstansok!$D$4</f>
        <v>-2015/2016/1</v>
      </c>
      <c r="G45" s="13" t="str">
        <f>Konstansok!$D$5</f>
        <v>-2N-AG0</v>
      </c>
      <c r="H45" s="10" t="str">
        <f t="shared" si="0"/>
        <v>74972053606-2015/2016/1-2N-AG0</v>
      </c>
    </row>
    <row r="46" spans="1:8" x14ac:dyDescent="0.25">
      <c r="A46" s="12">
        <v>45</v>
      </c>
      <c r="B46" s="11" t="s">
        <v>141</v>
      </c>
      <c r="C46" s="11" t="s">
        <v>142</v>
      </c>
      <c r="D46" s="11" t="s">
        <v>33</v>
      </c>
      <c r="E46" s="11" t="s">
        <v>143</v>
      </c>
      <c r="F46" s="13" t="str">
        <f>Konstansok!$D$4</f>
        <v>-2015/2016/1</v>
      </c>
      <c r="G46" s="13" t="str">
        <f>Konstansok!$D$5</f>
        <v>-2N-AG0</v>
      </c>
      <c r="H46" s="10" t="str">
        <f t="shared" si="0"/>
        <v>71942266968-2015/2016/1-2N-AG0</v>
      </c>
    </row>
    <row r="47" spans="1:8" x14ac:dyDescent="0.25">
      <c r="A47" s="12">
        <v>46</v>
      </c>
      <c r="B47" s="11" t="s">
        <v>132</v>
      </c>
      <c r="C47" s="11" t="s">
        <v>133</v>
      </c>
      <c r="D47" s="11" t="s">
        <v>33</v>
      </c>
      <c r="E47" s="11" t="s">
        <v>134</v>
      </c>
      <c r="F47" s="13" t="str">
        <f>Konstansok!$D$4</f>
        <v>-2015/2016/1</v>
      </c>
      <c r="G47" s="13" t="str">
        <f>Konstansok!$D$5</f>
        <v>-2N-AG0</v>
      </c>
      <c r="H47" s="10" t="str">
        <f t="shared" si="0"/>
        <v>76072145251-2015/2016/1-2N-AG0</v>
      </c>
    </row>
  </sheetData>
  <sortState ref="B2:E47">
    <sortCondition ref="C2:C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0" workbookViewId="0">
      <selection activeCell="F25" sqref="F25"/>
    </sheetView>
  </sheetViews>
  <sheetFormatPr defaultRowHeight="15" x14ac:dyDescent="0.25"/>
  <cols>
    <col min="2" max="2" width="24.42578125" customWidth="1"/>
    <col min="3" max="3" width="19.5703125" customWidth="1"/>
    <col min="4" max="4" width="24.5703125" customWidth="1"/>
    <col min="5" max="5" width="39.7109375" customWidth="1"/>
    <col min="6" max="6" width="27.5703125" customWidth="1"/>
    <col min="7" max="7" width="21.28515625" customWidth="1"/>
  </cols>
  <sheetData>
    <row r="1" spans="1:8" x14ac:dyDescent="0.25"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</row>
    <row r="2" spans="1:8" x14ac:dyDescent="0.25">
      <c r="A2">
        <v>1</v>
      </c>
      <c r="B2" t="s">
        <v>76</v>
      </c>
      <c r="C2" t="s">
        <v>75</v>
      </c>
      <c r="D2" t="s">
        <v>187</v>
      </c>
      <c r="E2" t="s">
        <v>188</v>
      </c>
      <c r="F2" t="s">
        <v>189</v>
      </c>
      <c r="H2" t="s">
        <v>190</v>
      </c>
    </row>
    <row r="3" spans="1:8" x14ac:dyDescent="0.25">
      <c r="A3">
        <v>2</v>
      </c>
      <c r="B3" t="s">
        <v>121</v>
      </c>
      <c r="C3" t="s">
        <v>120</v>
      </c>
      <c r="D3" t="s">
        <v>191</v>
      </c>
      <c r="E3" t="s">
        <v>192</v>
      </c>
      <c r="F3" t="s">
        <v>193</v>
      </c>
      <c r="H3" t="s">
        <v>194</v>
      </c>
    </row>
    <row r="4" spans="1:8" x14ac:dyDescent="0.25">
      <c r="A4">
        <v>3</v>
      </c>
      <c r="B4" t="s">
        <v>195</v>
      </c>
      <c r="C4" t="s">
        <v>196</v>
      </c>
      <c r="D4" t="s">
        <v>197</v>
      </c>
      <c r="E4" t="s">
        <v>198</v>
      </c>
      <c r="F4" t="s">
        <v>199</v>
      </c>
      <c r="H4" t="s">
        <v>34</v>
      </c>
    </row>
    <row r="5" spans="1:8" x14ac:dyDescent="0.25">
      <c r="A5">
        <v>4</v>
      </c>
      <c r="B5" t="s">
        <v>200</v>
      </c>
      <c r="C5" t="s">
        <v>144</v>
      </c>
      <c r="D5" t="s">
        <v>201</v>
      </c>
      <c r="E5" t="s">
        <v>202</v>
      </c>
      <c r="F5" t="s">
        <v>203</v>
      </c>
      <c r="H5" t="s">
        <v>34</v>
      </c>
    </row>
    <row r="6" spans="1:8" x14ac:dyDescent="0.25">
      <c r="A6">
        <v>5</v>
      </c>
      <c r="B6" t="s">
        <v>109</v>
      </c>
      <c r="C6" t="s">
        <v>108</v>
      </c>
      <c r="D6" t="s">
        <v>204</v>
      </c>
      <c r="E6" t="s">
        <v>205</v>
      </c>
      <c r="F6" t="s">
        <v>206</v>
      </c>
      <c r="G6" t="s">
        <v>207</v>
      </c>
      <c r="H6" t="s">
        <v>194</v>
      </c>
    </row>
    <row r="7" spans="1:8" x14ac:dyDescent="0.25">
      <c r="A7">
        <v>6</v>
      </c>
      <c r="B7" t="s">
        <v>52</v>
      </c>
      <c r="C7" t="s">
        <v>51</v>
      </c>
      <c r="D7" t="s">
        <v>208</v>
      </c>
      <c r="E7" t="s">
        <v>209</v>
      </c>
      <c r="F7" t="s">
        <v>210</v>
      </c>
      <c r="G7" t="s">
        <v>211</v>
      </c>
      <c r="H7" t="s">
        <v>34</v>
      </c>
    </row>
    <row r="8" spans="1:8" x14ac:dyDescent="0.25">
      <c r="A8">
        <v>7</v>
      </c>
      <c r="B8" t="s">
        <v>43</v>
      </c>
      <c r="C8" t="s">
        <v>42</v>
      </c>
      <c r="D8" t="s">
        <v>212</v>
      </c>
      <c r="E8" t="s">
        <v>213</v>
      </c>
      <c r="F8" t="s">
        <v>214</v>
      </c>
      <c r="G8" t="s">
        <v>215</v>
      </c>
      <c r="H8" t="s">
        <v>216</v>
      </c>
    </row>
    <row r="9" spans="1:8" x14ac:dyDescent="0.25">
      <c r="A9">
        <v>8</v>
      </c>
      <c r="B9" t="s">
        <v>82</v>
      </c>
      <c r="C9" t="s">
        <v>81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</row>
    <row r="10" spans="1:8" x14ac:dyDescent="0.25">
      <c r="A10">
        <v>9</v>
      </c>
      <c r="B10" t="s">
        <v>222</v>
      </c>
      <c r="C10" t="s">
        <v>223</v>
      </c>
      <c r="D10" t="s">
        <v>224</v>
      </c>
      <c r="E10" t="s">
        <v>225</v>
      </c>
      <c r="F10" t="s">
        <v>226</v>
      </c>
      <c r="H10" t="s">
        <v>194</v>
      </c>
    </row>
    <row r="11" spans="1:8" x14ac:dyDescent="0.25">
      <c r="A11">
        <v>10</v>
      </c>
      <c r="B11" t="s">
        <v>227</v>
      </c>
      <c r="C11" t="s">
        <v>228</v>
      </c>
    </row>
    <row r="12" spans="1:8" x14ac:dyDescent="0.25">
      <c r="A12">
        <v>11</v>
      </c>
      <c r="B12" t="s">
        <v>154</v>
      </c>
      <c r="C12" t="s">
        <v>153</v>
      </c>
      <c r="D12" t="s">
        <v>229</v>
      </c>
      <c r="E12" t="s">
        <v>230</v>
      </c>
      <c r="F12" t="s">
        <v>231</v>
      </c>
      <c r="G12" t="s">
        <v>232</v>
      </c>
      <c r="H12" t="s">
        <v>194</v>
      </c>
    </row>
    <row r="13" spans="1:8" x14ac:dyDescent="0.25">
      <c r="A13">
        <v>12</v>
      </c>
      <c r="B13" t="s">
        <v>61</v>
      </c>
      <c r="C13" t="s">
        <v>60</v>
      </c>
      <c r="D13" t="s">
        <v>191</v>
      </c>
      <c r="E13" t="s">
        <v>233</v>
      </c>
      <c r="F13" t="s">
        <v>193</v>
      </c>
      <c r="G13" t="s">
        <v>234</v>
      </c>
      <c r="H13" t="s">
        <v>34</v>
      </c>
    </row>
    <row r="14" spans="1:8" x14ac:dyDescent="0.25">
      <c r="A14">
        <v>13</v>
      </c>
      <c r="B14" t="s">
        <v>91</v>
      </c>
      <c r="C14" t="s">
        <v>90</v>
      </c>
      <c r="D14" t="s">
        <v>235</v>
      </c>
      <c r="E14" t="s">
        <v>236</v>
      </c>
      <c r="F14" t="s">
        <v>190</v>
      </c>
      <c r="G14" t="s">
        <v>237</v>
      </c>
      <c r="H14" t="s">
        <v>190</v>
      </c>
    </row>
    <row r="15" spans="1:8" x14ac:dyDescent="0.25">
      <c r="A15">
        <v>14</v>
      </c>
      <c r="B15" t="s">
        <v>238</v>
      </c>
      <c r="C15" t="s">
        <v>156</v>
      </c>
      <c r="D15" t="s">
        <v>239</v>
      </c>
      <c r="E15" t="s">
        <v>240</v>
      </c>
      <c r="F15" t="s">
        <v>241</v>
      </c>
      <c r="H15" t="s">
        <v>34</v>
      </c>
    </row>
    <row r="16" spans="1:8" x14ac:dyDescent="0.25">
      <c r="A16">
        <v>15</v>
      </c>
      <c r="B16" t="s">
        <v>175</v>
      </c>
      <c r="C16" t="s">
        <v>174</v>
      </c>
      <c r="D16" t="s">
        <v>242</v>
      </c>
      <c r="E16" t="s">
        <v>243</v>
      </c>
      <c r="F16" t="s">
        <v>219</v>
      </c>
      <c r="H16" t="s">
        <v>221</v>
      </c>
    </row>
    <row r="17" spans="1:8" x14ac:dyDescent="0.25">
      <c r="A17">
        <v>16</v>
      </c>
      <c r="B17" t="s">
        <v>244</v>
      </c>
      <c r="C17" t="s">
        <v>245</v>
      </c>
      <c r="D17" t="s">
        <v>246</v>
      </c>
      <c r="E17" t="s">
        <v>247</v>
      </c>
      <c r="F17" t="s">
        <v>248</v>
      </c>
      <c r="H17" t="s">
        <v>34</v>
      </c>
    </row>
    <row r="18" spans="1:8" x14ac:dyDescent="0.25">
      <c r="A18">
        <v>17</v>
      </c>
      <c r="B18" t="s">
        <v>55</v>
      </c>
      <c r="C18" t="s">
        <v>54</v>
      </c>
      <c r="D18" t="s">
        <v>249</v>
      </c>
      <c r="E18" t="s">
        <v>250</v>
      </c>
      <c r="F18" t="s">
        <v>251</v>
      </c>
      <c r="G18" t="s">
        <v>252</v>
      </c>
      <c r="H18" t="s">
        <v>34</v>
      </c>
    </row>
    <row r="19" spans="1:8" x14ac:dyDescent="0.25">
      <c r="A19">
        <v>18</v>
      </c>
      <c r="B19" t="s">
        <v>106</v>
      </c>
      <c r="C19" t="s">
        <v>105</v>
      </c>
      <c r="D19" t="s">
        <v>253</v>
      </c>
      <c r="E19" t="s">
        <v>254</v>
      </c>
      <c r="F19" t="s">
        <v>255</v>
      </c>
      <c r="G19" t="s">
        <v>256</v>
      </c>
      <c r="H19" t="s">
        <v>34</v>
      </c>
    </row>
    <row r="20" spans="1:8" x14ac:dyDescent="0.25">
      <c r="A20">
        <v>19</v>
      </c>
      <c r="B20" t="s">
        <v>148</v>
      </c>
      <c r="C20" t="s">
        <v>147</v>
      </c>
      <c r="D20" t="s">
        <v>257</v>
      </c>
      <c r="E20" t="s">
        <v>258</v>
      </c>
      <c r="F20" t="s">
        <v>259</v>
      </c>
      <c r="G20" t="s">
        <v>215</v>
      </c>
      <c r="H20" t="s">
        <v>34</v>
      </c>
    </row>
    <row r="21" spans="1:8" x14ac:dyDescent="0.25">
      <c r="A21">
        <v>20</v>
      </c>
      <c r="B21" t="s">
        <v>169</v>
      </c>
      <c r="C21" t="s">
        <v>168</v>
      </c>
      <c r="D21" t="s">
        <v>260</v>
      </c>
      <c r="E21" t="s">
        <v>261</v>
      </c>
      <c r="F21" t="s">
        <v>262</v>
      </c>
      <c r="G21" t="s">
        <v>263</v>
      </c>
      <c r="H21" t="s">
        <v>264</v>
      </c>
    </row>
    <row r="22" spans="1:8" x14ac:dyDescent="0.25">
      <c r="A22">
        <v>21</v>
      </c>
      <c r="B22" t="s">
        <v>103</v>
      </c>
      <c r="C22" t="s">
        <v>102</v>
      </c>
      <c r="D22" t="s">
        <v>265</v>
      </c>
      <c r="E22" t="s">
        <v>266</v>
      </c>
      <c r="F22" t="s">
        <v>267</v>
      </c>
      <c r="H22" t="s">
        <v>34</v>
      </c>
    </row>
    <row r="23" spans="1:8" x14ac:dyDescent="0.25">
      <c r="A23">
        <v>22</v>
      </c>
      <c r="B23" t="s">
        <v>49</v>
      </c>
      <c r="C23" t="s">
        <v>48</v>
      </c>
      <c r="D23" t="s">
        <v>268</v>
      </c>
      <c r="E23" t="s">
        <v>269</v>
      </c>
      <c r="F23" t="s">
        <v>270</v>
      </c>
      <c r="G23" t="s">
        <v>271</v>
      </c>
      <c r="H23" t="s">
        <v>34</v>
      </c>
    </row>
    <row r="24" spans="1:8" x14ac:dyDescent="0.25">
      <c r="A24">
        <v>23</v>
      </c>
      <c r="B24" t="s">
        <v>118</v>
      </c>
      <c r="C24" t="s">
        <v>117</v>
      </c>
      <c r="D24" t="s">
        <v>272</v>
      </c>
      <c r="E24" t="s">
        <v>273</v>
      </c>
      <c r="H24" t="s">
        <v>34</v>
      </c>
    </row>
    <row r="25" spans="1:8" x14ac:dyDescent="0.25">
      <c r="A25">
        <v>24</v>
      </c>
      <c r="B25" t="s">
        <v>274</v>
      </c>
      <c r="C25" t="s">
        <v>275</v>
      </c>
      <c r="D25" t="s">
        <v>276</v>
      </c>
      <c r="E25" t="s">
        <v>277</v>
      </c>
      <c r="F25" t="s">
        <v>278</v>
      </c>
      <c r="H25" t="s">
        <v>34</v>
      </c>
    </row>
    <row r="26" spans="1:8" x14ac:dyDescent="0.25">
      <c r="A26">
        <v>25</v>
      </c>
      <c r="B26" t="s">
        <v>279</v>
      </c>
      <c r="C26" t="s">
        <v>280</v>
      </c>
      <c r="D26" t="s">
        <v>281</v>
      </c>
      <c r="E26" t="s">
        <v>282</v>
      </c>
      <c r="F26" t="s">
        <v>283</v>
      </c>
      <c r="G26" t="s">
        <v>220</v>
      </c>
      <c r="H26" t="s">
        <v>34</v>
      </c>
    </row>
    <row r="27" spans="1:8" x14ac:dyDescent="0.25">
      <c r="A27">
        <v>26</v>
      </c>
      <c r="B27" t="s">
        <v>67</v>
      </c>
      <c r="C27" t="s">
        <v>66</v>
      </c>
      <c r="D27" t="s">
        <v>284</v>
      </c>
      <c r="E27" t="s">
        <v>285</v>
      </c>
      <c r="F27" t="s">
        <v>286</v>
      </c>
      <c r="G27" t="s">
        <v>287</v>
      </c>
      <c r="H27" t="s">
        <v>34</v>
      </c>
    </row>
    <row r="28" spans="1:8" x14ac:dyDescent="0.25">
      <c r="A28">
        <v>27</v>
      </c>
      <c r="B28" t="s">
        <v>163</v>
      </c>
      <c r="C28" t="s">
        <v>162</v>
      </c>
      <c r="D28" t="s">
        <v>257</v>
      </c>
      <c r="E28" t="s">
        <v>258</v>
      </c>
      <c r="F28" t="s">
        <v>259</v>
      </c>
      <c r="G28" t="s">
        <v>287</v>
      </c>
      <c r="H28" t="s">
        <v>34</v>
      </c>
    </row>
    <row r="29" spans="1:8" x14ac:dyDescent="0.25">
      <c r="A29">
        <v>28</v>
      </c>
      <c r="B29" t="s">
        <v>73</v>
      </c>
      <c r="C29" t="s">
        <v>72</v>
      </c>
      <c r="D29" t="s">
        <v>242</v>
      </c>
      <c r="E29" t="s">
        <v>218</v>
      </c>
      <c r="F29" t="s">
        <v>219</v>
      </c>
      <c r="H29" t="s">
        <v>221</v>
      </c>
    </row>
    <row r="30" spans="1:8" x14ac:dyDescent="0.25">
      <c r="A30">
        <v>29</v>
      </c>
      <c r="B30" t="s">
        <v>288</v>
      </c>
      <c r="C30" t="s">
        <v>289</v>
      </c>
      <c r="D30" t="s">
        <v>235</v>
      </c>
      <c r="E30" t="s">
        <v>290</v>
      </c>
      <c r="F30" t="s">
        <v>291</v>
      </c>
      <c r="G30" t="s">
        <v>292</v>
      </c>
      <c r="H30" t="s">
        <v>291</v>
      </c>
    </row>
    <row r="31" spans="1:8" x14ac:dyDescent="0.25">
      <c r="A31">
        <v>30</v>
      </c>
      <c r="B31" t="s">
        <v>79</v>
      </c>
      <c r="C31" t="s">
        <v>78</v>
      </c>
      <c r="D31" t="s">
        <v>293</v>
      </c>
      <c r="E31" t="s">
        <v>294</v>
      </c>
      <c r="F31" t="s">
        <v>295</v>
      </c>
      <c r="G31" t="s">
        <v>296</v>
      </c>
      <c r="H31" t="s">
        <v>34</v>
      </c>
    </row>
    <row r="32" spans="1:8" x14ac:dyDescent="0.25">
      <c r="A32">
        <v>31</v>
      </c>
      <c r="B32" t="s">
        <v>127</v>
      </c>
      <c r="C32" t="s">
        <v>126</v>
      </c>
      <c r="D32" t="s">
        <v>297</v>
      </c>
      <c r="E32" t="s">
        <v>298</v>
      </c>
      <c r="F32" t="s">
        <v>299</v>
      </c>
      <c r="G32" t="s">
        <v>300</v>
      </c>
      <c r="H32" t="s">
        <v>34</v>
      </c>
    </row>
    <row r="33" spans="1:8" x14ac:dyDescent="0.25">
      <c r="A33">
        <v>32</v>
      </c>
      <c r="B33" t="s">
        <v>112</v>
      </c>
      <c r="C33" t="s">
        <v>111</v>
      </c>
      <c r="D33" t="s">
        <v>301</v>
      </c>
      <c r="E33" t="s">
        <v>302</v>
      </c>
      <c r="F33" t="s">
        <v>303</v>
      </c>
      <c r="G33" t="s">
        <v>215</v>
      </c>
      <c r="H33" t="s">
        <v>291</v>
      </c>
    </row>
    <row r="34" spans="1:8" x14ac:dyDescent="0.25">
      <c r="A34">
        <v>33</v>
      </c>
      <c r="B34" t="s">
        <v>115</v>
      </c>
      <c r="C34" t="s">
        <v>114</v>
      </c>
      <c r="D34" t="s">
        <v>304</v>
      </c>
      <c r="E34" t="s">
        <v>305</v>
      </c>
      <c r="F34" t="s">
        <v>291</v>
      </c>
      <c r="G34" t="s">
        <v>306</v>
      </c>
      <c r="H34" t="s">
        <v>291</v>
      </c>
    </row>
    <row r="35" spans="1:8" x14ac:dyDescent="0.25">
      <c r="A35">
        <v>34</v>
      </c>
      <c r="B35" t="s">
        <v>85</v>
      </c>
      <c r="C35" t="s">
        <v>84</v>
      </c>
      <c r="D35" t="s">
        <v>307</v>
      </c>
      <c r="E35" t="s">
        <v>308</v>
      </c>
      <c r="F35" t="s">
        <v>309</v>
      </c>
      <c r="H35" t="s">
        <v>34</v>
      </c>
    </row>
    <row r="36" spans="1:8" x14ac:dyDescent="0.25">
      <c r="A36">
        <v>35</v>
      </c>
      <c r="B36" t="s">
        <v>310</v>
      </c>
      <c r="C36" t="s">
        <v>150</v>
      </c>
      <c r="D36" t="s">
        <v>311</v>
      </c>
      <c r="E36" t="s">
        <v>312</v>
      </c>
      <c r="F36" t="s">
        <v>313</v>
      </c>
      <c r="G36" t="s">
        <v>314</v>
      </c>
      <c r="H36" t="s">
        <v>34</v>
      </c>
    </row>
    <row r="37" spans="1:8" x14ac:dyDescent="0.25">
      <c r="A37">
        <v>36</v>
      </c>
      <c r="B37" t="s">
        <v>315</v>
      </c>
      <c r="C37" t="s">
        <v>93</v>
      </c>
      <c r="D37" t="s">
        <v>316</v>
      </c>
      <c r="E37" t="s">
        <v>317</v>
      </c>
      <c r="F37" t="s">
        <v>318</v>
      </c>
      <c r="H37" t="s">
        <v>34</v>
      </c>
    </row>
    <row r="38" spans="1:8" x14ac:dyDescent="0.25">
      <c r="A38">
        <v>37</v>
      </c>
      <c r="B38" t="s">
        <v>136</v>
      </c>
      <c r="C38" t="s">
        <v>135</v>
      </c>
      <c r="D38" t="s">
        <v>319</v>
      </c>
      <c r="E38" t="s">
        <v>320</v>
      </c>
      <c r="F38" t="s">
        <v>321</v>
      </c>
      <c r="H38" t="s">
        <v>34</v>
      </c>
    </row>
    <row r="39" spans="1:8" x14ac:dyDescent="0.25">
      <c r="A39">
        <v>38</v>
      </c>
      <c r="B39" t="s">
        <v>130</v>
      </c>
      <c r="C39" t="s">
        <v>129</v>
      </c>
      <c r="D39" t="s">
        <v>322</v>
      </c>
      <c r="E39" t="s">
        <v>323</v>
      </c>
      <c r="F39" t="s">
        <v>189</v>
      </c>
      <c r="H39" t="s">
        <v>190</v>
      </c>
    </row>
    <row r="40" spans="1:8" x14ac:dyDescent="0.25">
      <c r="A40">
        <v>39</v>
      </c>
      <c r="B40" t="s">
        <v>324</v>
      </c>
      <c r="C40" t="s">
        <v>325</v>
      </c>
      <c r="D40" t="s">
        <v>235</v>
      </c>
      <c r="E40" t="s">
        <v>326</v>
      </c>
      <c r="F40" t="s">
        <v>190</v>
      </c>
      <c r="G40" t="s">
        <v>237</v>
      </c>
      <c r="H40" t="s">
        <v>190</v>
      </c>
    </row>
    <row r="41" spans="1:8" x14ac:dyDescent="0.25">
      <c r="A41">
        <v>40</v>
      </c>
      <c r="B41" t="s">
        <v>172</v>
      </c>
      <c r="C41" t="s">
        <v>171</v>
      </c>
      <c r="D41" t="s">
        <v>327</v>
      </c>
      <c r="E41" t="s">
        <v>328</v>
      </c>
      <c r="F41" t="s">
        <v>420</v>
      </c>
    </row>
    <row r="42" spans="1:8" x14ac:dyDescent="0.25">
      <c r="A42">
        <v>41</v>
      </c>
      <c r="B42" t="s">
        <v>70</v>
      </c>
      <c r="C42" t="s">
        <v>69</v>
      </c>
      <c r="D42" t="s">
        <v>329</v>
      </c>
      <c r="E42" t="s">
        <v>330</v>
      </c>
      <c r="F42" t="s">
        <v>331</v>
      </c>
      <c r="H42" t="s">
        <v>34</v>
      </c>
    </row>
    <row r="43" spans="1:8" x14ac:dyDescent="0.25">
      <c r="A43">
        <v>42</v>
      </c>
      <c r="B43" t="s">
        <v>58</v>
      </c>
      <c r="C43" t="s">
        <v>57</v>
      </c>
      <c r="D43" t="s">
        <v>332</v>
      </c>
      <c r="E43" t="s">
        <v>333</v>
      </c>
      <c r="F43" t="s">
        <v>334</v>
      </c>
      <c r="G43" t="s">
        <v>335</v>
      </c>
      <c r="H43" t="s">
        <v>34</v>
      </c>
    </row>
    <row r="44" spans="1:8" x14ac:dyDescent="0.25">
      <c r="A44">
        <v>43</v>
      </c>
      <c r="B44" t="s">
        <v>97</v>
      </c>
      <c r="C44" t="s">
        <v>96</v>
      </c>
      <c r="D44" t="s">
        <v>191</v>
      </c>
      <c r="E44" t="s">
        <v>336</v>
      </c>
      <c r="F44" t="s">
        <v>193</v>
      </c>
      <c r="G44" t="s">
        <v>296</v>
      </c>
      <c r="H44" t="s">
        <v>34</v>
      </c>
    </row>
    <row r="45" spans="1:8" x14ac:dyDescent="0.25">
      <c r="A45">
        <v>44</v>
      </c>
      <c r="B45" t="s">
        <v>337</v>
      </c>
      <c r="C45" t="s">
        <v>338</v>
      </c>
    </row>
    <row r="46" spans="1:8" x14ac:dyDescent="0.25">
      <c r="A46">
        <v>45</v>
      </c>
      <c r="B46" t="s">
        <v>178</v>
      </c>
      <c r="C46" t="s">
        <v>177</v>
      </c>
      <c r="D46" t="s">
        <v>339</v>
      </c>
      <c r="E46" t="s">
        <v>340</v>
      </c>
      <c r="F46" t="s">
        <v>341</v>
      </c>
      <c r="H46" t="s">
        <v>34</v>
      </c>
    </row>
    <row r="47" spans="1:8" x14ac:dyDescent="0.25">
      <c r="A47">
        <v>46</v>
      </c>
      <c r="B47" t="s">
        <v>342</v>
      </c>
      <c r="C47" t="s">
        <v>343</v>
      </c>
    </row>
    <row r="48" spans="1:8" x14ac:dyDescent="0.25">
      <c r="A48">
        <v>47</v>
      </c>
      <c r="B48" t="s">
        <v>139</v>
      </c>
      <c r="C48" t="s">
        <v>138</v>
      </c>
      <c r="D48" t="s">
        <v>217</v>
      </c>
      <c r="E48" t="s">
        <v>243</v>
      </c>
      <c r="F48" t="s">
        <v>219</v>
      </c>
      <c r="G48" t="s">
        <v>344</v>
      </c>
      <c r="H48" t="s">
        <v>221</v>
      </c>
    </row>
    <row r="49" spans="1:8" x14ac:dyDescent="0.25">
      <c r="A49">
        <v>48</v>
      </c>
      <c r="B49" t="s">
        <v>64</v>
      </c>
      <c r="C49" t="s">
        <v>63</v>
      </c>
      <c r="D49" t="s">
        <v>304</v>
      </c>
      <c r="E49" t="s">
        <v>345</v>
      </c>
      <c r="F49" t="s">
        <v>291</v>
      </c>
      <c r="G49" t="s">
        <v>346</v>
      </c>
      <c r="H49" t="s">
        <v>291</v>
      </c>
    </row>
    <row r="50" spans="1:8" x14ac:dyDescent="0.25">
      <c r="A50">
        <v>49</v>
      </c>
      <c r="B50" t="s">
        <v>347</v>
      </c>
      <c r="C50" t="s">
        <v>348</v>
      </c>
      <c r="D50" t="s">
        <v>235</v>
      </c>
      <c r="E50" t="s">
        <v>349</v>
      </c>
      <c r="F50" t="s">
        <v>221</v>
      </c>
      <c r="H50" t="s">
        <v>221</v>
      </c>
    </row>
    <row r="51" spans="1:8" x14ac:dyDescent="0.25">
      <c r="A51">
        <v>50</v>
      </c>
      <c r="B51" t="s">
        <v>100</v>
      </c>
      <c r="C51" t="s">
        <v>99</v>
      </c>
    </row>
    <row r="52" spans="1:8" x14ac:dyDescent="0.25">
      <c r="A52">
        <v>51</v>
      </c>
      <c r="B52" t="s">
        <v>166</v>
      </c>
      <c r="C52" t="s">
        <v>165</v>
      </c>
      <c r="D52" t="s">
        <v>350</v>
      </c>
      <c r="E52" t="s">
        <v>351</v>
      </c>
      <c r="F52" t="s">
        <v>352</v>
      </c>
      <c r="G52" t="s">
        <v>207</v>
      </c>
      <c r="H52" t="s">
        <v>34</v>
      </c>
    </row>
    <row r="53" spans="1:8" x14ac:dyDescent="0.25">
      <c r="A53">
        <v>52</v>
      </c>
      <c r="B53" t="s">
        <v>353</v>
      </c>
      <c r="C53" t="s">
        <v>354</v>
      </c>
      <c r="D53" t="s">
        <v>235</v>
      </c>
      <c r="E53" t="s">
        <v>355</v>
      </c>
      <c r="F53" t="s">
        <v>291</v>
      </c>
      <c r="G53" t="s">
        <v>292</v>
      </c>
      <c r="H53" t="s">
        <v>291</v>
      </c>
    </row>
    <row r="54" spans="1:8" x14ac:dyDescent="0.25">
      <c r="A54">
        <v>53</v>
      </c>
      <c r="B54" t="s">
        <v>46</v>
      </c>
      <c r="C54" t="s">
        <v>45</v>
      </c>
      <c r="D54" t="s">
        <v>356</v>
      </c>
      <c r="E54" t="s">
        <v>357</v>
      </c>
      <c r="F54" t="s">
        <v>358</v>
      </c>
      <c r="H54" t="s">
        <v>34</v>
      </c>
    </row>
    <row r="55" spans="1:8" x14ac:dyDescent="0.25">
      <c r="A55">
        <v>54</v>
      </c>
      <c r="B55" t="s">
        <v>124</v>
      </c>
      <c r="C55" t="s">
        <v>123</v>
      </c>
      <c r="D55" t="s">
        <v>235</v>
      </c>
      <c r="E55" t="s">
        <v>359</v>
      </c>
      <c r="F55" t="s">
        <v>291</v>
      </c>
      <c r="H55" t="s">
        <v>291</v>
      </c>
    </row>
    <row r="56" spans="1:8" x14ac:dyDescent="0.25">
      <c r="A56">
        <v>55</v>
      </c>
      <c r="B56" t="s">
        <v>160</v>
      </c>
      <c r="C56" t="s">
        <v>159</v>
      </c>
      <c r="D56" t="s">
        <v>360</v>
      </c>
      <c r="E56" t="s">
        <v>361</v>
      </c>
      <c r="F56" t="s">
        <v>362</v>
      </c>
      <c r="H56" t="s">
        <v>34</v>
      </c>
    </row>
    <row r="57" spans="1:8" x14ac:dyDescent="0.25">
      <c r="A57">
        <v>56</v>
      </c>
      <c r="B57" t="s">
        <v>363</v>
      </c>
      <c r="C57" t="s">
        <v>364</v>
      </c>
      <c r="D57" t="s">
        <v>365</v>
      </c>
      <c r="E57" t="s">
        <v>366</v>
      </c>
      <c r="F57" t="s">
        <v>367</v>
      </c>
      <c r="G57" t="s">
        <v>215</v>
      </c>
    </row>
    <row r="58" spans="1:8" x14ac:dyDescent="0.25">
      <c r="A58">
        <v>57</v>
      </c>
      <c r="B58" t="s">
        <v>88</v>
      </c>
      <c r="C58" t="s">
        <v>87</v>
      </c>
      <c r="D58" t="s">
        <v>368</v>
      </c>
      <c r="E58" t="s">
        <v>369</v>
      </c>
      <c r="F58" t="s">
        <v>370</v>
      </c>
      <c r="G58" t="s">
        <v>371</v>
      </c>
      <c r="H58" t="s">
        <v>34</v>
      </c>
    </row>
    <row r="59" spans="1:8" x14ac:dyDescent="0.25">
      <c r="A59">
        <v>58</v>
      </c>
      <c r="B59" t="s">
        <v>142</v>
      </c>
      <c r="C59" t="s">
        <v>141</v>
      </c>
      <c r="D59" t="s">
        <v>235</v>
      </c>
      <c r="E59" t="s">
        <v>372</v>
      </c>
      <c r="F59" t="s">
        <v>190</v>
      </c>
      <c r="G59" t="s">
        <v>237</v>
      </c>
      <c r="H59" t="s">
        <v>190</v>
      </c>
    </row>
    <row r="60" spans="1:8" x14ac:dyDescent="0.25">
      <c r="A60">
        <v>59</v>
      </c>
      <c r="B60" t="s">
        <v>373</v>
      </c>
      <c r="C60" t="s">
        <v>132</v>
      </c>
      <c r="D60" t="s">
        <v>191</v>
      </c>
      <c r="E60" t="s">
        <v>192</v>
      </c>
      <c r="F60" t="s">
        <v>193</v>
      </c>
      <c r="H6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workbookViewId="0">
      <selection activeCell="D17" sqref="D17"/>
    </sheetView>
  </sheetViews>
  <sheetFormatPr defaultRowHeight="15" x14ac:dyDescent="0.25"/>
  <cols>
    <col min="4" max="4" width="31.7109375" style="4" customWidth="1"/>
  </cols>
  <sheetData>
    <row r="1" spans="1:4" x14ac:dyDescent="0.25">
      <c r="A1" t="s">
        <v>36</v>
      </c>
      <c r="D1" s="4" t="s">
        <v>37</v>
      </c>
    </row>
    <row r="4" spans="1:4" x14ac:dyDescent="0.25">
      <c r="A4" t="s">
        <v>30</v>
      </c>
      <c r="D4" s="4" t="s">
        <v>31</v>
      </c>
    </row>
    <row r="5" spans="1:4" x14ac:dyDescent="0.25">
      <c r="A5" t="s">
        <v>1</v>
      </c>
      <c r="D5" s="4" t="s">
        <v>32</v>
      </c>
    </row>
    <row r="6" spans="1:4" x14ac:dyDescent="0.25">
      <c r="A6" t="s">
        <v>1</v>
      </c>
      <c r="D6" s="6" t="s">
        <v>33</v>
      </c>
    </row>
    <row r="7" spans="1:4" x14ac:dyDescent="0.25">
      <c r="A7" t="s">
        <v>4</v>
      </c>
      <c r="D7" s="6" t="s">
        <v>26</v>
      </c>
    </row>
    <row r="8" spans="1:4" x14ac:dyDescent="0.25">
      <c r="A8" t="s">
        <v>7</v>
      </c>
      <c r="D8" s="6">
        <v>6</v>
      </c>
    </row>
    <row r="9" spans="1:4" x14ac:dyDescent="0.25">
      <c r="A9" t="s">
        <v>10</v>
      </c>
      <c r="D9" s="2">
        <v>42247</v>
      </c>
    </row>
    <row r="10" spans="1:4" x14ac:dyDescent="0.25">
      <c r="A10" t="s">
        <v>22</v>
      </c>
      <c r="D10" s="7" t="s">
        <v>34</v>
      </c>
    </row>
    <row r="11" spans="1:4" x14ac:dyDescent="0.25">
      <c r="A11" t="s">
        <v>23</v>
      </c>
      <c r="D11" s="7" t="s">
        <v>35</v>
      </c>
    </row>
    <row r="12" spans="1:4" x14ac:dyDescent="0.25">
      <c r="A12" t="s">
        <v>24</v>
      </c>
      <c r="D12" s="7" t="s">
        <v>28</v>
      </c>
    </row>
    <row r="15" spans="1:4" x14ac:dyDescent="0.25">
      <c r="A15" t="s">
        <v>5</v>
      </c>
      <c r="D15" s="2">
        <v>42184</v>
      </c>
    </row>
    <row r="16" spans="1:4" x14ac:dyDescent="0.25">
      <c r="A16" t="s">
        <v>6</v>
      </c>
      <c r="D16" s="2">
        <v>42223</v>
      </c>
    </row>
    <row r="17" spans="1:4" x14ac:dyDescent="0.25">
      <c r="A17" t="s">
        <v>21</v>
      </c>
      <c r="D17" s="2">
        <v>42349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Neptunba</vt:lpstr>
      <vt:lpstr>feltoltve</vt:lpstr>
      <vt:lpstr>Munka1</vt:lpstr>
      <vt:lpstr>Segédtábla Grőb</vt:lpstr>
      <vt:lpstr>Adatbazis tabla</vt:lpstr>
      <vt:lpstr>Konstansok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Grob Péter</dc:creator>
  <cp:lastModifiedBy>Admin</cp:lastModifiedBy>
  <cp:lastPrinted>2015-11-20T15:56:34Z</cp:lastPrinted>
  <dcterms:created xsi:type="dcterms:W3CDTF">2015-11-20T13:58:12Z</dcterms:created>
  <dcterms:modified xsi:type="dcterms:W3CDTF">2015-11-27T09:30:31Z</dcterms:modified>
</cp:coreProperties>
</file>