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raque\Downloads\"/>
    </mc:Choice>
  </mc:AlternateContent>
  <bookViews>
    <workbookView xWindow="0" yWindow="0" windowWidth="28800" windowHeight="12330" activeTab="2"/>
  </bookViews>
  <sheets>
    <sheet name="Titanic Dashboard" sheetId="3" r:id="rId1"/>
    <sheet name="Data1" sheetId="1" r:id="rId2"/>
    <sheet name="Data2" sheetId="8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26" i="3" l="1"/>
  <c r="C30" i="1"/>
  <c r="C88" i="1"/>
  <c r="C80" i="1"/>
  <c r="C84" i="1"/>
  <c r="C85" i="1"/>
  <c r="C82" i="1"/>
  <c r="C79" i="1"/>
  <c r="C86" i="1"/>
  <c r="C81" i="1"/>
  <c r="C83" i="1"/>
  <c r="C87" i="1"/>
  <c r="C78" i="1"/>
  <c r="C75" i="1"/>
  <c r="C66" i="1"/>
  <c r="C74" i="1"/>
  <c r="C71" i="1"/>
  <c r="C68" i="1"/>
  <c r="C72" i="1"/>
  <c r="C69" i="1"/>
  <c r="C67" i="1"/>
  <c r="C73" i="1"/>
  <c r="C70" i="1"/>
  <c r="C65" i="1"/>
  <c r="C53" i="1"/>
  <c r="C55" i="1"/>
  <c r="C59" i="1"/>
  <c r="C52" i="1"/>
  <c r="C56" i="1"/>
  <c r="C60" i="1"/>
  <c r="C57" i="1"/>
  <c r="C58" i="1"/>
  <c r="C61" i="1"/>
  <c r="C54" i="1"/>
  <c r="C62" i="1"/>
  <c r="D26" i="8"/>
  <c r="D25" i="8"/>
  <c r="F26" i="8"/>
  <c r="E26" i="8"/>
  <c r="F25" i="8"/>
  <c r="E25" i="8"/>
  <c r="F24" i="8"/>
  <c r="E24" i="8"/>
  <c r="F23" i="8"/>
  <c r="E23" i="8"/>
  <c r="D24" i="8"/>
  <c r="D23" i="8"/>
  <c r="G15" i="8"/>
  <c r="G16" i="8"/>
  <c r="G14" i="8"/>
  <c r="F16" i="8"/>
  <c r="E16" i="8"/>
  <c r="D16" i="8"/>
  <c r="F15" i="8"/>
  <c r="E15" i="8"/>
  <c r="F14" i="8"/>
  <c r="E14" i="8"/>
  <c r="D15" i="8"/>
  <c r="D14" i="8"/>
  <c r="D6" i="8"/>
  <c r="D5" i="8"/>
  <c r="F6" i="8"/>
  <c r="E6" i="8"/>
  <c r="F5" i="8"/>
  <c r="E5" i="8"/>
</calcChain>
</file>

<file path=xl/sharedStrings.xml><?xml version="1.0" encoding="utf-8"?>
<sst xmlns="http://schemas.openxmlformats.org/spreadsheetml/2006/main" count="187" uniqueCount="40">
  <si>
    <t>Number aboard</t>
  </si>
  <si>
    <t>Number saved</t>
  </si>
  <si>
    <t>Number lost</t>
  </si>
  <si>
    <t>Percentage saved</t>
  </si>
  <si>
    <t>Percentage lost</t>
  </si>
  <si>
    <t>1st Class</t>
  </si>
  <si>
    <t>2nd Class</t>
  </si>
  <si>
    <t>3rd Class</t>
  </si>
  <si>
    <t>Crew</t>
  </si>
  <si>
    <t>Class</t>
  </si>
  <si>
    <t>Grand Total</t>
  </si>
  <si>
    <t>Children</t>
  </si>
  <si>
    <t>Women</t>
  </si>
  <si>
    <t>Men</t>
  </si>
  <si>
    <t>Passengers</t>
  </si>
  <si>
    <t>Men, Women &amp; Children</t>
  </si>
  <si>
    <t>Passengers/Crew</t>
  </si>
  <si>
    <t>Data</t>
  </si>
  <si>
    <t>Sum of Number saved</t>
  </si>
  <si>
    <t>Sum of Number lost</t>
  </si>
  <si>
    <t>Saved</t>
  </si>
  <si>
    <t>Lost</t>
  </si>
  <si>
    <t>Total Saved</t>
  </si>
  <si>
    <t xml:space="preserve"> </t>
  </si>
  <si>
    <t>Crew vs. Passenger Mortality Rates</t>
  </si>
  <si>
    <t>Men vs. Women/Children Mortality Rates</t>
  </si>
  <si>
    <t>If you were Crew Member, you had less than a 25% chance of survival.</t>
  </si>
  <si>
    <t>If you were Passenger, you had less than a 40% chance of survival.</t>
  </si>
  <si>
    <t>If you were a man, you only had an 20% chance of survival.</t>
  </si>
  <si>
    <t>If you were a woman, you almost had a 75% chance of survival.</t>
  </si>
  <si>
    <t>Total Mortality</t>
  </si>
  <si>
    <t>Crew and 3rd Class represented 55% of deaths.</t>
  </si>
  <si>
    <t>Mortality % by Class/Crew</t>
  </si>
  <si>
    <t>Label</t>
  </si>
  <si>
    <t>Total On-Board</t>
  </si>
  <si>
    <t>Life Boat Capacity</t>
  </si>
  <si>
    <t>Total Aboard</t>
  </si>
  <si>
    <t>Lifeboard Capacity vs. Total Aboard</t>
  </si>
  <si>
    <t>Passengers and Crew Breakdown</t>
  </si>
  <si>
    <t>Titanic Survival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</si>
</sst>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C0C0C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9" fontId="2" fillId="0" borderId="19" xfId="0" applyNumberFormat="1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164" fontId="1" fillId="0" borderId="0" xfId="1" applyNumberFormat="1" applyFont="1"/>
    <xf numFmtId="0" fontId="3" fillId="0" borderId="15" xfId="0" applyFont="1" applyBorder="1"/>
    <xf numFmtId="9" fontId="1" fillId="0" borderId="0" xfId="1" applyNumberFormat="1" applyFont="1"/>
    <xf numFmtId="0" fontId="2" fillId="0" borderId="0" xfId="0" applyFont="1"/>
    <xf numFmtId="0" fontId="3" fillId="0" borderId="7" xfId="0" applyFont="1" applyBorder="1"/>
    <xf numFmtId="0" fontId="2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31766415464165"/>
          <c:y val="8.1799377726790769E-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0164979377577"/>
          <c:y val="0.12934512020353278"/>
          <c:w val="0.63769878765154386"/>
          <c:h val="0.8215751251952399"/>
        </c:manualLayout>
      </c:layout>
      <c:pieChart>
        <c:varyColors val="1"/>
        <c:ser>
          <c:idx val="0"/>
          <c:order val="0"/>
          <c:tx>
            <c:strRef>
              <c:f>Data2!$D$5</c:f>
              <c:strCache>
                <c:ptCount val="1"/>
                <c:pt idx="0">
                  <c:v>Crew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7E8E-4ED0-AABA-0CC5B99686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7E8E-4ED0-AABA-0CC5B99686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Data2!$E$4:$F$4</c:f>
              <c:strCache>
                <c:ptCount val="2"/>
                <c:pt idx="0">
                  <c:v>Saved</c:v>
                </c:pt>
                <c:pt idx="1">
                  <c:v>Lost</c:v>
                </c:pt>
              </c:strCache>
            </c:strRef>
          </c:cat>
          <c:val>
            <c:numRef>
              <c:f>Data2!$E$5:$F$5</c:f>
              <c:numCache>
                <c:formatCode>0.0%</c:formatCode>
                <c:ptCount val="2"/>
                <c:pt idx="0">
                  <c:v>0.23348017621145375</c:v>
                </c:pt>
                <c:pt idx="1">
                  <c:v>0.76651982378854622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E-4ED0-AABA-0CC5B9968697}"/>
            </c:ext>
          </c:extLst>
        </c:ser>
        <c:ser>
          <c:idx val="1"/>
          <c:order val="1"/>
          <c:tx>
            <c:strRef>
              <c:f>Data2!$D$6</c:f>
              <c:strCache>
                <c:ptCount val="1"/>
                <c:pt idx="0">
                  <c:v>Passengers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7E8E-4ED0-AABA-0CC5B996869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7E8E-4ED0-AABA-0CC5B9968697}"/>
              </c:ext>
            </c:extLst>
          </c:dPt>
          <c:cat>
            <c:strRef>
              <c:f>Data2!$E$4:$F$4</c:f>
              <c:strCache>
                <c:ptCount val="2"/>
                <c:pt idx="0">
                  <c:v>Saved</c:v>
                </c:pt>
                <c:pt idx="1">
                  <c:v>Lost</c:v>
                </c:pt>
              </c:strCache>
            </c:strRef>
          </c:cat>
          <c:val>
            <c:numRef>
              <c:f>Data2!$E$6:$F$6</c:f>
              <c:numCache>
                <c:formatCode>0.0%</c:formatCode>
                <c:ptCount val="2"/>
                <c:pt idx="0">
                  <c:v>0.37841945288753798</c:v>
                </c:pt>
                <c:pt idx="1">
                  <c:v>0.62158054711246202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E-4ED0-AABA-0CC5B996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448075428339695"/>
          <c:y val="8.1799377726790769E-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0164979377577"/>
          <c:y val="0.12934512020353267"/>
          <c:w val="0.63769878765154508"/>
          <c:h val="0.82157512519523956"/>
        </c:manualLayout>
      </c:layout>
      <c:pieChart>
        <c:varyColors val="1"/>
        <c:ser>
          <c:idx val="0"/>
          <c:order val="0"/>
          <c:tx>
            <c:strRef>
              <c:f>Data2!$D$6</c:f>
              <c:strCache>
                <c:ptCount val="1"/>
                <c:pt idx="0">
                  <c:v>Passengers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75E4-4093-A2B3-00957F3CF5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75E4-4093-A2B3-00957F3CF5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Data2!$E$4:$F$4</c:f>
              <c:strCache>
                <c:ptCount val="2"/>
                <c:pt idx="0">
                  <c:v>Saved</c:v>
                </c:pt>
                <c:pt idx="1">
                  <c:v>Lost</c:v>
                </c:pt>
              </c:strCache>
            </c:strRef>
          </c:cat>
          <c:val>
            <c:numRef>
              <c:f>Data2!$E$6:$F$6</c:f>
              <c:numCache>
                <c:formatCode>0.0%</c:formatCode>
                <c:ptCount val="2"/>
                <c:pt idx="0">
                  <c:v>0.37841945288753798</c:v>
                </c:pt>
                <c:pt idx="1">
                  <c:v>0.62158054711246202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4-4093-A2B3-00957F3CF5B1}"/>
            </c:ext>
          </c:extLst>
        </c:ser>
        <c:ser>
          <c:idx val="1"/>
          <c:order val="1"/>
          <c:tx>
            <c:strRef>
              <c:f>Data2!$D$6</c:f>
              <c:strCache>
                <c:ptCount val="1"/>
                <c:pt idx="0">
                  <c:v>Passengers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75E4-4093-A2B3-00957F3CF5B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75E4-4093-A2B3-00957F3CF5B1}"/>
              </c:ext>
            </c:extLst>
          </c:dPt>
          <c:cat>
            <c:strRef>
              <c:f>Data2!$E$4:$F$4</c:f>
              <c:strCache>
                <c:ptCount val="2"/>
                <c:pt idx="0">
                  <c:v>Saved</c:v>
                </c:pt>
                <c:pt idx="1">
                  <c:v>Lost</c:v>
                </c:pt>
              </c:strCache>
            </c:strRef>
          </c:cat>
          <c:val>
            <c:numRef>
              <c:f>Data2!$E$6:$F$6</c:f>
              <c:numCache>
                <c:formatCode>0.0%</c:formatCode>
                <c:ptCount val="2"/>
                <c:pt idx="0">
                  <c:v>0.37841945288753798</c:v>
                </c:pt>
                <c:pt idx="1">
                  <c:v>0.62158054711246202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E4-4093-A2B3-00957F3C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Data2!$E$13</c:f>
              <c:strCache>
                <c:ptCount val="1"/>
                <c:pt idx="0">
                  <c:v>Saved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Data2!$D$14:$D$16</c:f>
              <c:strCache>
                <c:ptCount val="3"/>
                <c:pt idx="0">
                  <c:v>Men</c:v>
                </c:pt>
                <c:pt idx="1">
                  <c:v>Children</c:v>
                </c:pt>
                <c:pt idx="2">
                  <c:v>Women</c:v>
                </c:pt>
              </c:strCache>
            </c:strRef>
          </c:cat>
          <c:val>
            <c:numRef>
              <c:f>Data2!$E$14:$E$16</c:f>
              <c:numCache>
                <c:formatCode>0%</c:formatCode>
                <c:ptCount val="3"/>
                <c:pt idx="0">
                  <c:v>0.2</c:v>
                </c:pt>
                <c:pt idx="1">
                  <c:v>0.51376146788990829</c:v>
                </c:pt>
                <c:pt idx="2">
                  <c:v>0.74352941176470588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D-403F-A066-EFE474340CE6}"/>
            </c:ext>
          </c:extLst>
        </c:ser>
        <c:ser>
          <c:idx val="1"/>
          <c:order val="1"/>
          <c:tx>
            <c:strRef>
              <c:f>Data2!$F$13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Data2!$D$14:$D$16</c:f>
              <c:strCache>
                <c:ptCount val="3"/>
                <c:pt idx="0">
                  <c:v>Men</c:v>
                </c:pt>
                <c:pt idx="1">
                  <c:v>Children</c:v>
                </c:pt>
                <c:pt idx="2">
                  <c:v>Women</c:v>
                </c:pt>
              </c:strCache>
            </c:strRef>
          </c:cat>
          <c:val>
            <c:numRef>
              <c:f>Data2!$F$14:$F$16</c:f>
              <c:numCache>
                <c:formatCode>0%</c:formatCode>
                <c:ptCount val="3"/>
                <c:pt idx="0">
                  <c:v>0.8</c:v>
                </c:pt>
                <c:pt idx="1">
                  <c:v>0.48623853211009177</c:v>
                </c:pt>
                <c:pt idx="2">
                  <c:v>0.25647058823529412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D-403F-A066-EFE474340C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82714368"/>
        <c:axId val="182715904"/>
      </c:barChart>
      <c:lineChart>
        <c:grouping val="standard"/>
        <c:varyColors val="0"/>
        <c:ser>
          <c:idx val="2"/>
          <c:order val="2"/>
          <c:tx>
            <c:strRef>
              <c:f>Data2!$G$13</c:f>
              <c:strCache>
                <c:ptCount val="1"/>
                <c:pt idx="0">
                  <c:v>Total Mortality</c:v>
                </c:pt>
              </c:strCache>
            </c:strRef>
          </c:tx>
          <c:spPr>
            <a:ln w="1270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BD-403F-A066-EFE474340C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BD-403F-A066-EFE474340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Data2!$G$14:$G$16</c:f>
              <c:numCache>
                <c:formatCode>0%</c:formatCode>
                <c:ptCount val="3"/>
                <c:pt idx="0">
                  <c:v>0.68075539568345322</c:v>
                </c:pt>
                <c:pt idx="1">
                  <c:v>0.68075539568345322</c:v>
                </c:pt>
                <c:pt idx="2">
                  <c:v>0.68075539568345322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D-403F-A066-EFE474340C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714368"/>
        <c:axId val="182715904"/>
      </c:lineChart>
      <c:catAx>
        <c:axId val="1827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715904"/>
        <c:crosses val="autoZero"/>
        <c:auto val="1"/>
        <c:lblAlgn val="ctr"/>
        <c:lblOffset val="100"/>
        <c:noMultiLvlLbl val="0"/>
      </c:catAx>
      <c:valAx>
        <c:axId val="18271590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271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Data2!$D$23</c:f>
              <c:strCache>
                <c:ptCount val="1"/>
                <c:pt idx="0">
                  <c:v>1st Class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Data2!$E$22:$F$22</c:f>
              <c:strCache>
                <c:ptCount val="2"/>
                <c:pt idx="0">
                  <c:v>Saved</c:v>
                </c:pt>
                <c:pt idx="1">
                  <c:v>Lost</c:v>
                </c:pt>
              </c:strCache>
            </c:strRef>
          </c:cat>
          <c:val>
            <c:numRef>
              <c:f>Data2!$E$23:$F$23</c:f>
              <c:numCache>
                <c:formatCode>0.0%</c:formatCode>
                <c:ptCount val="2"/>
                <c:pt idx="0">
                  <c:v>9.0827338129496407E-2</c:v>
                </c:pt>
                <c:pt idx="1">
                  <c:v>5.5305755395683456E-2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E-4E58-B8D4-051CEBA843CA}"/>
            </c:ext>
          </c:extLst>
        </c:ser>
        <c:ser>
          <c:idx val="1"/>
          <c:order val="1"/>
          <c:tx>
            <c:strRef>
              <c:f>Data2!$D$24</c:f>
              <c:strCache>
                <c:ptCount val="1"/>
                <c:pt idx="0">
                  <c:v>2nd Class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Data2!$E$22:$F$22</c:f>
              <c:strCache>
                <c:ptCount val="2"/>
                <c:pt idx="0">
                  <c:v>Saved</c:v>
                </c:pt>
                <c:pt idx="1">
                  <c:v>Lost</c:v>
                </c:pt>
              </c:strCache>
            </c:strRef>
          </c:cat>
          <c:val>
            <c:numRef>
              <c:f>Data2!$E$24:$F$24</c:f>
              <c:numCache>
                <c:formatCode>0.0%</c:formatCode>
                <c:ptCount val="2"/>
                <c:pt idx="0">
                  <c:v>5.3057553956834536E-2</c:v>
                </c:pt>
                <c:pt idx="1">
                  <c:v>7.5089928057553962E-2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E-4E58-B8D4-051CEBA843CA}"/>
            </c:ext>
          </c:extLst>
        </c:ser>
        <c:ser>
          <c:idx val="2"/>
          <c:order val="2"/>
          <c:tx>
            <c:strRef>
              <c:f>Data2!$D$25</c:f>
              <c:strCache>
                <c:ptCount val="1"/>
                <c:pt idx="0">
                  <c:v>3rd Class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Data2!$E$22:$F$22</c:f>
              <c:strCache>
                <c:ptCount val="2"/>
                <c:pt idx="0">
                  <c:v>Saved</c:v>
                </c:pt>
                <c:pt idx="1">
                  <c:v>Lost</c:v>
                </c:pt>
              </c:strCache>
            </c:strRef>
          </c:cat>
          <c:val>
            <c:numRef>
              <c:f>Data2!$E$25:$F$25</c:f>
              <c:numCache>
                <c:formatCode>0.0%</c:formatCode>
                <c:ptCount val="2"/>
                <c:pt idx="0">
                  <c:v>8.0035971223021585E-2</c:v>
                </c:pt>
                <c:pt idx="1">
                  <c:v>0.23741007194244604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E-4E58-B8D4-051CEBA843CA}"/>
            </c:ext>
          </c:extLst>
        </c:ser>
        <c:ser>
          <c:idx val="3"/>
          <c:order val="3"/>
          <c:tx>
            <c:strRef>
              <c:f>Data2!$D$26</c:f>
              <c:strCache>
                <c:ptCount val="1"/>
                <c:pt idx="0">
                  <c:v>Crew</c:v>
                </c:pt>
              </c:strCache>
            </c:strRef>
          </c:tx>
          <c:spPr>
            <a:solidFill>
              <a:srgbClr val="8064A2">
                <a:lumMod val="75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Data2!$E$22:$F$22</c:f>
              <c:strCache>
                <c:ptCount val="2"/>
                <c:pt idx="0">
                  <c:v>Saved</c:v>
                </c:pt>
                <c:pt idx="1">
                  <c:v>Lost</c:v>
                </c:pt>
              </c:strCache>
            </c:strRef>
          </c:cat>
          <c:val>
            <c:numRef>
              <c:f>Data2!$E$26:$F$26</c:f>
              <c:numCache>
                <c:formatCode>0.0%</c:formatCode>
                <c:ptCount val="2"/>
                <c:pt idx="0">
                  <c:v>9.5323741007194249E-2</c:v>
                </c:pt>
                <c:pt idx="1">
                  <c:v>0.31294964028776978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E-4E58-B8D4-051CEBA843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82752000"/>
        <c:axId val="182753536"/>
      </c:barChart>
      <c:catAx>
        <c:axId val="1827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753536"/>
        <c:crosses val="autoZero"/>
        <c:auto val="1"/>
        <c:lblAlgn val="ctr"/>
        <c:lblOffset val="100"/>
        <c:noMultiLvlLbl val="0"/>
      </c:catAx>
      <c:valAx>
        <c:axId val="182753536"/>
        <c:scaling>
          <c:orientation val="minMax"/>
          <c:max val="0.75000000000000033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82752000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Data1!$C$14</c:f>
              <c:strCache>
                <c:ptCount val="1"/>
                <c:pt idx="0">
                  <c:v>Number aboard</c:v>
                </c:pt>
              </c:strCache>
            </c:strRef>
          </c:tx>
          <c:spPr>
            <a:solidFill>
              <a:srgbClr val="969696"/>
            </a:solidFill>
            <a:ln>
              <a:solidFill>
                <a:srgbClr val="B2B2B2"/>
              </a:solidFill>
            </a:ln>
          </c:spPr>
          <c:invertIfNegative val="0"/>
          <c:cat>
            <c:multiLvlStrRef>
              <c:f>Data1!$A$15:$B$28</c:f>
              <c:multiLvlStrCache>
                <c:ptCount val="14"/>
                <c:lvl>
                  <c:pt idx="0">
                    <c:v>Children</c:v>
                  </c:pt>
                  <c:pt idx="1">
                    <c:v>Women</c:v>
                  </c:pt>
                  <c:pt idx="2">
                    <c:v>Men</c:v>
                  </c:pt>
                  <c:pt idx="4">
                    <c:v>Children</c:v>
                  </c:pt>
                  <c:pt idx="5">
                    <c:v>Women</c:v>
                  </c:pt>
                  <c:pt idx="6">
                    <c:v>Men</c:v>
                  </c:pt>
                  <c:pt idx="8">
                    <c:v>Children</c:v>
                  </c:pt>
                  <c:pt idx="9">
                    <c:v>Women</c:v>
                  </c:pt>
                  <c:pt idx="10">
                    <c:v>Men</c:v>
                  </c:pt>
                  <c:pt idx="12">
                    <c:v>Women</c:v>
                  </c:pt>
                  <c:pt idx="13">
                    <c:v>Men</c:v>
                  </c:pt>
                </c:lvl>
                <c:lvl>
                  <c:pt idx="0">
                    <c:v>1st Class</c:v>
                  </c:pt>
                  <c:pt idx="3">
                    <c:v> </c:v>
                  </c:pt>
                  <c:pt idx="4">
                    <c:v>2nd Class</c:v>
                  </c:pt>
                  <c:pt idx="7">
                    <c:v> </c:v>
                  </c:pt>
                  <c:pt idx="8">
                    <c:v>3rd Class</c:v>
                  </c:pt>
                  <c:pt idx="11">
                    <c:v> </c:v>
                  </c:pt>
                  <c:pt idx="12">
                    <c:v>Crew</c:v>
                  </c:pt>
                </c:lvl>
              </c:multiLvlStrCache>
            </c:multiLvlStrRef>
          </c:cat>
          <c:val>
            <c:numRef>
              <c:f>Data1!$C$15:$C$28</c:f>
              <c:numCache>
                <c:formatCode>General</c:formatCode>
                <c:ptCount val="14"/>
                <c:pt idx="0">
                  <c:v>6</c:v>
                </c:pt>
                <c:pt idx="1">
                  <c:v>144</c:v>
                </c:pt>
                <c:pt idx="2">
                  <c:v>175</c:v>
                </c:pt>
                <c:pt idx="4">
                  <c:v>24</c:v>
                </c:pt>
                <c:pt idx="5">
                  <c:v>93</c:v>
                </c:pt>
                <c:pt idx="6">
                  <c:v>168</c:v>
                </c:pt>
                <c:pt idx="8">
                  <c:v>79</c:v>
                </c:pt>
                <c:pt idx="9">
                  <c:v>165</c:v>
                </c:pt>
                <c:pt idx="10">
                  <c:v>462</c:v>
                </c:pt>
                <c:pt idx="12">
                  <c:v>23</c:v>
                </c:pt>
                <c:pt idx="13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1-4B5B-8BCA-C3CFEC2B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92192"/>
        <c:axId val="182793728"/>
      </c:barChart>
      <c:barChart>
        <c:barDir val="col"/>
        <c:grouping val="stacked"/>
        <c:varyColors val="0"/>
        <c:ser>
          <c:idx val="1"/>
          <c:order val="1"/>
          <c:tx>
            <c:strRef>
              <c:f>Data1!$D$14</c:f>
              <c:strCache>
                <c:ptCount val="1"/>
                <c:pt idx="0">
                  <c:v>Number saved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Data1!$A$15:$B$28</c:f>
              <c:multiLvlStrCache>
                <c:ptCount val="14"/>
                <c:lvl>
                  <c:pt idx="0">
                    <c:v>Children</c:v>
                  </c:pt>
                  <c:pt idx="1">
                    <c:v>Women</c:v>
                  </c:pt>
                  <c:pt idx="2">
                    <c:v>Men</c:v>
                  </c:pt>
                  <c:pt idx="4">
                    <c:v>Children</c:v>
                  </c:pt>
                  <c:pt idx="5">
                    <c:v>Women</c:v>
                  </c:pt>
                  <c:pt idx="6">
                    <c:v>Men</c:v>
                  </c:pt>
                  <c:pt idx="8">
                    <c:v>Children</c:v>
                  </c:pt>
                  <c:pt idx="9">
                    <c:v>Women</c:v>
                  </c:pt>
                  <c:pt idx="10">
                    <c:v>Men</c:v>
                  </c:pt>
                  <c:pt idx="12">
                    <c:v>Women</c:v>
                  </c:pt>
                  <c:pt idx="13">
                    <c:v>Men</c:v>
                  </c:pt>
                </c:lvl>
                <c:lvl>
                  <c:pt idx="0">
                    <c:v>1st Class</c:v>
                  </c:pt>
                  <c:pt idx="3">
                    <c:v> </c:v>
                  </c:pt>
                  <c:pt idx="4">
                    <c:v>2nd Class</c:v>
                  </c:pt>
                  <c:pt idx="7">
                    <c:v> </c:v>
                  </c:pt>
                  <c:pt idx="8">
                    <c:v>3rd Class</c:v>
                  </c:pt>
                  <c:pt idx="11">
                    <c:v> </c:v>
                  </c:pt>
                  <c:pt idx="12">
                    <c:v>Crew</c:v>
                  </c:pt>
                </c:lvl>
              </c:multiLvlStrCache>
            </c:multiLvlStrRef>
          </c:cat>
          <c:val>
            <c:numRef>
              <c:f>Data1!$D$15:$D$28</c:f>
              <c:numCache>
                <c:formatCode>General</c:formatCode>
                <c:ptCount val="14"/>
                <c:pt idx="0">
                  <c:v>5</c:v>
                </c:pt>
                <c:pt idx="1">
                  <c:v>140</c:v>
                </c:pt>
                <c:pt idx="2">
                  <c:v>57</c:v>
                </c:pt>
                <c:pt idx="4">
                  <c:v>24</c:v>
                </c:pt>
                <c:pt idx="5">
                  <c:v>80</c:v>
                </c:pt>
                <c:pt idx="6">
                  <c:v>14</c:v>
                </c:pt>
                <c:pt idx="8">
                  <c:v>27</c:v>
                </c:pt>
                <c:pt idx="9">
                  <c:v>76</c:v>
                </c:pt>
                <c:pt idx="10">
                  <c:v>75</c:v>
                </c:pt>
                <c:pt idx="12">
                  <c:v>20</c:v>
                </c:pt>
                <c:pt idx="1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1-4B5B-8BCA-C3CFEC2BD9C9}"/>
            </c:ext>
          </c:extLst>
        </c:ser>
        <c:ser>
          <c:idx val="2"/>
          <c:order val="2"/>
          <c:tx>
            <c:strRef>
              <c:f>Data1!$E$14</c:f>
              <c:strCache>
                <c:ptCount val="1"/>
                <c:pt idx="0">
                  <c:v>Number lost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multiLvlStrRef>
              <c:f>Data1!$A$15:$B$28</c:f>
              <c:multiLvlStrCache>
                <c:ptCount val="14"/>
                <c:lvl>
                  <c:pt idx="0">
                    <c:v>Children</c:v>
                  </c:pt>
                  <c:pt idx="1">
                    <c:v>Women</c:v>
                  </c:pt>
                  <c:pt idx="2">
                    <c:v>Men</c:v>
                  </c:pt>
                  <c:pt idx="4">
                    <c:v>Children</c:v>
                  </c:pt>
                  <c:pt idx="5">
                    <c:v>Women</c:v>
                  </c:pt>
                  <c:pt idx="6">
                    <c:v>Men</c:v>
                  </c:pt>
                  <c:pt idx="8">
                    <c:v>Children</c:v>
                  </c:pt>
                  <c:pt idx="9">
                    <c:v>Women</c:v>
                  </c:pt>
                  <c:pt idx="10">
                    <c:v>Men</c:v>
                  </c:pt>
                  <c:pt idx="12">
                    <c:v>Women</c:v>
                  </c:pt>
                  <c:pt idx="13">
                    <c:v>Men</c:v>
                  </c:pt>
                </c:lvl>
                <c:lvl>
                  <c:pt idx="0">
                    <c:v>1st Class</c:v>
                  </c:pt>
                  <c:pt idx="3">
                    <c:v> </c:v>
                  </c:pt>
                  <c:pt idx="4">
                    <c:v>2nd Class</c:v>
                  </c:pt>
                  <c:pt idx="7">
                    <c:v> </c:v>
                  </c:pt>
                  <c:pt idx="8">
                    <c:v>3rd Class</c:v>
                  </c:pt>
                  <c:pt idx="11">
                    <c:v> </c:v>
                  </c:pt>
                  <c:pt idx="12">
                    <c:v>Crew</c:v>
                  </c:pt>
                </c:lvl>
              </c:multiLvlStrCache>
            </c:multiLvlStrRef>
          </c:cat>
          <c:val>
            <c:numRef>
              <c:f>Data1!$E$15:$E$28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118</c:v>
                </c:pt>
                <c:pt idx="4">
                  <c:v>0</c:v>
                </c:pt>
                <c:pt idx="5">
                  <c:v>13</c:v>
                </c:pt>
                <c:pt idx="6">
                  <c:v>154</c:v>
                </c:pt>
                <c:pt idx="8">
                  <c:v>52</c:v>
                </c:pt>
                <c:pt idx="9">
                  <c:v>89</c:v>
                </c:pt>
                <c:pt idx="10">
                  <c:v>387</c:v>
                </c:pt>
                <c:pt idx="12">
                  <c:v>3</c:v>
                </c:pt>
                <c:pt idx="13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1-4B5B-8BCA-C3CFEC2B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82795264"/>
        <c:axId val="182805248"/>
      </c:barChart>
      <c:catAx>
        <c:axId val="1827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793728"/>
        <c:crosses val="autoZero"/>
        <c:auto val="1"/>
        <c:lblAlgn val="ctr"/>
        <c:lblOffset val="100"/>
        <c:noMultiLvlLbl val="0"/>
      </c:catAx>
      <c:valAx>
        <c:axId val="182793728"/>
        <c:scaling>
          <c:orientation val="minMax"/>
          <c:max val="900"/>
          <c:min val="0"/>
        </c:scaling>
        <c:delete val="0"/>
        <c:axPos val="l"/>
        <c:majorGridlines>
          <c:spPr>
            <a:ln>
              <a:solidFill>
                <a:srgbClr val="B2B2B2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82792192"/>
        <c:crosses val="autoZero"/>
        <c:crossBetween val="between"/>
      </c:valAx>
      <c:catAx>
        <c:axId val="1827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805248"/>
        <c:crosses val="autoZero"/>
        <c:auto val="1"/>
        <c:lblAlgn val="ctr"/>
        <c:lblOffset val="100"/>
        <c:noMultiLvlLbl val="0"/>
      </c:catAx>
      <c:valAx>
        <c:axId val="182805248"/>
        <c:scaling>
          <c:orientation val="minMax"/>
          <c:max val="9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82795264"/>
        <c:crosses val="max"/>
        <c:crossBetween val="between"/>
      </c:valAx>
    </c:plotArea>
    <c:legend>
      <c:legendPos val="l"/>
      <c:layout>
        <c:manualLayout>
          <c:xMode val="edge"/>
          <c:yMode val="edge"/>
          <c:x val="0.13750764401872445"/>
          <c:y val="7.1256732718836688E-2"/>
          <c:w val="0.194726438834321"/>
          <c:h val="0.21771292806408676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Data1!$B$30</c:f>
              <c:strCache>
                <c:ptCount val="1"/>
                <c:pt idx="0">
                  <c:v>Total Aboard</c:v>
                </c:pt>
              </c:strCache>
            </c:strRef>
          </c:tx>
          <c:spPr>
            <a:solidFill>
              <a:srgbClr val="969696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Data1!$C$30</c:f>
              <c:numCache>
                <c:formatCode>General</c:formatCode>
                <c:ptCount val="1"/>
                <c:pt idx="0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4-4892-806A-AB0FA04D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835456"/>
        <c:axId val="182837248"/>
      </c:barChart>
      <c:barChart>
        <c:barDir val="col"/>
        <c:grouping val="clustered"/>
        <c:varyColors val="0"/>
        <c:ser>
          <c:idx val="1"/>
          <c:order val="1"/>
          <c:tx>
            <c:strRef>
              <c:f>Data1!$B$31</c:f>
              <c:strCache>
                <c:ptCount val="1"/>
                <c:pt idx="0">
                  <c:v>Life Boat Capacity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Data1!$C$31</c:f>
              <c:numCache>
                <c:formatCode>General</c:formatCode>
                <c:ptCount val="1"/>
                <c:pt idx="0">
                  <c:v>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4-4892-806A-AB0FA04DBD93}"/>
            </c:ext>
          </c:extLst>
        </c:ser>
        <c:ser>
          <c:idx val="2"/>
          <c:order val="2"/>
          <c:tx>
            <c:strRef>
              <c:f>Data1!$B$32</c:f>
              <c:strCache>
                <c:ptCount val="1"/>
                <c:pt idx="0">
                  <c:v>Total Saved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Data1!$C$32</c:f>
              <c:numCache>
                <c:formatCode>General</c:formatCode>
                <c:ptCount val="1"/>
                <c:pt idx="0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4-4892-806A-AB0FA04D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182838784"/>
        <c:axId val="182840320"/>
      </c:barChart>
      <c:catAx>
        <c:axId val="18283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2837248"/>
        <c:crosses val="autoZero"/>
        <c:auto val="1"/>
        <c:lblAlgn val="ctr"/>
        <c:lblOffset val="100"/>
        <c:noMultiLvlLbl val="0"/>
      </c:catAx>
      <c:valAx>
        <c:axId val="1828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35456"/>
        <c:crosses val="autoZero"/>
        <c:crossBetween val="between"/>
      </c:valAx>
      <c:catAx>
        <c:axId val="18283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2840320"/>
        <c:crosses val="autoZero"/>
        <c:auto val="1"/>
        <c:lblAlgn val="ctr"/>
        <c:lblOffset val="100"/>
        <c:noMultiLvlLbl val="0"/>
      </c:catAx>
      <c:valAx>
        <c:axId val="1828403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283878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Data1!$D$51</c:f>
              <c:strCache>
                <c:ptCount val="1"/>
                <c:pt idx="0">
                  <c:v>Number lost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Data1!$C$52:$C$62</c:f>
              <c:strCache>
                <c:ptCount val="11"/>
                <c:pt idx="0">
                  <c:v>2nd Class Children</c:v>
                </c:pt>
                <c:pt idx="1">
                  <c:v>1st Class Children</c:v>
                </c:pt>
                <c:pt idx="2">
                  <c:v>Crew Women</c:v>
                </c:pt>
                <c:pt idx="3">
                  <c:v>1st Class Women</c:v>
                </c:pt>
                <c:pt idx="4">
                  <c:v>2nd Class Women</c:v>
                </c:pt>
                <c:pt idx="5">
                  <c:v>3rd Class Children</c:v>
                </c:pt>
                <c:pt idx="6">
                  <c:v>3rd Class Women</c:v>
                </c:pt>
                <c:pt idx="7">
                  <c:v>1st Class Men</c:v>
                </c:pt>
                <c:pt idx="8">
                  <c:v>2nd Class Men</c:v>
                </c:pt>
                <c:pt idx="9">
                  <c:v>3rd Class Men</c:v>
                </c:pt>
                <c:pt idx="10">
                  <c:v>Crew Men</c:v>
                </c:pt>
              </c:strCache>
            </c:strRef>
          </c:cat>
          <c:val>
            <c:numRef>
              <c:f>Data1!$D$52:$D$62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13</c:v>
                </c:pt>
                <c:pt idx="5">
                  <c:v>52</c:v>
                </c:pt>
                <c:pt idx="6">
                  <c:v>89</c:v>
                </c:pt>
                <c:pt idx="7">
                  <c:v>118</c:v>
                </c:pt>
                <c:pt idx="8">
                  <c:v>154</c:v>
                </c:pt>
                <c:pt idx="9">
                  <c:v>387</c:v>
                </c:pt>
                <c:pt idx="10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4B28-96B7-E7614C56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04512"/>
        <c:axId val="181906048"/>
      </c:barChart>
      <c:catAx>
        <c:axId val="18190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81906048"/>
        <c:crosses val="autoZero"/>
        <c:auto val="1"/>
        <c:lblAlgn val="ctr"/>
        <c:lblOffset val="100"/>
        <c:noMultiLvlLbl val="0"/>
      </c:catAx>
      <c:valAx>
        <c:axId val="181906048"/>
        <c:scaling>
          <c:orientation val="minMax"/>
          <c:max val="1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190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Data1!$D$64</c:f>
              <c:strCache>
                <c:ptCount val="1"/>
                <c:pt idx="0">
                  <c:v>Total On-Board</c:v>
                </c:pt>
              </c:strCache>
            </c:strRef>
          </c:tx>
          <c:invertIfNegative val="0"/>
          <c:cat>
            <c:strRef>
              <c:f>Data1!$C$65:$C$75</c:f>
              <c:strCache>
                <c:ptCount val="11"/>
                <c:pt idx="0">
                  <c:v>1st Class Children</c:v>
                </c:pt>
                <c:pt idx="1">
                  <c:v>Crew Women</c:v>
                </c:pt>
                <c:pt idx="2">
                  <c:v>2nd Class Children</c:v>
                </c:pt>
                <c:pt idx="3">
                  <c:v>3rd Class Children</c:v>
                </c:pt>
                <c:pt idx="4">
                  <c:v>2nd Class Women</c:v>
                </c:pt>
                <c:pt idx="5">
                  <c:v>1st Class Women</c:v>
                </c:pt>
                <c:pt idx="6">
                  <c:v>3rd Class Women</c:v>
                </c:pt>
                <c:pt idx="7">
                  <c:v>2nd Class Men</c:v>
                </c:pt>
                <c:pt idx="8">
                  <c:v>1st Class Men</c:v>
                </c:pt>
                <c:pt idx="9">
                  <c:v>3rd Class Men</c:v>
                </c:pt>
                <c:pt idx="10">
                  <c:v>Crew Men</c:v>
                </c:pt>
              </c:strCache>
            </c:strRef>
          </c:cat>
          <c:val>
            <c:numRef>
              <c:f>Data1!$D$65:$D$75</c:f>
              <c:numCache>
                <c:formatCode>General</c:formatCode>
                <c:ptCount val="11"/>
                <c:pt idx="0">
                  <c:v>6</c:v>
                </c:pt>
                <c:pt idx="1">
                  <c:v>23</c:v>
                </c:pt>
                <c:pt idx="2">
                  <c:v>24</c:v>
                </c:pt>
                <c:pt idx="3">
                  <c:v>79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  <c:pt idx="7">
                  <c:v>168</c:v>
                </c:pt>
                <c:pt idx="8">
                  <c:v>175</c:v>
                </c:pt>
                <c:pt idx="9">
                  <c:v>462</c:v>
                </c:pt>
                <c:pt idx="10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2-4A0E-887F-6FF29C30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22048"/>
        <c:axId val="182595584"/>
      </c:barChart>
      <c:catAx>
        <c:axId val="18192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82595584"/>
        <c:crosses val="autoZero"/>
        <c:auto val="1"/>
        <c:lblAlgn val="ctr"/>
        <c:lblOffset val="100"/>
        <c:noMultiLvlLbl val="0"/>
      </c:catAx>
      <c:valAx>
        <c:axId val="182595584"/>
        <c:scaling>
          <c:orientation val="minMax"/>
          <c:max val="1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192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Data1!$D$77</c:f>
              <c:strCache>
                <c:ptCount val="1"/>
                <c:pt idx="0">
                  <c:v>Number saved</c:v>
                </c:pt>
              </c:strCache>
            </c:strRef>
          </c:tx>
          <c:invertIfNegative val="0"/>
          <c:cat>
            <c:strRef>
              <c:f>Data1!$C$78:$C$88</c:f>
              <c:strCache>
                <c:ptCount val="11"/>
                <c:pt idx="0">
                  <c:v>1st Class Children</c:v>
                </c:pt>
                <c:pt idx="1">
                  <c:v>2nd Class Men</c:v>
                </c:pt>
                <c:pt idx="2">
                  <c:v>Crew Women</c:v>
                </c:pt>
                <c:pt idx="3">
                  <c:v>2nd Class Children</c:v>
                </c:pt>
                <c:pt idx="4">
                  <c:v>3rd Class Children</c:v>
                </c:pt>
                <c:pt idx="5">
                  <c:v>1st Class Men</c:v>
                </c:pt>
                <c:pt idx="6">
                  <c:v>3rd Class Men</c:v>
                </c:pt>
                <c:pt idx="7">
                  <c:v>3rd Class Women</c:v>
                </c:pt>
                <c:pt idx="8">
                  <c:v>2nd Class Women</c:v>
                </c:pt>
                <c:pt idx="9">
                  <c:v>1st Class Women</c:v>
                </c:pt>
                <c:pt idx="10">
                  <c:v>Crew Men</c:v>
                </c:pt>
              </c:strCache>
            </c:strRef>
          </c:cat>
          <c:val>
            <c:numRef>
              <c:f>Data1!$D$78:$D$88</c:f>
              <c:numCache>
                <c:formatCode>General</c:formatCode>
                <c:ptCount val="11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24</c:v>
                </c:pt>
                <c:pt idx="4">
                  <c:v>27</c:v>
                </c:pt>
                <c:pt idx="5">
                  <c:v>57</c:v>
                </c:pt>
                <c:pt idx="6">
                  <c:v>75</c:v>
                </c:pt>
                <c:pt idx="7">
                  <c:v>76</c:v>
                </c:pt>
                <c:pt idx="8">
                  <c:v>80</c:v>
                </c:pt>
                <c:pt idx="9">
                  <c:v>140</c:v>
                </c:pt>
                <c:pt idx="1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F89-BE76-912CCFE4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1328"/>
        <c:axId val="182613120"/>
      </c:barChart>
      <c:catAx>
        <c:axId val="18261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82613120"/>
        <c:crosses val="autoZero"/>
        <c:auto val="1"/>
        <c:lblAlgn val="ctr"/>
        <c:lblOffset val="100"/>
        <c:noMultiLvlLbl val="0"/>
      </c:catAx>
      <c:valAx>
        <c:axId val="182613120"/>
        <c:scaling>
          <c:orientation val="minMax"/>
          <c:max val="1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261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3</xdr:row>
      <xdr:rowOff>0</xdr:rowOff>
    </xdr:from>
    <xdr:to>
      <xdr:col>17</xdr:col>
      <xdr:colOff>561975</xdr:colOff>
      <xdr:row>10</xdr:row>
      <xdr:rowOff>104775</xdr:rowOff>
    </xdr:to>
    <xdr:graphicFrame macro="">
      <xdr:nvGraphicFramePr>
        <xdr:cNvPr id="12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21</xdr:col>
      <xdr:colOff>438150</xdr:colOff>
      <xdr:row>10</xdr:row>
      <xdr:rowOff>104775</xdr:rowOff>
    </xdr:to>
    <xdr:graphicFrame macro="">
      <xdr:nvGraphicFramePr>
        <xdr:cNvPr id="12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15</xdr:row>
      <xdr:rowOff>0</xdr:rowOff>
    </xdr:from>
    <xdr:to>
      <xdr:col>21</xdr:col>
      <xdr:colOff>600075</xdr:colOff>
      <xdr:row>23</xdr:row>
      <xdr:rowOff>142875</xdr:rowOff>
    </xdr:to>
    <xdr:graphicFrame macro="">
      <xdr:nvGraphicFramePr>
        <xdr:cNvPr id="121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14</xdr:row>
      <xdr:rowOff>238125</xdr:rowOff>
    </xdr:from>
    <xdr:to>
      <xdr:col>12</xdr:col>
      <xdr:colOff>571500</xdr:colOff>
      <xdr:row>25</xdr:row>
      <xdr:rowOff>9525</xdr:rowOff>
    </xdr:to>
    <xdr:graphicFrame macro="">
      <xdr:nvGraphicFramePr>
        <xdr:cNvPr id="121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2</xdr:row>
      <xdr:rowOff>38100</xdr:rowOff>
    </xdr:from>
    <xdr:to>
      <xdr:col>12</xdr:col>
      <xdr:colOff>628650</xdr:colOff>
      <xdr:row>12</xdr:row>
      <xdr:rowOff>142875</xdr:rowOff>
    </xdr:to>
    <xdr:graphicFrame macro="">
      <xdr:nvGraphicFramePr>
        <xdr:cNvPr id="122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15</xdr:row>
      <xdr:rowOff>9525</xdr:rowOff>
    </xdr:from>
    <xdr:to>
      <xdr:col>5</xdr:col>
      <xdr:colOff>609600</xdr:colOff>
      <xdr:row>25</xdr:row>
      <xdr:rowOff>19050</xdr:rowOff>
    </xdr:to>
    <xdr:graphicFrame macro="">
      <xdr:nvGraphicFramePr>
        <xdr:cNvPr id="122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49</xdr:row>
      <xdr:rowOff>180975</xdr:rowOff>
    </xdr:from>
    <xdr:to>
      <xdr:col>7</xdr:col>
      <xdr:colOff>533400</xdr:colOff>
      <xdr:row>62</xdr:row>
      <xdr:rowOff>9525</xdr:rowOff>
    </xdr:to>
    <xdr:graphicFrame macro="">
      <xdr:nvGraphicFramePr>
        <xdr:cNvPr id="717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63</xdr:row>
      <xdr:rowOff>9525</xdr:rowOff>
    </xdr:from>
    <xdr:to>
      <xdr:col>7</xdr:col>
      <xdr:colOff>542925</xdr:colOff>
      <xdr:row>74</xdr:row>
      <xdr:rowOff>180975</xdr:rowOff>
    </xdr:to>
    <xdr:graphicFrame macro="">
      <xdr:nvGraphicFramePr>
        <xdr:cNvPr id="717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76</xdr:row>
      <xdr:rowOff>28575</xdr:rowOff>
    </xdr:from>
    <xdr:to>
      <xdr:col>7</xdr:col>
      <xdr:colOff>523875</xdr:colOff>
      <xdr:row>88</xdr:row>
      <xdr:rowOff>9525</xdr:rowOff>
    </xdr:to>
    <xdr:graphicFrame macro="">
      <xdr:nvGraphicFramePr>
        <xdr:cNvPr id="7174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T" refreshedDate="41014.57412060185" createdVersion="1" refreshedVersion="3" recordCount="11" upgradeOnRefresh="1">
  <cacheSource type="worksheet">
    <worksheetSource ref="A1:H12" sheet="Data1"/>
  </cacheSource>
  <cacheFields count="8">
    <cacheField name="Class" numFmtId="0">
      <sharedItems count="4">
        <s v="1st Class"/>
        <s v="2nd Class"/>
        <s v="3rd Class"/>
        <s v="Crew"/>
      </sharedItems>
    </cacheField>
    <cacheField name="Men, Women &amp; Children" numFmtId="0">
      <sharedItems count="3">
        <s v="Children"/>
        <s v="Women"/>
        <s v="Men"/>
      </sharedItems>
    </cacheField>
    <cacheField name="Passengers/Crew" numFmtId="0">
      <sharedItems count="2">
        <s v="Passengers"/>
        <s v="Crew"/>
      </sharedItems>
    </cacheField>
    <cacheField name="Number aboard" numFmtId="0">
      <sharedItems containsSemiMixedTypes="0" containsString="0" containsNumber="1" containsInteger="1" minValue="6" maxValue="865"/>
    </cacheField>
    <cacheField name="Number saved" numFmtId="0">
      <sharedItems containsSemiMixedTypes="0" containsString="0" containsNumber="1" containsInteger="1" minValue="5" maxValue="192"/>
    </cacheField>
    <cacheField name="Number lost" numFmtId="0">
      <sharedItems containsSemiMixedTypes="0" containsString="0" containsNumber="1" containsInteger="1" minValue="0" maxValue="693"/>
    </cacheField>
    <cacheField name="Percentage saved" numFmtId="0">
      <sharedItems containsSemiMixedTypes="0" containsString="0" containsNumber="1" minValue="0.08" maxValue="1"/>
    </cacheField>
    <cacheField name="Percentage lost" numFmtId="0">
      <sharedItems containsSemiMixedTypes="0" containsString="0" containsNumber="1" minValue="0" maxValue="0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6"/>
    <n v="5"/>
    <n v="1"/>
    <n v="0.83399999999999996"/>
    <n v="0.16600000000000001"/>
  </r>
  <r>
    <x v="0"/>
    <x v="1"/>
    <x v="0"/>
    <n v="144"/>
    <n v="140"/>
    <n v="4"/>
    <n v="0.97"/>
    <n v="0.03"/>
  </r>
  <r>
    <x v="0"/>
    <x v="2"/>
    <x v="0"/>
    <n v="175"/>
    <n v="57"/>
    <n v="118"/>
    <n v="0.33"/>
    <n v="0.67"/>
  </r>
  <r>
    <x v="1"/>
    <x v="0"/>
    <x v="0"/>
    <n v="24"/>
    <n v="24"/>
    <n v="0"/>
    <n v="1"/>
    <n v="0"/>
  </r>
  <r>
    <x v="1"/>
    <x v="1"/>
    <x v="0"/>
    <n v="93"/>
    <n v="80"/>
    <n v="13"/>
    <n v="0.86"/>
    <n v="0.14000000000000001"/>
  </r>
  <r>
    <x v="1"/>
    <x v="2"/>
    <x v="0"/>
    <n v="168"/>
    <n v="14"/>
    <n v="154"/>
    <n v="0.08"/>
    <n v="0.92"/>
  </r>
  <r>
    <x v="2"/>
    <x v="0"/>
    <x v="0"/>
    <n v="79"/>
    <n v="27"/>
    <n v="52"/>
    <n v="0.34"/>
    <n v="0.66"/>
  </r>
  <r>
    <x v="2"/>
    <x v="1"/>
    <x v="0"/>
    <n v="165"/>
    <n v="76"/>
    <n v="89"/>
    <n v="0.46"/>
    <n v="0.54"/>
  </r>
  <r>
    <x v="2"/>
    <x v="2"/>
    <x v="0"/>
    <n v="462"/>
    <n v="75"/>
    <n v="387"/>
    <n v="0.16"/>
    <n v="0.84"/>
  </r>
  <r>
    <x v="3"/>
    <x v="1"/>
    <x v="1"/>
    <n v="23"/>
    <n v="20"/>
    <n v="3"/>
    <n v="0.87"/>
    <n v="0.13"/>
  </r>
  <r>
    <x v="3"/>
    <x v="2"/>
    <x v="1"/>
    <n v="865"/>
    <n v="192"/>
    <n v="693"/>
    <n v="0.22"/>
    <n v="0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7" firstHeaderRow="1" firstDataRow="2" firstDataCol="1"/>
  <pivotFields count="8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saved" fld="4" baseField="0" baseItem="0"/>
    <dataField name="Sum of Number lost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21:C27" firstHeaderRow="1" firstDataRow="2" firstDataCol="1"/>
  <pivotFields count="8"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saved" fld="4" baseField="0" baseItem="0"/>
    <dataField name="Sum of Number lost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2:C17" firstHeaderRow="1" firstDataRow="2" firstDataCol="1"/>
  <pivotFields count="8">
    <pivotField compact="0" outline="0" subtotalTop="0" showAll="0" includeNewItemsInFilter="1"/>
    <pivotField axis="axisRow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saved" fld="4" baseField="0" baseItem="0"/>
    <dataField name="Sum of Number lost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showGridLines="0" topLeftCell="A2" workbookViewId="0">
      <selection activeCell="T29" sqref="T29"/>
    </sheetView>
  </sheetViews>
  <sheetFormatPr defaultRowHeight="15" x14ac:dyDescent="0.25"/>
  <cols>
    <col min="7" max="7" width="2.5703125" customWidth="1"/>
    <col min="14" max="14" width="2.28515625" customWidth="1"/>
  </cols>
  <sheetData>
    <row r="1" spans="1:22" ht="25.5" customHeight="1" thickBot="1" x14ac:dyDescent="0.3">
      <c r="A1" s="34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</row>
    <row r="2" spans="1:22" ht="18.75" x14ac:dyDescent="0.3">
      <c r="A2" s="32" t="s">
        <v>38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20"/>
      <c r="N2" s="13"/>
      <c r="O2" s="32" t="s">
        <v>24</v>
      </c>
      <c r="P2" s="13"/>
      <c r="Q2" s="13"/>
      <c r="R2" s="13"/>
      <c r="S2" s="13"/>
      <c r="T2" s="13"/>
      <c r="U2" s="13"/>
      <c r="V2" s="20"/>
    </row>
    <row r="3" spans="1:22" x14ac:dyDescent="0.25">
      <c r="A3" s="19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0"/>
      <c r="N3" s="13"/>
      <c r="O3" s="19"/>
      <c r="P3" s="13"/>
      <c r="Q3" s="13"/>
      <c r="R3" s="13"/>
      <c r="S3" s="13"/>
      <c r="T3" s="13"/>
      <c r="U3" s="13"/>
      <c r="V3" s="20"/>
    </row>
    <row r="4" spans="1:22" x14ac:dyDescent="0.25">
      <c r="A4" s="19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20"/>
      <c r="N4" s="13"/>
      <c r="O4" s="19"/>
      <c r="P4" s="13"/>
      <c r="Q4" s="13"/>
      <c r="R4" s="13"/>
      <c r="S4" s="13"/>
      <c r="T4" s="13"/>
      <c r="U4" s="13"/>
      <c r="V4" s="20"/>
    </row>
    <row r="5" spans="1:22" x14ac:dyDescent="0.25">
      <c r="A5" s="19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20"/>
      <c r="N5" s="13"/>
      <c r="O5" s="19"/>
      <c r="P5" s="13"/>
      <c r="Q5" s="13"/>
      <c r="R5" s="13"/>
      <c r="S5" s="13"/>
      <c r="T5" s="13"/>
      <c r="U5" s="13"/>
      <c r="V5" s="20"/>
    </row>
    <row r="6" spans="1:22" x14ac:dyDescent="0.25">
      <c r="A6" s="19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20"/>
      <c r="N6" s="13"/>
      <c r="O6" s="19"/>
      <c r="P6" s="13"/>
      <c r="Q6" s="13"/>
      <c r="R6" s="13"/>
      <c r="S6" s="13"/>
      <c r="T6" s="13"/>
      <c r="U6" s="13"/>
      <c r="V6" s="20"/>
    </row>
    <row r="7" spans="1:22" x14ac:dyDescent="0.25">
      <c r="A7" s="19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20"/>
      <c r="N7" s="13"/>
      <c r="O7" s="19"/>
      <c r="P7" s="13"/>
      <c r="Q7" s="13"/>
      <c r="R7" s="13"/>
      <c r="S7" s="13"/>
      <c r="T7" s="13"/>
      <c r="U7" s="13"/>
      <c r="V7" s="20"/>
    </row>
    <row r="8" spans="1:22" x14ac:dyDescent="0.25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20"/>
      <c r="N8" s="13"/>
      <c r="O8" s="19"/>
      <c r="P8" s="13"/>
      <c r="Q8" s="13"/>
      <c r="R8" s="13"/>
      <c r="S8" s="13"/>
      <c r="T8" s="13"/>
      <c r="U8" s="13"/>
      <c r="V8" s="20"/>
    </row>
    <row r="9" spans="1:22" x14ac:dyDescent="0.25">
      <c r="A9" s="19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20"/>
      <c r="N9" s="13"/>
      <c r="O9" s="19"/>
      <c r="P9" s="13"/>
      <c r="Q9" s="13"/>
      <c r="R9" s="13"/>
      <c r="S9" s="13"/>
      <c r="T9" s="13"/>
      <c r="U9" s="13"/>
      <c r="V9" s="20"/>
    </row>
    <row r="10" spans="1:22" x14ac:dyDescent="0.25">
      <c r="A10" s="19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20"/>
      <c r="N10" s="13"/>
      <c r="O10" s="19"/>
      <c r="P10" s="13"/>
      <c r="Q10" s="13"/>
      <c r="R10" s="13"/>
      <c r="S10" s="13"/>
      <c r="T10" s="13"/>
      <c r="U10" s="13"/>
      <c r="V10" s="20"/>
    </row>
    <row r="11" spans="1:22" x14ac:dyDescent="0.25">
      <c r="A11" s="19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0"/>
      <c r="N11" s="13"/>
      <c r="O11" s="19"/>
      <c r="P11" s="13"/>
      <c r="Q11" s="13"/>
      <c r="R11" s="13"/>
      <c r="S11" s="13"/>
      <c r="T11" s="13"/>
      <c r="U11" s="13"/>
      <c r="V11" s="20"/>
    </row>
    <row r="12" spans="1:22" x14ac:dyDescent="0.25">
      <c r="A12" s="19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20"/>
      <c r="N12" s="13"/>
      <c r="O12" s="37" t="s">
        <v>26</v>
      </c>
      <c r="P12" s="38"/>
      <c r="Q12" s="38"/>
      <c r="R12" s="38"/>
      <c r="S12" s="38"/>
      <c r="T12" s="38"/>
      <c r="U12" s="38"/>
      <c r="V12" s="39"/>
    </row>
    <row r="13" spans="1:22" ht="15.75" thickBot="1" x14ac:dyDescent="0.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  <c r="N13" s="13"/>
      <c r="O13" s="40" t="s">
        <v>27</v>
      </c>
      <c r="P13" s="41"/>
      <c r="Q13" s="41"/>
      <c r="R13" s="41"/>
      <c r="S13" s="41"/>
      <c r="T13" s="41"/>
      <c r="U13" s="41"/>
      <c r="V13" s="42"/>
    </row>
    <row r="14" spans="1:22" ht="8.25" customHeight="1" thickBot="1" x14ac:dyDescent="0.3">
      <c r="A14" s="19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20"/>
    </row>
    <row r="15" spans="1:22" ht="18.75" x14ac:dyDescent="0.3">
      <c r="A15" s="29" t="s">
        <v>37</v>
      </c>
      <c r="B15" s="17"/>
      <c r="C15" s="17"/>
      <c r="D15" s="17"/>
      <c r="E15" s="17"/>
      <c r="F15" s="18"/>
      <c r="G15" s="13"/>
      <c r="H15" s="29" t="s">
        <v>32</v>
      </c>
      <c r="I15" s="17"/>
      <c r="J15" s="17"/>
      <c r="K15" s="17"/>
      <c r="L15" s="17"/>
      <c r="M15" s="18"/>
      <c r="N15" s="13"/>
      <c r="O15" s="29" t="s">
        <v>25</v>
      </c>
      <c r="P15" s="17"/>
      <c r="Q15" s="17"/>
      <c r="R15" s="17"/>
      <c r="S15" s="17"/>
      <c r="T15" s="17"/>
      <c r="U15" s="17"/>
      <c r="V15" s="18"/>
    </row>
    <row r="16" spans="1:22" x14ac:dyDescent="0.25">
      <c r="A16" s="19"/>
      <c r="B16" s="13"/>
      <c r="C16" s="13"/>
      <c r="D16" s="13"/>
      <c r="E16" s="13"/>
      <c r="F16" s="20"/>
      <c r="G16" s="13"/>
      <c r="H16" s="19"/>
      <c r="I16" s="13"/>
      <c r="J16" s="13"/>
      <c r="K16" s="13"/>
      <c r="L16" s="13"/>
      <c r="M16" s="20"/>
      <c r="N16" s="13"/>
      <c r="O16" s="19"/>
      <c r="P16" s="13"/>
      <c r="Q16" s="13"/>
      <c r="R16" s="13"/>
      <c r="S16" s="13"/>
      <c r="T16" s="13"/>
      <c r="U16" s="13"/>
      <c r="V16" s="20"/>
    </row>
    <row r="17" spans="1:22" x14ac:dyDescent="0.25">
      <c r="A17" s="19"/>
      <c r="B17" s="13"/>
      <c r="C17" s="13"/>
      <c r="D17" s="13"/>
      <c r="E17" s="13"/>
      <c r="F17" s="20"/>
      <c r="G17" s="13"/>
      <c r="H17" s="19"/>
      <c r="I17" s="13"/>
      <c r="J17" s="13"/>
      <c r="K17" s="13"/>
      <c r="L17" s="13"/>
      <c r="M17" s="20"/>
      <c r="N17" s="13"/>
      <c r="O17" s="19"/>
      <c r="P17" s="13"/>
      <c r="Q17" s="13"/>
      <c r="R17" s="13"/>
      <c r="S17" s="13"/>
      <c r="T17" s="13"/>
      <c r="U17" s="13"/>
      <c r="V17" s="20"/>
    </row>
    <row r="18" spans="1:22" x14ac:dyDescent="0.25">
      <c r="A18" s="19"/>
      <c r="B18" s="13"/>
      <c r="C18" s="13"/>
      <c r="D18" s="13"/>
      <c r="E18" s="13"/>
      <c r="F18" s="20"/>
      <c r="G18" s="13"/>
      <c r="H18" s="19"/>
      <c r="I18" s="13"/>
      <c r="J18" s="13"/>
      <c r="K18" s="13"/>
      <c r="L18" s="13"/>
      <c r="M18" s="20"/>
      <c r="N18" s="13"/>
      <c r="O18" s="19"/>
      <c r="P18" s="13"/>
      <c r="Q18" s="13"/>
      <c r="R18" s="13"/>
      <c r="S18" s="13"/>
      <c r="T18" s="13"/>
      <c r="U18" s="13"/>
      <c r="V18" s="20"/>
    </row>
    <row r="19" spans="1:22" x14ac:dyDescent="0.25">
      <c r="A19" s="19"/>
      <c r="B19" s="13"/>
      <c r="C19" s="13"/>
      <c r="D19" s="13"/>
      <c r="E19" s="13"/>
      <c r="F19" s="20"/>
      <c r="G19" s="13"/>
      <c r="H19" s="19"/>
      <c r="I19" s="13"/>
      <c r="J19" s="13"/>
      <c r="K19" s="13"/>
      <c r="L19" s="13"/>
      <c r="M19" s="20"/>
      <c r="N19" s="13"/>
      <c r="O19" s="19"/>
      <c r="P19" s="13"/>
      <c r="Q19" s="13"/>
      <c r="R19" s="13"/>
      <c r="S19" s="13"/>
      <c r="T19" s="13"/>
      <c r="U19" s="13"/>
      <c r="V19" s="20"/>
    </row>
    <row r="20" spans="1:22" x14ac:dyDescent="0.25">
      <c r="A20" s="19"/>
      <c r="B20" s="13"/>
      <c r="C20" s="13"/>
      <c r="D20" s="13"/>
      <c r="E20" s="13"/>
      <c r="F20" s="20"/>
      <c r="G20" s="13"/>
      <c r="H20" s="19"/>
      <c r="I20" s="13"/>
      <c r="J20" s="13"/>
      <c r="K20" s="13"/>
      <c r="L20" s="13"/>
      <c r="M20" s="20"/>
      <c r="N20" s="13"/>
      <c r="O20" s="19"/>
      <c r="P20" s="13"/>
      <c r="Q20" s="13"/>
      <c r="R20" s="13"/>
      <c r="S20" s="13"/>
      <c r="T20" s="13"/>
      <c r="U20" s="13"/>
      <c r="V20" s="20"/>
    </row>
    <row r="21" spans="1:22" x14ac:dyDescent="0.25">
      <c r="A21" s="19"/>
      <c r="B21" s="13"/>
      <c r="C21" s="13"/>
      <c r="D21" s="13"/>
      <c r="E21" s="13"/>
      <c r="F21" s="20"/>
      <c r="G21" s="13"/>
      <c r="H21" s="19"/>
      <c r="I21" s="13"/>
      <c r="J21" s="13"/>
      <c r="K21" s="13"/>
      <c r="L21" s="13"/>
      <c r="M21" s="20"/>
      <c r="N21" s="13"/>
      <c r="O21" s="19"/>
      <c r="P21" s="13"/>
      <c r="Q21" s="13"/>
      <c r="R21" s="13"/>
      <c r="S21" s="13"/>
      <c r="T21" s="13"/>
      <c r="U21" s="13"/>
      <c r="V21" s="20"/>
    </row>
    <row r="22" spans="1:22" x14ac:dyDescent="0.25">
      <c r="A22" s="19"/>
      <c r="B22" s="13"/>
      <c r="C22" s="13"/>
      <c r="D22" s="13"/>
      <c r="E22" s="13"/>
      <c r="F22" s="20"/>
      <c r="G22" s="13"/>
      <c r="H22" s="19"/>
      <c r="I22" s="13"/>
      <c r="J22" s="13"/>
      <c r="K22" s="13"/>
      <c r="L22" s="13"/>
      <c r="M22" s="20"/>
      <c r="N22" s="13"/>
      <c r="O22" s="19"/>
      <c r="P22" s="13"/>
      <c r="Q22" s="13"/>
      <c r="R22" s="13"/>
      <c r="S22" s="13"/>
      <c r="T22" s="13"/>
      <c r="U22" s="13"/>
      <c r="V22" s="20"/>
    </row>
    <row r="23" spans="1:22" x14ac:dyDescent="0.25">
      <c r="A23" s="19"/>
      <c r="B23" s="13"/>
      <c r="C23" s="13"/>
      <c r="D23" s="13"/>
      <c r="E23" s="13"/>
      <c r="F23" s="20"/>
      <c r="G23" s="13"/>
      <c r="H23" s="19"/>
      <c r="I23" s="13"/>
      <c r="J23" s="13"/>
      <c r="K23" s="13"/>
      <c r="L23" s="13"/>
      <c r="M23" s="20"/>
      <c r="N23" s="13"/>
      <c r="O23" s="19"/>
      <c r="P23" s="13"/>
      <c r="Q23" s="13"/>
      <c r="R23" s="13"/>
      <c r="S23" s="13"/>
      <c r="T23" s="13"/>
      <c r="U23" s="13"/>
      <c r="V23" s="20"/>
    </row>
    <row r="24" spans="1:22" x14ac:dyDescent="0.25">
      <c r="A24" s="19"/>
      <c r="B24" s="13"/>
      <c r="C24" s="13"/>
      <c r="D24" s="13"/>
      <c r="E24" s="13"/>
      <c r="F24" s="20"/>
      <c r="G24" s="13"/>
      <c r="H24" s="19"/>
      <c r="I24" s="13"/>
      <c r="J24" s="13"/>
      <c r="K24" s="13"/>
      <c r="L24" s="13"/>
      <c r="M24" s="20"/>
      <c r="N24" s="13"/>
      <c r="O24" s="19"/>
      <c r="P24" s="13"/>
      <c r="Q24" s="13"/>
      <c r="R24" s="13"/>
      <c r="S24" s="13"/>
      <c r="T24" s="13"/>
      <c r="U24" s="13"/>
      <c r="V24" s="20"/>
    </row>
    <row r="25" spans="1:22" x14ac:dyDescent="0.25">
      <c r="A25" s="19"/>
      <c r="B25" s="13"/>
      <c r="C25" s="13"/>
      <c r="D25" s="13"/>
      <c r="E25" s="13"/>
      <c r="F25" s="20"/>
      <c r="G25" s="13"/>
      <c r="H25" s="19"/>
      <c r="I25" s="13"/>
      <c r="J25" s="13"/>
      <c r="K25" s="13"/>
      <c r="L25" s="13"/>
      <c r="M25" s="20"/>
      <c r="N25" s="13"/>
      <c r="O25" s="37" t="s">
        <v>28</v>
      </c>
      <c r="P25" s="38"/>
      <c r="Q25" s="38"/>
      <c r="R25" s="38"/>
      <c r="S25" s="38"/>
      <c r="T25" s="38"/>
      <c r="U25" s="38"/>
      <c r="V25" s="39"/>
    </row>
    <row r="26" spans="1:22" ht="15.75" thickBot="1" x14ac:dyDescent="0.3">
      <c r="A26" s="40" t="str">
        <f>"Lifeboat Capacity was "&amp;TEXT(1178/2224,"#%")&amp;" of total passengers aboard."</f>
        <v>Lifeboat Capacity was 53% of total passengers aboard.</v>
      </c>
      <c r="B26" s="41"/>
      <c r="C26" s="41"/>
      <c r="D26" s="41"/>
      <c r="E26" s="41"/>
      <c r="F26" s="42"/>
      <c r="G26" s="22"/>
      <c r="H26" s="40" t="s">
        <v>31</v>
      </c>
      <c r="I26" s="41"/>
      <c r="J26" s="41"/>
      <c r="K26" s="41"/>
      <c r="L26" s="41"/>
      <c r="M26" s="42"/>
      <c r="N26" s="22"/>
      <c r="O26" s="40" t="s">
        <v>29</v>
      </c>
      <c r="P26" s="41"/>
      <c r="Q26" s="41"/>
      <c r="R26" s="41"/>
      <c r="S26" s="41"/>
      <c r="T26" s="41"/>
      <c r="U26" s="41"/>
      <c r="V26" s="42"/>
    </row>
  </sheetData>
  <mergeCells count="7">
    <mergeCell ref="A1:V1"/>
    <mergeCell ref="O12:V12"/>
    <mergeCell ref="O13:V13"/>
    <mergeCell ref="O25:V25"/>
    <mergeCell ref="O26:V26"/>
    <mergeCell ref="H26:M26"/>
    <mergeCell ref="A26:F26"/>
  </mergeCells>
  <printOptions horizontalCentered="1" verticalCentered="1"/>
  <pageMargins left="0.2" right="0.2" top="0.25" bottom="0.25" header="0.3" footer="0.3"/>
  <pageSetup scale="7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4" zoomScale="70" zoomScaleNormal="70" workbookViewId="0"/>
  </sheetViews>
  <sheetFormatPr defaultColWidth="18.140625" defaultRowHeight="15" x14ac:dyDescent="0.25"/>
  <cols>
    <col min="1" max="1" width="10.5703125" bestFit="1" customWidth="1"/>
    <col min="2" max="2" width="28.85546875" bestFit="1" customWidth="1"/>
    <col min="3" max="3" width="19.140625" bestFit="1" customWidth="1"/>
    <col min="4" max="4" width="19.5703125" bestFit="1" customWidth="1"/>
    <col min="5" max="5" width="17.85546875" bestFit="1" customWidth="1"/>
    <col min="6" max="6" width="15" bestFit="1" customWidth="1"/>
    <col min="7" max="7" width="22.85546875" bestFit="1" customWidth="1"/>
    <col min="8" max="8" width="20" bestFit="1" customWidth="1"/>
  </cols>
  <sheetData>
    <row r="1" spans="1:8" x14ac:dyDescent="0.25">
      <c r="A1" t="s">
        <v>9</v>
      </c>
      <c r="B1" t="s">
        <v>15</v>
      </c>
      <c r="C1" t="s">
        <v>16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5</v>
      </c>
      <c r="B2" t="s">
        <v>11</v>
      </c>
      <c r="C2" t="s">
        <v>14</v>
      </c>
      <c r="D2" s="2">
        <v>6</v>
      </c>
      <c r="E2" s="2">
        <v>5</v>
      </c>
      <c r="F2" s="2">
        <v>1</v>
      </c>
      <c r="G2" s="3">
        <v>0.83399999999999996</v>
      </c>
      <c r="H2" s="3">
        <v>0.16600000000000001</v>
      </c>
    </row>
    <row r="3" spans="1:8" x14ac:dyDescent="0.25">
      <c r="A3" t="s">
        <v>5</v>
      </c>
      <c r="B3" t="s">
        <v>12</v>
      </c>
      <c r="C3" t="s">
        <v>14</v>
      </c>
      <c r="D3" s="2">
        <v>144</v>
      </c>
      <c r="E3" s="2">
        <v>140</v>
      </c>
      <c r="F3" s="2">
        <v>4</v>
      </c>
      <c r="G3" s="4">
        <v>0.97</v>
      </c>
      <c r="H3" s="4">
        <v>0.03</v>
      </c>
    </row>
    <row r="4" spans="1:8" x14ac:dyDescent="0.25">
      <c r="A4" t="s">
        <v>5</v>
      </c>
      <c r="B4" t="s">
        <v>13</v>
      </c>
      <c r="C4" t="s">
        <v>14</v>
      </c>
      <c r="D4" s="2">
        <v>175</v>
      </c>
      <c r="E4" s="2">
        <v>57</v>
      </c>
      <c r="F4" s="2">
        <v>118</v>
      </c>
      <c r="G4" s="4">
        <v>0.33</v>
      </c>
      <c r="H4" s="4">
        <v>0.67</v>
      </c>
    </row>
    <row r="5" spans="1:8" x14ac:dyDescent="0.25">
      <c r="A5" t="s">
        <v>6</v>
      </c>
      <c r="B5" t="s">
        <v>11</v>
      </c>
      <c r="C5" t="s">
        <v>14</v>
      </c>
      <c r="D5" s="2">
        <v>24</v>
      </c>
      <c r="E5" s="2">
        <v>24</v>
      </c>
      <c r="F5" s="2">
        <v>0</v>
      </c>
      <c r="G5" s="4">
        <v>1</v>
      </c>
      <c r="H5" s="4">
        <v>0</v>
      </c>
    </row>
    <row r="6" spans="1:8" x14ac:dyDescent="0.25">
      <c r="A6" t="s">
        <v>6</v>
      </c>
      <c r="B6" t="s">
        <v>12</v>
      </c>
      <c r="C6" t="s">
        <v>14</v>
      </c>
      <c r="D6" s="2">
        <v>93</v>
      </c>
      <c r="E6" s="2">
        <v>80</v>
      </c>
      <c r="F6" s="2">
        <v>13</v>
      </c>
      <c r="G6" s="4">
        <v>0.86</v>
      </c>
      <c r="H6" s="4">
        <v>0.14000000000000001</v>
      </c>
    </row>
    <row r="7" spans="1:8" x14ac:dyDescent="0.25">
      <c r="A7" t="s">
        <v>6</v>
      </c>
      <c r="B7" t="s">
        <v>13</v>
      </c>
      <c r="C7" t="s">
        <v>14</v>
      </c>
      <c r="D7" s="2">
        <v>168</v>
      </c>
      <c r="E7" s="2">
        <v>14</v>
      </c>
      <c r="F7" s="2">
        <v>154</v>
      </c>
      <c r="G7" s="4">
        <v>0.08</v>
      </c>
      <c r="H7" s="4">
        <v>0.92</v>
      </c>
    </row>
    <row r="8" spans="1:8" x14ac:dyDescent="0.25">
      <c r="A8" t="s">
        <v>7</v>
      </c>
      <c r="B8" t="s">
        <v>11</v>
      </c>
      <c r="C8" t="s">
        <v>14</v>
      </c>
      <c r="D8" s="2">
        <v>79</v>
      </c>
      <c r="E8" s="2">
        <v>27</v>
      </c>
      <c r="F8" s="2">
        <v>52</v>
      </c>
      <c r="G8" s="4">
        <v>0.34</v>
      </c>
      <c r="H8" s="4">
        <v>0.66</v>
      </c>
    </row>
    <row r="9" spans="1:8" x14ac:dyDescent="0.25">
      <c r="A9" t="s">
        <v>7</v>
      </c>
      <c r="B9" t="s">
        <v>12</v>
      </c>
      <c r="C9" t="s">
        <v>14</v>
      </c>
      <c r="D9" s="2">
        <v>165</v>
      </c>
      <c r="E9" s="2">
        <v>76</v>
      </c>
      <c r="F9" s="2">
        <v>89</v>
      </c>
      <c r="G9" s="4">
        <v>0.46</v>
      </c>
      <c r="H9" s="4">
        <v>0.54</v>
      </c>
    </row>
    <row r="10" spans="1:8" x14ac:dyDescent="0.25">
      <c r="A10" t="s">
        <v>7</v>
      </c>
      <c r="B10" t="s">
        <v>13</v>
      </c>
      <c r="C10" t="s">
        <v>14</v>
      </c>
      <c r="D10" s="2">
        <v>462</v>
      </c>
      <c r="E10" s="2">
        <v>75</v>
      </c>
      <c r="F10" s="2">
        <v>387</v>
      </c>
      <c r="G10" s="4">
        <v>0.16</v>
      </c>
      <c r="H10" s="4">
        <v>0.84</v>
      </c>
    </row>
    <row r="11" spans="1:8" x14ac:dyDescent="0.25">
      <c r="A11" t="s">
        <v>8</v>
      </c>
      <c r="B11" t="s">
        <v>12</v>
      </c>
      <c r="C11" t="s">
        <v>8</v>
      </c>
      <c r="D11" s="2">
        <v>23</v>
      </c>
      <c r="E11" s="2">
        <v>20</v>
      </c>
      <c r="F11" s="2">
        <v>3</v>
      </c>
      <c r="G11" s="4">
        <v>0.87</v>
      </c>
      <c r="H11" s="4">
        <v>0.13</v>
      </c>
    </row>
    <row r="12" spans="1:8" x14ac:dyDescent="0.25">
      <c r="A12" t="s">
        <v>8</v>
      </c>
      <c r="B12" t="s">
        <v>13</v>
      </c>
      <c r="C12" t="s">
        <v>8</v>
      </c>
      <c r="D12" s="2">
        <v>885</v>
      </c>
      <c r="E12" s="2">
        <v>192</v>
      </c>
      <c r="F12" s="2">
        <v>693</v>
      </c>
      <c r="G12" s="4">
        <v>0.22</v>
      </c>
      <c r="H12" s="4">
        <v>0.78</v>
      </c>
    </row>
    <row r="14" spans="1:8" x14ac:dyDescent="0.25">
      <c r="A14" t="s">
        <v>9</v>
      </c>
      <c r="B14" t="s">
        <v>15</v>
      </c>
      <c r="C14" s="33" t="s">
        <v>0</v>
      </c>
      <c r="D14" s="1" t="s">
        <v>1</v>
      </c>
      <c r="E14" s="1" t="s">
        <v>2</v>
      </c>
      <c r="H14" s="1"/>
    </row>
    <row r="15" spans="1:8" x14ac:dyDescent="0.25">
      <c r="A15" t="s">
        <v>5</v>
      </c>
      <c r="B15" t="s">
        <v>11</v>
      </c>
      <c r="C15" s="2">
        <v>6</v>
      </c>
      <c r="D15" s="2">
        <v>5</v>
      </c>
      <c r="E15" s="2">
        <v>1</v>
      </c>
      <c r="H15" s="3"/>
    </row>
    <row r="16" spans="1:8" x14ac:dyDescent="0.25">
      <c r="B16" t="s">
        <v>12</v>
      </c>
      <c r="C16" s="2">
        <v>144</v>
      </c>
      <c r="D16" s="2">
        <v>140</v>
      </c>
      <c r="E16" s="2">
        <v>4</v>
      </c>
      <c r="H16" s="4"/>
    </row>
    <row r="17" spans="1:8" x14ac:dyDescent="0.25">
      <c r="B17" t="s">
        <v>13</v>
      </c>
      <c r="C17" s="2">
        <v>175</v>
      </c>
      <c r="D17" s="2">
        <v>57</v>
      </c>
      <c r="E17" s="2">
        <v>118</v>
      </c>
      <c r="H17" s="4"/>
    </row>
    <row r="18" spans="1:8" x14ac:dyDescent="0.25">
      <c r="A18" t="s">
        <v>23</v>
      </c>
      <c r="C18" s="2"/>
      <c r="D18" s="2"/>
      <c r="E18" s="2"/>
      <c r="H18" s="4"/>
    </row>
    <row r="19" spans="1:8" x14ac:dyDescent="0.25">
      <c r="A19" t="s">
        <v>6</v>
      </c>
      <c r="B19" t="s">
        <v>11</v>
      </c>
      <c r="C19" s="2">
        <v>24</v>
      </c>
      <c r="D19" s="2">
        <v>24</v>
      </c>
      <c r="E19" s="2">
        <v>0</v>
      </c>
      <c r="H19" s="4"/>
    </row>
    <row r="20" spans="1:8" x14ac:dyDescent="0.25">
      <c r="B20" t="s">
        <v>12</v>
      </c>
      <c r="C20" s="2">
        <v>93</v>
      </c>
      <c r="D20" s="2">
        <v>80</v>
      </c>
      <c r="E20" s="2">
        <v>13</v>
      </c>
      <c r="H20" s="4"/>
    </row>
    <row r="21" spans="1:8" x14ac:dyDescent="0.25">
      <c r="B21" t="s">
        <v>13</v>
      </c>
      <c r="C21" s="2">
        <v>168</v>
      </c>
      <c r="D21" s="2">
        <v>14</v>
      </c>
      <c r="E21" s="2">
        <v>154</v>
      </c>
      <c r="H21" s="4"/>
    </row>
    <row r="22" spans="1:8" x14ac:dyDescent="0.25">
      <c r="A22" t="s">
        <v>23</v>
      </c>
      <c r="C22" s="2"/>
      <c r="D22" s="2"/>
      <c r="E22" s="2"/>
      <c r="H22" s="4"/>
    </row>
    <row r="23" spans="1:8" x14ac:dyDescent="0.25">
      <c r="A23" t="s">
        <v>7</v>
      </c>
      <c r="B23" t="s">
        <v>11</v>
      </c>
      <c r="C23" s="2">
        <v>79</v>
      </c>
      <c r="D23" s="2">
        <v>27</v>
      </c>
      <c r="E23" s="2">
        <v>52</v>
      </c>
      <c r="H23" s="4"/>
    </row>
    <row r="24" spans="1:8" x14ac:dyDescent="0.25">
      <c r="B24" t="s">
        <v>12</v>
      </c>
      <c r="C24" s="2">
        <v>165</v>
      </c>
      <c r="D24" s="2">
        <v>76</v>
      </c>
      <c r="E24" s="2">
        <v>89</v>
      </c>
      <c r="H24" s="4"/>
    </row>
    <row r="25" spans="1:8" x14ac:dyDescent="0.25">
      <c r="B25" t="s">
        <v>13</v>
      </c>
      <c r="C25" s="2">
        <v>462</v>
      </c>
      <c r="D25" s="2">
        <v>75</v>
      </c>
      <c r="E25" s="2">
        <v>387</v>
      </c>
      <c r="H25" s="4"/>
    </row>
    <row r="26" spans="1:8" x14ac:dyDescent="0.25">
      <c r="A26" t="s">
        <v>23</v>
      </c>
      <c r="C26" s="2"/>
      <c r="D26" s="2"/>
      <c r="E26" s="2"/>
      <c r="H26" s="4"/>
    </row>
    <row r="27" spans="1:8" x14ac:dyDescent="0.25">
      <c r="A27" t="s">
        <v>8</v>
      </c>
      <c r="B27" t="s">
        <v>12</v>
      </c>
      <c r="C27" s="2">
        <v>23</v>
      </c>
      <c r="D27" s="2">
        <v>20</v>
      </c>
      <c r="E27" s="2">
        <v>3</v>
      </c>
      <c r="H27" s="4"/>
    </row>
    <row r="28" spans="1:8" ht="15.75" thickBot="1" x14ac:dyDescent="0.3">
      <c r="B28" t="s">
        <v>13</v>
      </c>
      <c r="C28" s="2">
        <v>885</v>
      </c>
      <c r="D28" s="2">
        <v>192</v>
      </c>
      <c r="E28" s="2">
        <v>693</v>
      </c>
      <c r="H28" s="4"/>
    </row>
    <row r="29" spans="1:8" x14ac:dyDescent="0.25">
      <c r="A29" s="14"/>
      <c r="B29" s="15"/>
      <c r="C29" s="15"/>
      <c r="D29" s="15"/>
      <c r="E29" s="16"/>
      <c r="F29" s="16"/>
    </row>
    <row r="30" spans="1:8" x14ac:dyDescent="0.25">
      <c r="B30" t="s">
        <v>36</v>
      </c>
      <c r="C30">
        <f>SUM(C15:C28)</f>
        <v>2224</v>
      </c>
    </row>
    <row r="31" spans="1:8" x14ac:dyDescent="0.25">
      <c r="B31" t="s">
        <v>35</v>
      </c>
      <c r="C31" s="2">
        <v>1178</v>
      </c>
      <c r="D31" s="2"/>
    </row>
    <row r="32" spans="1:8" x14ac:dyDescent="0.25">
      <c r="B32" t="s">
        <v>22</v>
      </c>
      <c r="C32">
        <v>710</v>
      </c>
    </row>
    <row r="51" spans="1:5" x14ac:dyDescent="0.25">
      <c r="A51" s="31" t="s">
        <v>9</v>
      </c>
      <c r="B51" s="31" t="s">
        <v>15</v>
      </c>
      <c r="C51" s="31" t="s">
        <v>33</v>
      </c>
      <c r="D51" s="1" t="s">
        <v>2</v>
      </c>
      <c r="E51" s="1"/>
    </row>
    <row r="52" spans="1:5" x14ac:dyDescent="0.25">
      <c r="A52" t="s">
        <v>6</v>
      </c>
      <c r="B52" t="s">
        <v>11</v>
      </c>
      <c r="C52" t="str">
        <f t="shared" ref="C52:C62" si="0">A52&amp;" "&amp;B52</f>
        <v>2nd Class Children</v>
      </c>
      <c r="D52" s="2">
        <v>0</v>
      </c>
      <c r="E52" s="2"/>
    </row>
    <row r="53" spans="1:5" x14ac:dyDescent="0.25">
      <c r="A53" t="s">
        <v>5</v>
      </c>
      <c r="B53" t="s">
        <v>11</v>
      </c>
      <c r="C53" t="str">
        <f t="shared" si="0"/>
        <v>1st Class Children</v>
      </c>
      <c r="D53" s="2">
        <v>1</v>
      </c>
      <c r="E53" s="2"/>
    </row>
    <row r="54" spans="1:5" x14ac:dyDescent="0.25">
      <c r="A54" t="s">
        <v>8</v>
      </c>
      <c r="B54" t="s">
        <v>12</v>
      </c>
      <c r="C54" t="str">
        <f t="shared" si="0"/>
        <v>Crew Women</v>
      </c>
      <c r="D54" s="2">
        <v>3</v>
      </c>
      <c r="E54" s="2"/>
    </row>
    <row r="55" spans="1:5" x14ac:dyDescent="0.25">
      <c r="A55" t="s">
        <v>5</v>
      </c>
      <c r="B55" t="s">
        <v>12</v>
      </c>
      <c r="C55" t="str">
        <f t="shared" si="0"/>
        <v>1st Class Women</v>
      </c>
      <c r="D55" s="2">
        <v>4</v>
      </c>
      <c r="E55" s="2"/>
    </row>
    <row r="56" spans="1:5" x14ac:dyDescent="0.25">
      <c r="A56" t="s">
        <v>6</v>
      </c>
      <c r="B56" t="s">
        <v>12</v>
      </c>
      <c r="C56" t="str">
        <f t="shared" si="0"/>
        <v>2nd Class Women</v>
      </c>
      <c r="D56" s="2">
        <v>13</v>
      </c>
      <c r="E56" s="2"/>
    </row>
    <row r="57" spans="1:5" x14ac:dyDescent="0.25">
      <c r="A57" t="s">
        <v>7</v>
      </c>
      <c r="B57" t="s">
        <v>11</v>
      </c>
      <c r="C57" t="str">
        <f t="shared" si="0"/>
        <v>3rd Class Children</v>
      </c>
      <c r="D57" s="2">
        <v>52</v>
      </c>
      <c r="E57" s="2"/>
    </row>
    <row r="58" spans="1:5" x14ac:dyDescent="0.25">
      <c r="A58" t="s">
        <v>7</v>
      </c>
      <c r="B58" t="s">
        <v>12</v>
      </c>
      <c r="C58" t="str">
        <f t="shared" si="0"/>
        <v>3rd Class Women</v>
      </c>
      <c r="D58" s="2">
        <v>89</v>
      </c>
      <c r="E58" s="2"/>
    </row>
    <row r="59" spans="1:5" x14ac:dyDescent="0.25">
      <c r="A59" t="s">
        <v>5</v>
      </c>
      <c r="B59" t="s">
        <v>13</v>
      </c>
      <c r="C59" t="str">
        <f t="shared" si="0"/>
        <v>1st Class Men</v>
      </c>
      <c r="D59" s="2">
        <v>118</v>
      </c>
      <c r="E59" s="2"/>
    </row>
    <row r="60" spans="1:5" x14ac:dyDescent="0.25">
      <c r="A60" t="s">
        <v>6</v>
      </c>
      <c r="B60" t="s">
        <v>13</v>
      </c>
      <c r="C60" t="str">
        <f t="shared" si="0"/>
        <v>2nd Class Men</v>
      </c>
      <c r="D60" s="2">
        <v>154</v>
      </c>
      <c r="E60" s="2"/>
    </row>
    <row r="61" spans="1:5" x14ac:dyDescent="0.25">
      <c r="A61" t="s">
        <v>7</v>
      </c>
      <c r="B61" t="s">
        <v>13</v>
      </c>
      <c r="C61" t="str">
        <f t="shared" si="0"/>
        <v>3rd Class Men</v>
      </c>
      <c r="D61" s="2">
        <v>387</v>
      </c>
      <c r="E61" s="2"/>
    </row>
    <row r="62" spans="1:5" x14ac:dyDescent="0.25">
      <c r="A62" t="s">
        <v>8</v>
      </c>
      <c r="B62" t="s">
        <v>13</v>
      </c>
      <c r="C62" t="str">
        <f t="shared" si="0"/>
        <v>Crew Men</v>
      </c>
      <c r="D62" s="2">
        <v>693</v>
      </c>
      <c r="E62" s="2"/>
    </row>
    <row r="64" spans="1:5" x14ac:dyDescent="0.25">
      <c r="A64" s="31" t="s">
        <v>9</v>
      </c>
      <c r="B64" s="31" t="s">
        <v>15</v>
      </c>
      <c r="C64" s="31" t="s">
        <v>33</v>
      </c>
      <c r="D64" s="1" t="s">
        <v>34</v>
      </c>
      <c r="E64" s="1"/>
    </row>
    <row r="65" spans="1:5" x14ac:dyDescent="0.25">
      <c r="A65" t="s">
        <v>5</v>
      </c>
      <c r="B65" t="s">
        <v>11</v>
      </c>
      <c r="C65" t="str">
        <f t="shared" ref="C65:C75" si="1">A65&amp;" "&amp;B65</f>
        <v>1st Class Children</v>
      </c>
      <c r="D65" s="2">
        <v>6</v>
      </c>
      <c r="E65" s="2"/>
    </row>
    <row r="66" spans="1:5" x14ac:dyDescent="0.25">
      <c r="A66" t="s">
        <v>8</v>
      </c>
      <c r="B66" t="s">
        <v>12</v>
      </c>
      <c r="C66" t="str">
        <f t="shared" si="1"/>
        <v>Crew Women</v>
      </c>
      <c r="D66" s="2">
        <v>23</v>
      </c>
      <c r="E66" s="2"/>
    </row>
    <row r="67" spans="1:5" x14ac:dyDescent="0.25">
      <c r="A67" t="s">
        <v>6</v>
      </c>
      <c r="B67" t="s">
        <v>11</v>
      </c>
      <c r="C67" t="str">
        <f t="shared" si="1"/>
        <v>2nd Class Children</v>
      </c>
      <c r="D67" s="2">
        <v>24</v>
      </c>
      <c r="E67" s="2"/>
    </row>
    <row r="68" spans="1:5" x14ac:dyDescent="0.25">
      <c r="A68" t="s">
        <v>7</v>
      </c>
      <c r="B68" t="s">
        <v>11</v>
      </c>
      <c r="C68" t="str">
        <f t="shared" si="1"/>
        <v>3rd Class Children</v>
      </c>
      <c r="D68" s="2">
        <v>79</v>
      </c>
      <c r="E68" s="2"/>
    </row>
    <row r="69" spans="1:5" x14ac:dyDescent="0.25">
      <c r="A69" t="s">
        <v>6</v>
      </c>
      <c r="B69" t="s">
        <v>12</v>
      </c>
      <c r="C69" t="str">
        <f t="shared" si="1"/>
        <v>2nd Class Women</v>
      </c>
      <c r="D69" s="2">
        <v>93</v>
      </c>
      <c r="E69" s="2"/>
    </row>
    <row r="70" spans="1:5" x14ac:dyDescent="0.25">
      <c r="A70" t="s">
        <v>5</v>
      </c>
      <c r="B70" t="s">
        <v>12</v>
      </c>
      <c r="C70" t="str">
        <f t="shared" si="1"/>
        <v>1st Class Women</v>
      </c>
      <c r="D70" s="2">
        <v>144</v>
      </c>
      <c r="E70" s="2"/>
    </row>
    <row r="71" spans="1:5" x14ac:dyDescent="0.25">
      <c r="A71" t="s">
        <v>7</v>
      </c>
      <c r="B71" t="s">
        <v>12</v>
      </c>
      <c r="C71" t="str">
        <f t="shared" si="1"/>
        <v>3rd Class Women</v>
      </c>
      <c r="D71" s="2">
        <v>165</v>
      </c>
      <c r="E71" s="2"/>
    </row>
    <row r="72" spans="1:5" x14ac:dyDescent="0.25">
      <c r="A72" t="s">
        <v>6</v>
      </c>
      <c r="B72" t="s">
        <v>13</v>
      </c>
      <c r="C72" t="str">
        <f t="shared" si="1"/>
        <v>2nd Class Men</v>
      </c>
      <c r="D72" s="2">
        <v>168</v>
      </c>
      <c r="E72" s="2"/>
    </row>
    <row r="73" spans="1:5" x14ac:dyDescent="0.25">
      <c r="A73" t="s">
        <v>5</v>
      </c>
      <c r="B73" t="s">
        <v>13</v>
      </c>
      <c r="C73" t="str">
        <f t="shared" si="1"/>
        <v>1st Class Men</v>
      </c>
      <c r="D73" s="2">
        <v>175</v>
      </c>
      <c r="E73" s="2"/>
    </row>
    <row r="74" spans="1:5" x14ac:dyDescent="0.25">
      <c r="A74" t="s">
        <v>7</v>
      </c>
      <c r="B74" t="s">
        <v>13</v>
      </c>
      <c r="C74" t="str">
        <f t="shared" si="1"/>
        <v>3rd Class Men</v>
      </c>
      <c r="D74" s="2">
        <v>462</v>
      </c>
      <c r="E74" s="2"/>
    </row>
    <row r="75" spans="1:5" x14ac:dyDescent="0.25">
      <c r="A75" t="s">
        <v>8</v>
      </c>
      <c r="B75" t="s">
        <v>13</v>
      </c>
      <c r="C75" t="str">
        <f t="shared" si="1"/>
        <v>Crew Men</v>
      </c>
      <c r="D75" s="2">
        <v>885</v>
      </c>
      <c r="E75" s="2"/>
    </row>
    <row r="77" spans="1:5" x14ac:dyDescent="0.25">
      <c r="A77" s="31" t="s">
        <v>9</v>
      </c>
      <c r="B77" s="31" t="s">
        <v>15</v>
      </c>
      <c r="C77" s="31" t="s">
        <v>33</v>
      </c>
      <c r="D77" s="1" t="s">
        <v>1</v>
      </c>
      <c r="E77" s="1"/>
    </row>
    <row r="78" spans="1:5" x14ac:dyDescent="0.25">
      <c r="A78" t="s">
        <v>5</v>
      </c>
      <c r="B78" t="s">
        <v>11</v>
      </c>
      <c r="C78" t="str">
        <f t="shared" ref="C78:C88" si="2">A78&amp;" "&amp;B78</f>
        <v>1st Class Children</v>
      </c>
      <c r="D78" s="2">
        <v>5</v>
      </c>
      <c r="E78" s="2"/>
    </row>
    <row r="79" spans="1:5" x14ac:dyDescent="0.25">
      <c r="A79" t="s">
        <v>6</v>
      </c>
      <c r="B79" t="s">
        <v>13</v>
      </c>
      <c r="C79" t="str">
        <f t="shared" si="2"/>
        <v>2nd Class Men</v>
      </c>
      <c r="D79" s="2">
        <v>14</v>
      </c>
      <c r="E79" s="2"/>
    </row>
    <row r="80" spans="1:5" x14ac:dyDescent="0.25">
      <c r="A80" t="s">
        <v>8</v>
      </c>
      <c r="B80" t="s">
        <v>12</v>
      </c>
      <c r="C80" t="str">
        <f t="shared" si="2"/>
        <v>Crew Women</v>
      </c>
      <c r="D80" s="2">
        <v>20</v>
      </c>
      <c r="E80" s="2"/>
    </row>
    <row r="81" spans="1:5" x14ac:dyDescent="0.25">
      <c r="A81" t="s">
        <v>6</v>
      </c>
      <c r="B81" t="s">
        <v>11</v>
      </c>
      <c r="C81" t="str">
        <f t="shared" si="2"/>
        <v>2nd Class Children</v>
      </c>
      <c r="D81" s="2">
        <v>24</v>
      </c>
      <c r="E81" s="2"/>
    </row>
    <row r="82" spans="1:5" x14ac:dyDescent="0.25">
      <c r="A82" t="s">
        <v>7</v>
      </c>
      <c r="B82" t="s">
        <v>11</v>
      </c>
      <c r="C82" t="str">
        <f t="shared" si="2"/>
        <v>3rd Class Children</v>
      </c>
      <c r="D82" s="2">
        <v>27</v>
      </c>
      <c r="E82" s="2"/>
    </row>
    <row r="83" spans="1:5" x14ac:dyDescent="0.25">
      <c r="A83" t="s">
        <v>5</v>
      </c>
      <c r="B83" t="s">
        <v>13</v>
      </c>
      <c r="C83" t="str">
        <f t="shared" si="2"/>
        <v>1st Class Men</v>
      </c>
      <c r="D83" s="2">
        <v>57</v>
      </c>
      <c r="E83" s="2"/>
    </row>
    <row r="84" spans="1:5" x14ac:dyDescent="0.25">
      <c r="A84" t="s">
        <v>7</v>
      </c>
      <c r="B84" t="s">
        <v>13</v>
      </c>
      <c r="C84" t="str">
        <f t="shared" si="2"/>
        <v>3rd Class Men</v>
      </c>
      <c r="D84" s="2">
        <v>75</v>
      </c>
      <c r="E84" s="2"/>
    </row>
    <row r="85" spans="1:5" x14ac:dyDescent="0.25">
      <c r="A85" t="s">
        <v>7</v>
      </c>
      <c r="B85" t="s">
        <v>12</v>
      </c>
      <c r="C85" t="str">
        <f t="shared" si="2"/>
        <v>3rd Class Women</v>
      </c>
      <c r="D85" s="2">
        <v>76</v>
      </c>
      <c r="E85" s="2"/>
    </row>
    <row r="86" spans="1:5" x14ac:dyDescent="0.25">
      <c r="A86" t="s">
        <v>6</v>
      </c>
      <c r="B86" t="s">
        <v>12</v>
      </c>
      <c r="C86" t="str">
        <f t="shared" si="2"/>
        <v>2nd Class Women</v>
      </c>
      <c r="D86" s="2">
        <v>80</v>
      </c>
      <c r="E86" s="2"/>
    </row>
    <row r="87" spans="1:5" x14ac:dyDescent="0.25">
      <c r="A87" t="s">
        <v>5</v>
      </c>
      <c r="B87" t="s">
        <v>12</v>
      </c>
      <c r="C87" t="str">
        <f t="shared" si="2"/>
        <v>1st Class Women</v>
      </c>
      <c r="D87" s="2">
        <v>140</v>
      </c>
      <c r="E87" s="2"/>
    </row>
    <row r="88" spans="1:5" x14ac:dyDescent="0.25">
      <c r="A88" t="s">
        <v>8</v>
      </c>
      <c r="B88" t="s">
        <v>13</v>
      </c>
      <c r="C88" t="str">
        <f t="shared" si="2"/>
        <v>Crew Men</v>
      </c>
      <c r="D88" s="2">
        <v>192</v>
      </c>
      <c r="E8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tabSelected="1" workbookViewId="0">
      <selection activeCell="G22" sqref="G22"/>
    </sheetView>
  </sheetViews>
  <sheetFormatPr defaultRowHeight="15" x14ac:dyDescent="0.25"/>
  <cols>
    <col min="1" max="1" width="11.140625" customWidth="1"/>
    <col min="2" max="2" width="20.7109375" customWidth="1"/>
    <col min="3" max="3" width="18.85546875" customWidth="1"/>
    <col min="5" max="5" width="6.140625" bestFit="1" customWidth="1"/>
    <col min="6" max="6" width="7.140625" bestFit="1" customWidth="1"/>
  </cols>
  <sheetData>
    <row r="3" spans="1:7" x14ac:dyDescent="0.25">
      <c r="A3" s="5"/>
      <c r="B3" s="7" t="s">
        <v>17</v>
      </c>
      <c r="C3" s="6"/>
    </row>
    <row r="4" spans="1:7" x14ac:dyDescent="0.25">
      <c r="A4" s="7" t="s">
        <v>16</v>
      </c>
      <c r="B4" s="5" t="s">
        <v>18</v>
      </c>
      <c r="C4" s="24" t="s">
        <v>19</v>
      </c>
      <c r="E4" t="s">
        <v>20</v>
      </c>
      <c r="F4" t="s">
        <v>21</v>
      </c>
    </row>
    <row r="5" spans="1:7" x14ac:dyDescent="0.25">
      <c r="A5" s="5" t="s">
        <v>8</v>
      </c>
      <c r="B5" s="10">
        <v>212</v>
      </c>
      <c r="C5" s="25">
        <v>696</v>
      </c>
      <c r="D5" t="str">
        <f>A5</f>
        <v>Crew</v>
      </c>
      <c r="E5" s="28">
        <f>B5/SUM($B$5:$C$5)</f>
        <v>0.23348017621145375</v>
      </c>
      <c r="F5" s="28">
        <f>C5/SUM($B$5:$C$5)</f>
        <v>0.76651982378854622</v>
      </c>
    </row>
    <row r="6" spans="1:7" x14ac:dyDescent="0.25">
      <c r="A6" s="8" t="s">
        <v>14</v>
      </c>
      <c r="B6" s="11">
        <v>498</v>
      </c>
      <c r="C6" s="26">
        <v>818</v>
      </c>
      <c r="D6" t="str">
        <f>A6</f>
        <v>Passengers</v>
      </c>
      <c r="E6" s="28">
        <f>B6/SUM($B$6:$C$6)</f>
        <v>0.37841945288753798</v>
      </c>
      <c r="F6" s="28">
        <f>C6/SUM($B$6:$C$6)</f>
        <v>0.62158054711246202</v>
      </c>
    </row>
    <row r="7" spans="1:7" x14ac:dyDescent="0.25">
      <c r="A7" s="9" t="s">
        <v>10</v>
      </c>
      <c r="B7" s="12">
        <v>710</v>
      </c>
      <c r="C7" s="27">
        <v>1514</v>
      </c>
    </row>
    <row r="12" spans="1:7" x14ac:dyDescent="0.25">
      <c r="A12" s="5"/>
      <c r="B12" s="7" t="s">
        <v>17</v>
      </c>
      <c r="C12" s="6"/>
    </row>
    <row r="13" spans="1:7" x14ac:dyDescent="0.25">
      <c r="A13" s="7" t="s">
        <v>15</v>
      </c>
      <c r="B13" s="5" t="s">
        <v>18</v>
      </c>
      <c r="C13" s="24" t="s">
        <v>19</v>
      </c>
      <c r="E13" t="s">
        <v>20</v>
      </c>
      <c r="F13" t="s">
        <v>21</v>
      </c>
      <c r="G13" t="s">
        <v>30</v>
      </c>
    </row>
    <row r="14" spans="1:7" x14ac:dyDescent="0.25">
      <c r="A14" s="5" t="s">
        <v>13</v>
      </c>
      <c r="B14" s="10">
        <v>338</v>
      </c>
      <c r="C14" s="25">
        <v>1352</v>
      </c>
      <c r="D14" t="str">
        <f>A14</f>
        <v>Men</v>
      </c>
      <c r="E14" s="30">
        <f>B14/SUM($B$14:$C$14)</f>
        <v>0.2</v>
      </c>
      <c r="F14" s="30">
        <f>C14/SUM($B$14:$C$14)</f>
        <v>0.8</v>
      </c>
      <c r="G14" s="30">
        <f>$C$17/SUM($B$17:$C$17)</f>
        <v>0.68075539568345322</v>
      </c>
    </row>
    <row r="15" spans="1:7" x14ac:dyDescent="0.25">
      <c r="A15" s="8" t="s">
        <v>11</v>
      </c>
      <c r="B15" s="11">
        <v>56</v>
      </c>
      <c r="C15" s="26">
        <v>53</v>
      </c>
      <c r="D15" t="str">
        <f>A15</f>
        <v>Children</v>
      </c>
      <c r="E15" s="30">
        <f>B15/SUM($B$15:$C$15)</f>
        <v>0.51376146788990829</v>
      </c>
      <c r="F15" s="30">
        <f>C15/SUM($B$15:$C$15)</f>
        <v>0.48623853211009177</v>
      </c>
      <c r="G15" s="30">
        <f>$C$17/SUM($B$17:$C$17)</f>
        <v>0.68075539568345322</v>
      </c>
    </row>
    <row r="16" spans="1:7" x14ac:dyDescent="0.25">
      <c r="A16" s="8" t="s">
        <v>12</v>
      </c>
      <c r="B16" s="11">
        <v>316</v>
      </c>
      <c r="C16" s="26">
        <v>109</v>
      </c>
      <c r="D16" t="str">
        <f>A16</f>
        <v>Women</v>
      </c>
      <c r="E16" s="30">
        <f>B16/SUM($B$16:$C$16)</f>
        <v>0.74352941176470588</v>
      </c>
      <c r="F16" s="30">
        <f>C16/SUM($B$16:$C$16)</f>
        <v>0.25647058823529412</v>
      </c>
      <c r="G16" s="30">
        <f>$C$17/SUM($B$17:$C$17)</f>
        <v>0.68075539568345322</v>
      </c>
    </row>
    <row r="17" spans="1:6" x14ac:dyDescent="0.25">
      <c r="A17" s="9" t="s">
        <v>10</v>
      </c>
      <c r="B17" s="12">
        <v>710</v>
      </c>
      <c r="C17" s="27">
        <v>1514</v>
      </c>
      <c r="E17" s="30"/>
      <c r="F17" s="30"/>
    </row>
    <row r="21" spans="1:6" x14ac:dyDescent="0.25">
      <c r="A21" s="5"/>
      <c r="B21" s="7" t="s">
        <v>17</v>
      </c>
      <c r="C21" s="6"/>
    </row>
    <row r="22" spans="1:6" x14ac:dyDescent="0.25">
      <c r="A22" s="7" t="s">
        <v>9</v>
      </c>
      <c r="B22" s="5" t="s">
        <v>18</v>
      </c>
      <c r="C22" s="24" t="s">
        <v>19</v>
      </c>
      <c r="E22" t="s">
        <v>20</v>
      </c>
      <c r="F22" t="s">
        <v>21</v>
      </c>
    </row>
    <row r="23" spans="1:6" x14ac:dyDescent="0.25">
      <c r="A23" s="5" t="s">
        <v>5</v>
      </c>
      <c r="B23" s="10">
        <v>202</v>
      </c>
      <c r="C23" s="25">
        <v>123</v>
      </c>
      <c r="D23" t="str">
        <f>A23</f>
        <v>1st Class</v>
      </c>
      <c r="E23" s="28">
        <f t="shared" ref="E23:F26" si="0">B23/SUM($B$27:$C$27)</f>
        <v>9.0827338129496407E-2</v>
      </c>
      <c r="F23" s="28">
        <f t="shared" si="0"/>
        <v>5.5305755395683456E-2</v>
      </c>
    </row>
    <row r="24" spans="1:6" x14ac:dyDescent="0.25">
      <c r="A24" s="8" t="s">
        <v>6</v>
      </c>
      <c r="B24" s="11">
        <v>118</v>
      </c>
      <c r="C24" s="26">
        <v>167</v>
      </c>
      <c r="D24" t="str">
        <f>A24</f>
        <v>2nd Class</v>
      </c>
      <c r="E24" s="28">
        <f t="shared" si="0"/>
        <v>5.3057553956834536E-2</v>
      </c>
      <c r="F24" s="28">
        <f t="shared" si="0"/>
        <v>7.5089928057553962E-2</v>
      </c>
    </row>
    <row r="25" spans="1:6" x14ac:dyDescent="0.25">
      <c r="A25" s="8" t="s">
        <v>7</v>
      </c>
      <c r="B25" s="11">
        <v>178</v>
      </c>
      <c r="C25" s="26">
        <v>528</v>
      </c>
      <c r="D25" t="str">
        <f>A25</f>
        <v>3rd Class</v>
      </c>
      <c r="E25" s="28">
        <f t="shared" si="0"/>
        <v>8.0035971223021585E-2</v>
      </c>
      <c r="F25" s="28">
        <f t="shared" si="0"/>
        <v>0.23741007194244604</v>
      </c>
    </row>
    <row r="26" spans="1:6" x14ac:dyDescent="0.25">
      <c r="A26" s="8" t="s">
        <v>8</v>
      </c>
      <c r="B26" s="11">
        <v>212</v>
      </c>
      <c r="C26" s="26">
        <v>696</v>
      </c>
      <c r="D26" t="str">
        <f>A26</f>
        <v>Crew</v>
      </c>
      <c r="E26" s="28">
        <f t="shared" si="0"/>
        <v>9.5323741007194249E-2</v>
      </c>
      <c r="F26" s="28">
        <f t="shared" si="0"/>
        <v>0.31294964028776978</v>
      </c>
    </row>
    <row r="27" spans="1:6" x14ac:dyDescent="0.25">
      <c r="A27" s="9" t="s">
        <v>10</v>
      </c>
      <c r="B27" s="12">
        <v>710</v>
      </c>
      <c r="C27" s="27">
        <v>1514</v>
      </c>
      <c r="E27" s="28"/>
      <c r="F2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 Dashboard</vt:lpstr>
      <vt:lpstr>Data1</vt:lpstr>
      <vt:lpstr>Data2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Lt Col Rakibul Hassan - Sigs</cp:lastModifiedBy>
  <cp:lastPrinted>2012-04-15T22:57:33Z</cp:lastPrinted>
  <dcterms:created xsi:type="dcterms:W3CDTF">2012-04-15T15:58:24Z</dcterms:created>
  <dcterms:modified xsi:type="dcterms:W3CDTF">2021-05-29T13:29:21Z</dcterms:modified>
</cp:coreProperties>
</file>