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240" yWindow="105" windowWidth="14805" windowHeight="8010" activeTab="2"/>
  </bookViews>
  <sheets>
    <sheet name="Variables EDD" sheetId="2" r:id="rId1"/>
    <sheet name="Variable Trends" sheetId="3" r:id="rId2"/>
    <sheet name="dynamic equation" sheetId="4" r:id="rId3"/>
  </sheets>
  <externalReferences>
    <externalReference r:id="rId4"/>
  </externalReferences>
  <definedNames>
    <definedName name="_xlnm._FilterDatabase" localSheetId="0" hidden="1">'Variables EDD'!$A$1:$AL$51</definedName>
  </definedNames>
  <calcPr calcId="152511"/>
  <pivotCaches>
    <pivotCache cacheId="8" r:id="rId5"/>
  </pivotCaches>
</workbook>
</file>

<file path=xl/calcChain.xml><?xml version="1.0" encoding="utf-8"?>
<calcChain xmlns="http://schemas.openxmlformats.org/spreadsheetml/2006/main">
  <c r="C51" i="2" l="1"/>
  <c r="C50" i="2"/>
  <c r="C49" i="2"/>
  <c r="C48" i="2"/>
  <c r="C47" i="2"/>
  <c r="C46" i="2"/>
  <c r="C43" i="2"/>
  <c r="C42" i="2"/>
  <c r="C41" i="2"/>
  <c r="C36" i="2"/>
  <c r="C35" i="2"/>
  <c r="C34" i="2"/>
  <c r="C33" i="2"/>
  <c r="C32" i="2"/>
  <c r="C30" i="2"/>
  <c r="C26" i="2"/>
  <c r="C25" i="2"/>
  <c r="C23" i="2"/>
  <c r="C22" i="2"/>
  <c r="C21" i="2"/>
  <c r="C19" i="2"/>
  <c r="C18" i="2"/>
  <c r="C17" i="2"/>
  <c r="C16" i="2"/>
  <c r="C12" i="2"/>
  <c r="C5" i="2"/>
  <c r="C4" i="2"/>
  <c r="C3" i="2"/>
  <c r="C2" i="2"/>
  <c r="B51" i="2"/>
  <c r="B50" i="2"/>
  <c r="B49" i="2"/>
  <c r="B48" i="2"/>
  <c r="B47" i="2"/>
  <c r="B46" i="2"/>
  <c r="B43" i="2"/>
  <c r="B42" i="2"/>
  <c r="B41" i="2"/>
  <c r="B36" i="2"/>
  <c r="B35" i="2"/>
  <c r="B34" i="2"/>
  <c r="B33" i="2"/>
  <c r="B32" i="2"/>
  <c r="B30" i="2"/>
  <c r="B26" i="2"/>
  <c r="B25" i="2"/>
  <c r="B23" i="2"/>
  <c r="B22" i="2"/>
  <c r="B21" i="2"/>
  <c r="B19" i="2"/>
  <c r="B18" i="2"/>
  <c r="B17" i="2"/>
  <c r="B16" i="2"/>
  <c r="B12" i="2"/>
  <c r="B5" i="2"/>
  <c r="B4" i="2"/>
  <c r="B3" i="2"/>
  <c r="B2" i="2"/>
</calcChain>
</file>

<file path=xl/sharedStrings.xml><?xml version="1.0" encoding="utf-8"?>
<sst xmlns="http://schemas.openxmlformats.org/spreadsheetml/2006/main" count="443" uniqueCount="154">
  <si>
    <t>Var</t>
  </si>
  <si>
    <t>type</t>
  </si>
  <si>
    <t>count</t>
  </si>
  <si>
    <t>nmiss</t>
  </si>
  <si>
    <t>missing_rate</t>
  </si>
  <si>
    <t>unique</t>
  </si>
  <si>
    <t>std</t>
  </si>
  <si>
    <t>skewness</t>
  </si>
  <si>
    <t>kurtosis</t>
  </si>
  <si>
    <t>mean</t>
  </si>
  <si>
    <t>min</t>
  </si>
  <si>
    <t>mean-2sigma</t>
  </si>
  <si>
    <t>mean-3sigma</t>
  </si>
  <si>
    <t>p1</t>
  </si>
  <si>
    <t>p5</t>
  </si>
  <si>
    <t>p10</t>
  </si>
  <si>
    <t>p20</t>
  </si>
  <si>
    <t>p30</t>
  </si>
  <si>
    <t>p40</t>
  </si>
  <si>
    <t>p50</t>
  </si>
  <si>
    <t>p60</t>
  </si>
  <si>
    <t>p70</t>
  </si>
  <si>
    <t>p80</t>
  </si>
  <si>
    <t>p90</t>
  </si>
  <si>
    <t>p95</t>
  </si>
  <si>
    <t>p99</t>
  </si>
  <si>
    <t>mean+2sigma</t>
  </si>
  <si>
    <t>mean+3sigma</t>
  </si>
  <si>
    <t>max</t>
  </si>
  <si>
    <t>correlation/p_value</t>
  </si>
  <si>
    <t>Status</t>
  </si>
  <si>
    <t>Reason</t>
  </si>
  <si>
    <t>Status2</t>
  </si>
  <si>
    <t>Reason2</t>
  </si>
  <si>
    <t>Status3</t>
  </si>
  <si>
    <t>Reason3</t>
  </si>
  <si>
    <t>return_1d</t>
  </si>
  <si>
    <t>numeric</t>
  </si>
  <si>
    <t>drop</t>
  </si>
  <si>
    <t>Varclus</t>
  </si>
  <si>
    <t>Backward Selection</t>
  </si>
  <si>
    <t>return_2d</t>
  </si>
  <si>
    <t>VIF</t>
  </si>
  <si>
    <t>return_3d</t>
  </si>
  <si>
    <t>return_4d</t>
  </si>
  <si>
    <t>return_5d</t>
  </si>
  <si>
    <t>return_6d</t>
  </si>
  <si>
    <t>return_7d</t>
  </si>
  <si>
    <t>return_8d</t>
  </si>
  <si>
    <t>return_9d</t>
  </si>
  <si>
    <t>return_10d</t>
  </si>
  <si>
    <t>Open_Chg</t>
  </si>
  <si>
    <t>High_Chg</t>
  </si>
  <si>
    <t>Low_Chg</t>
  </si>
  <si>
    <t>Range_Chg</t>
  </si>
  <si>
    <t>Volume_Chg</t>
  </si>
  <si>
    <t>Voltality5</t>
  </si>
  <si>
    <t>Voltality20</t>
  </si>
  <si>
    <t>MA5_ratio</t>
  </si>
  <si>
    <t>MA20_ratio</t>
  </si>
  <si>
    <t>High5_ratio</t>
  </si>
  <si>
    <t>Low5_ratio</t>
  </si>
  <si>
    <t>High20_ratio</t>
  </si>
  <si>
    <t>Low20_ratio</t>
  </si>
  <si>
    <t>future_return</t>
  </si>
  <si>
    <t>lift</t>
  </si>
  <si>
    <t>Bollinger5_ratio</t>
  </si>
  <si>
    <t>Bollinger20_ratio</t>
  </si>
  <si>
    <t>ADX5</t>
  </si>
  <si>
    <t>ADX20</t>
  </si>
  <si>
    <t>RSI5</t>
  </si>
  <si>
    <t>RSI20</t>
  </si>
  <si>
    <t>return_1d_nifty</t>
  </si>
  <si>
    <t>return_2d_nifty</t>
  </si>
  <si>
    <t>return_3d_nifty</t>
  </si>
  <si>
    <t>return_4d_nifty</t>
  </si>
  <si>
    <t>return_5d_nifty</t>
  </si>
  <si>
    <t>return_6d_nifty</t>
  </si>
  <si>
    <t>return_7d_nifty</t>
  </si>
  <si>
    <t>return_8d_nifty</t>
  </si>
  <si>
    <t>return_9d_nifty</t>
  </si>
  <si>
    <t>return_10d_nifty</t>
  </si>
  <si>
    <t>MA5_ratio_nifty</t>
  </si>
  <si>
    <t>MA20_ratio_nifty</t>
  </si>
  <si>
    <t>High5_ratio_nifty</t>
  </si>
  <si>
    <t>Low5_ratio_nifty</t>
  </si>
  <si>
    <t>High20_ratio_nifty</t>
  </si>
  <si>
    <t>Low20_ratio_nifty</t>
  </si>
  <si>
    <t>Voltality5_nifty</t>
  </si>
  <si>
    <t>Voltality20_nifty</t>
  </si>
  <si>
    <t>correlation</t>
  </si>
  <si>
    <t>variable</t>
  </si>
  <si>
    <t>Values</t>
  </si>
  <si>
    <t>bucket</t>
  </si>
  <si>
    <t xml:space="preserve">mean </t>
  </si>
  <si>
    <t>trades</t>
  </si>
  <si>
    <t>log return</t>
  </si>
  <si>
    <t>Grand Total</t>
  </si>
  <si>
    <t>Date</t>
  </si>
  <si>
    <t>intercept</t>
  </si>
  <si>
    <t>2016-01-13</t>
  </si>
  <si>
    <t>2016-12-22</t>
  </si>
  <si>
    <t>2017-01-23</t>
  </si>
  <si>
    <t>2017-02-21</t>
  </si>
  <si>
    <t>2017-03-23</t>
  </si>
  <si>
    <t>2017-04-24</t>
  </si>
  <si>
    <t>2017-05-23</t>
  </si>
  <si>
    <t>2017-06-20</t>
  </si>
  <si>
    <t>2017-07-19</t>
  </si>
  <si>
    <t>2017-08-17</t>
  </si>
  <si>
    <t>2017-09-18</t>
  </si>
  <si>
    <t>2017-10-17</t>
  </si>
  <si>
    <t>2017-11-15</t>
  </si>
  <si>
    <t>2017-12-13</t>
  </si>
  <si>
    <t>2018-01-12</t>
  </si>
  <si>
    <t>2018-02-12</t>
  </si>
  <si>
    <t>2018-03-14</t>
  </si>
  <si>
    <t>2018-04-13</t>
  </si>
  <si>
    <t>2018-04-30</t>
  </si>
  <si>
    <t>2018-05-29</t>
  </si>
  <si>
    <t>2018-06-26</t>
  </si>
  <si>
    <t>2018-07-24</t>
  </si>
  <si>
    <t>2018-08-23</t>
  </si>
  <si>
    <t>2018-09-24</t>
  </si>
  <si>
    <t>2018-10-24</t>
  </si>
  <si>
    <t>2018-11-22</t>
  </si>
  <si>
    <t>2018-12-21</t>
  </si>
  <si>
    <t>2019-01-22</t>
  </si>
  <si>
    <t>2019-02-20</t>
  </si>
  <si>
    <t>2019-03-22</t>
  </si>
  <si>
    <t>2019-04-24</t>
  </si>
  <si>
    <t>2019-05-24</t>
  </si>
  <si>
    <t>2019-06-24</t>
  </si>
  <si>
    <t>2019-07-22</t>
  </si>
  <si>
    <t>2019-08-21</t>
  </si>
  <si>
    <t>2019-09-20</t>
  </si>
  <si>
    <t>2019-10-23</t>
  </si>
  <si>
    <t>2019-11-22</t>
  </si>
  <si>
    <t>2019-12-20</t>
  </si>
  <si>
    <t>2020-01-21</t>
  </si>
  <si>
    <t>2020-02-18</t>
  </si>
  <si>
    <t>2020-03-19</t>
  </si>
  <si>
    <t>2020-04-22</t>
  </si>
  <si>
    <t>2020-05-21</t>
  </si>
  <si>
    <t>2020-06-19</t>
  </si>
  <si>
    <t>2020-07-17</t>
  </si>
  <si>
    <t>2020-08-14</t>
  </si>
  <si>
    <t>2020-09-11</t>
  </si>
  <si>
    <t>2020-10-12</t>
  </si>
  <si>
    <t>2020-11-09</t>
  </si>
  <si>
    <t>2020-12-09</t>
  </si>
  <si>
    <t>2020-12-11</t>
  </si>
  <si>
    <t>Description</t>
  </si>
  <si>
    <t>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</si>
</sst>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0" xfId="0" applyNumberFormat="1"/>
    <xf numFmtId="0" fontId="1" fillId="0" borderId="0" xfId="0" applyFont="1" applyFill="1" applyBorder="1" applyAlignmen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[positive return model.xlsx]Variable Trends!PivotTable3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noFill/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noFill/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noFill/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noFill/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noFill/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'Variable Trends'!$B$3:$B$4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'Variable Trends'!$A$5:$A$16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'Variable Trends'!$B$5:$B$16</c:f>
              <c:numCache>
                <c:formatCode>General</c:formatCode>
                <c:ptCount val="11"/>
                <c:pt idx="0">
                  <c:v>-0.81418104390283841</c:v>
                </c:pt>
                <c:pt idx="1">
                  <c:v>1.2636397361887131E-4</c:v>
                </c:pt>
                <c:pt idx="2">
                  <c:v>0.1008842995627711</c:v>
                </c:pt>
                <c:pt idx="3">
                  <c:v>0.2004261384671937</c:v>
                </c:pt>
                <c:pt idx="4">
                  <c:v>0.30094541648695983</c:v>
                </c:pt>
                <c:pt idx="5">
                  <c:v>0.40006288490334052</c:v>
                </c:pt>
                <c:pt idx="6">
                  <c:v>0.50028510877911536</c:v>
                </c:pt>
                <c:pt idx="7">
                  <c:v>0.60001627101610422</c:v>
                </c:pt>
                <c:pt idx="8">
                  <c:v>0.70001797551222911</c:v>
                </c:pt>
                <c:pt idx="9">
                  <c:v>0.8001062788369151</c:v>
                </c:pt>
                <c:pt idx="10">
                  <c:v>0.90006535476065952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'Variable Trends'!$C$3:$C$4</c:f>
              <c:strCache>
                <c:ptCount val="1"/>
                <c:pt idx="0">
                  <c:v>mean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'Variable Trends'!$A$5:$A$16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'Variable Trends'!$C$5:$C$16</c:f>
              <c:numCache>
                <c:formatCode>General</c:formatCode>
                <c:ptCount val="11"/>
                <c:pt idx="0">
                  <c:v>-0.23241908839222383</c:v>
                </c:pt>
                <c:pt idx="1">
                  <c:v>4.777459799602593E-2</c:v>
                </c:pt>
                <c:pt idx="2">
                  <c:v>0.15127887094921338</c:v>
                </c:pt>
                <c:pt idx="3">
                  <c:v>0.25050373017697436</c:v>
                </c:pt>
                <c:pt idx="4">
                  <c:v>0.35152367226270681</c:v>
                </c:pt>
                <c:pt idx="5">
                  <c:v>0.45121768395229994</c:v>
                </c:pt>
                <c:pt idx="6">
                  <c:v>0.55385294806049679</c:v>
                </c:pt>
                <c:pt idx="7">
                  <c:v>0.65309107402612276</c:v>
                </c:pt>
                <c:pt idx="8">
                  <c:v>0.75374901962628837</c:v>
                </c:pt>
                <c:pt idx="9">
                  <c:v>0.85245274843892949</c:v>
                </c:pt>
                <c:pt idx="10">
                  <c:v>0.93343690370112786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'Variable Trends'!$D$3:$D$4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'Variable Trends'!$A$5:$A$16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'Variable Trends'!$D$5:$D$16</c:f>
              <c:numCache>
                <c:formatCode>General</c:formatCode>
                <c:ptCount val="11"/>
                <c:pt idx="0">
                  <c:v>-1.036307843203288E-4</c:v>
                </c:pt>
                <c:pt idx="1">
                  <c:v>9.8899097945891801E-2</c:v>
                </c:pt>
                <c:pt idx="2">
                  <c:v>0.19937891855039819</c:v>
                </c:pt>
                <c:pt idx="3">
                  <c:v>0.29923693409295699</c:v>
                </c:pt>
                <c:pt idx="4">
                  <c:v>0.3996868047332956</c:v>
                </c:pt>
                <c:pt idx="5">
                  <c:v>0.49967651959506421</c:v>
                </c:pt>
                <c:pt idx="6">
                  <c:v>0.59966666361168008</c:v>
                </c:pt>
                <c:pt idx="7">
                  <c:v>0.69998069530726348</c:v>
                </c:pt>
                <c:pt idx="8">
                  <c:v>0.79998231209751336</c:v>
                </c:pt>
                <c:pt idx="9">
                  <c:v>0.89997392247707075</c:v>
                </c:pt>
                <c:pt idx="10">
                  <c:v>0.9899763474954294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'Variable Trends'!$E$3:$E$4</c:f>
              <c:strCache>
                <c:ptCount val="1"/>
                <c:pt idx="0">
                  <c:v>trades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'Variable Trends'!$A$5:$A$16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'Variable Trends'!$E$5:$E$16</c:f>
              <c:numCache>
                <c:formatCode>General</c:formatCode>
                <c:ptCount val="11"/>
                <c:pt idx="0">
                  <c:v>337</c:v>
                </c:pt>
                <c:pt idx="1">
                  <c:v>132</c:v>
                </c:pt>
                <c:pt idx="2">
                  <c:v>150</c:v>
                </c:pt>
                <c:pt idx="3">
                  <c:v>224</c:v>
                </c:pt>
                <c:pt idx="4">
                  <c:v>281</c:v>
                </c:pt>
                <c:pt idx="5">
                  <c:v>377</c:v>
                </c:pt>
                <c:pt idx="6">
                  <c:v>501</c:v>
                </c:pt>
                <c:pt idx="7">
                  <c:v>693</c:v>
                </c:pt>
                <c:pt idx="8">
                  <c:v>1082</c:v>
                </c:pt>
                <c:pt idx="9">
                  <c:v>1501</c:v>
                </c:pt>
                <c:pt idx="10">
                  <c:v>950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'Variable Trends'!$F$3:$F$4</c:f>
              <c:strCache>
                <c:ptCount val="1"/>
                <c:pt idx="0">
                  <c:v>log return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'Variable Trends'!$A$5:$A$16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'Variable Trends'!$F$5:$F$16</c:f>
              <c:numCache>
                <c:formatCode>General</c:formatCode>
                <c:ptCount val="11"/>
                <c:pt idx="0">
                  <c:v>1.4068600345363329E-2</c:v>
                </c:pt>
                <c:pt idx="1">
                  <c:v>1.4495264230888372E-2</c:v>
                </c:pt>
                <c:pt idx="2">
                  <c:v>1.4787134589979394E-2</c:v>
                </c:pt>
                <c:pt idx="3">
                  <c:v>1.4583348451745031E-2</c:v>
                </c:pt>
                <c:pt idx="4">
                  <c:v>1.4311267513761777E-2</c:v>
                </c:pt>
                <c:pt idx="5">
                  <c:v>1.556672363021807E-2</c:v>
                </c:pt>
                <c:pt idx="6">
                  <c:v>1.578406494256664E-2</c:v>
                </c:pt>
                <c:pt idx="7">
                  <c:v>1.6775209107640909E-2</c:v>
                </c:pt>
                <c:pt idx="8">
                  <c:v>1.572533299567842E-2</c:v>
                </c:pt>
                <c:pt idx="9">
                  <c:v>1.6486152123962074E-2</c:v>
                </c:pt>
                <c:pt idx="10">
                  <c:v>1.6957637073574897E-2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1583584"/>
        <c:axId val="-2091587936"/>
      </c:lineChart>
      <c:catAx>
        <c:axId val="-209158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587936"/>
        <c:crosses val="autoZero"/>
        <c:auto val="1"/>
        <c:lblAlgn val="ctr"/>
        <c:lblOffset val="100"/>
        <c:noMultiLvlLbl val="0"/>
      </c:catAx>
      <c:valAx>
        <c:axId val="-2091587936"/>
        <c:scaling>
          <c:orientation val="minMax"/>
          <c:max val="2.0000000000000004E-2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58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</xdr:row>
      <xdr:rowOff>100012</xdr:rowOff>
    </xdr:from>
    <xdr:to>
      <xdr:col>14</xdr:col>
      <xdr:colOff>114300</xdr:colOff>
      <xdr:row>15</xdr:row>
      <xdr:rowOff>176212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LL\Desktop\EPAT\EPAT%20Project\Model%20Development\Meetings\final_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blem Statement"/>
      <sheetName val="Stocks"/>
      <sheetName val="Variables"/>
      <sheetName val="Static Model Validation"/>
      <sheetName val="Dynamic Model Validation"/>
      <sheetName val="theorotical portfolio"/>
      <sheetName val="theorotical portfolio stats"/>
      <sheetName val="theorotical monthly report"/>
      <sheetName val="close fund portfolio"/>
      <sheetName val="close fund portfolio stats"/>
      <sheetName val="close fund monthly report"/>
      <sheetName val="monthly sip portfolio"/>
      <sheetName val="monthly sip portfolio stats"/>
      <sheetName val="Monthly SIP Report"/>
      <sheetName val="daily sip portfolio"/>
      <sheetName val="daily sip portfolio stats"/>
      <sheetName val="Daily SIP Report"/>
      <sheetName val="stoploss daily stats"/>
      <sheetName val="stoploss portfolio"/>
      <sheetName val="Stoploss monthly report"/>
      <sheetName val="Stat Comparisons"/>
      <sheetName val="piv stats"/>
      <sheetName val="PIV Portfolio"/>
      <sheetName val="piv daily stats"/>
      <sheetName val="PIV Report"/>
    </sheetNames>
    <sheetDataSet>
      <sheetData sheetId="0"/>
      <sheetData sheetId="1"/>
      <sheetData sheetId="2">
        <row r="1">
          <cell r="A1" t="str">
            <v>Variable</v>
          </cell>
          <cell r="B1" t="str">
            <v>Dimension</v>
          </cell>
          <cell r="C1" t="str">
            <v xml:space="preserve">Description </v>
          </cell>
        </row>
        <row r="2">
          <cell r="A2" t="str">
            <v>future_return</v>
          </cell>
          <cell r="B2" t="str">
            <v>dependent</v>
          </cell>
          <cell r="C2" t="str">
            <v>log return of next day close to today's close</v>
          </cell>
        </row>
        <row r="3">
          <cell r="A3" t="str">
            <v>lift</v>
          </cell>
          <cell r="B3" t="str">
            <v>dependent</v>
          </cell>
          <cell r="C3" t="str">
            <v>1 if future return positive else 0</v>
          </cell>
        </row>
        <row r="4">
          <cell r="A4" t="str">
            <v>return_1d</v>
          </cell>
          <cell r="B4" t="str">
            <v>past returns</v>
          </cell>
          <cell r="C4" t="str">
            <v>last 1 day logreturn</v>
          </cell>
        </row>
        <row r="5">
          <cell r="A5" t="str">
            <v>return_2d</v>
          </cell>
          <cell r="B5" t="str">
            <v>past returns</v>
          </cell>
          <cell r="C5" t="str">
            <v>last 2 day logreturn</v>
          </cell>
        </row>
        <row r="6">
          <cell r="A6" t="str">
            <v>return_3d</v>
          </cell>
          <cell r="B6" t="str">
            <v>past returns</v>
          </cell>
          <cell r="C6" t="str">
            <v>last 3 day logreturn</v>
          </cell>
        </row>
        <row r="7">
          <cell r="A7" t="str">
            <v>return_4d</v>
          </cell>
          <cell r="B7" t="str">
            <v>past returns</v>
          </cell>
          <cell r="C7" t="str">
            <v>last 4 day logreturn</v>
          </cell>
        </row>
        <row r="8">
          <cell r="A8" t="str">
            <v>return_5d</v>
          </cell>
          <cell r="B8" t="str">
            <v>past returns</v>
          </cell>
          <cell r="C8" t="str">
            <v>last 5 day logreturn</v>
          </cell>
        </row>
        <row r="9">
          <cell r="A9" t="str">
            <v>return_6d</v>
          </cell>
          <cell r="B9" t="str">
            <v>past returns</v>
          </cell>
          <cell r="C9" t="str">
            <v>last 6 day logreturn</v>
          </cell>
        </row>
        <row r="10">
          <cell r="A10" t="str">
            <v>return_7d</v>
          </cell>
          <cell r="B10" t="str">
            <v>past returns</v>
          </cell>
          <cell r="C10" t="str">
            <v>last 7 day logreturn</v>
          </cell>
        </row>
        <row r="11">
          <cell r="A11" t="str">
            <v>return_8d</v>
          </cell>
          <cell r="B11" t="str">
            <v>past returns</v>
          </cell>
          <cell r="C11" t="str">
            <v>last 8 day logreturn</v>
          </cell>
        </row>
        <row r="12">
          <cell r="A12" t="str">
            <v>return_9d</v>
          </cell>
          <cell r="B12" t="str">
            <v>past returns</v>
          </cell>
          <cell r="C12" t="str">
            <v>last 9 day logreturn</v>
          </cell>
        </row>
        <row r="13">
          <cell r="A13" t="str">
            <v>return_10d</v>
          </cell>
          <cell r="B13" t="str">
            <v>past returns</v>
          </cell>
          <cell r="C13" t="str">
            <v>last 10 day logreturn</v>
          </cell>
        </row>
        <row r="14">
          <cell r="A14" t="str">
            <v>Open_Chg</v>
          </cell>
          <cell r="B14" t="str">
            <v>changes</v>
          </cell>
          <cell r="C14" t="str">
            <v>log change for open last day</v>
          </cell>
        </row>
        <row r="15">
          <cell r="A15" t="str">
            <v>High_Chg</v>
          </cell>
          <cell r="B15" t="str">
            <v>changes</v>
          </cell>
          <cell r="C15" t="str">
            <v>log change for high last day</v>
          </cell>
        </row>
        <row r="16">
          <cell r="A16" t="str">
            <v>Low_Chg</v>
          </cell>
          <cell r="B16" t="str">
            <v>changes</v>
          </cell>
          <cell r="C16" t="str">
            <v>log change for low last day</v>
          </cell>
        </row>
        <row r="17">
          <cell r="A17" t="str">
            <v>Range_Chg</v>
          </cell>
          <cell r="B17" t="str">
            <v>changes</v>
          </cell>
          <cell r="C17" t="str">
            <v>log change for high-low range last day</v>
          </cell>
        </row>
        <row r="18">
          <cell r="A18" t="str">
            <v>Volume_Chg</v>
          </cell>
          <cell r="B18" t="str">
            <v>changes</v>
          </cell>
          <cell r="C18" t="str">
            <v>log change for volume last day</v>
          </cell>
        </row>
        <row r="19">
          <cell r="A19" t="str">
            <v>Voltality5</v>
          </cell>
          <cell r="B19" t="str">
            <v>Voltality</v>
          </cell>
          <cell r="C19" t="str">
            <v>standard deviation of last 5 day log returns</v>
          </cell>
        </row>
        <row r="20">
          <cell r="A20" t="str">
            <v>Voltality20</v>
          </cell>
          <cell r="B20" t="str">
            <v>Voltality</v>
          </cell>
          <cell r="C20" t="str">
            <v>standard deviation of last 20 day log returns</v>
          </cell>
        </row>
        <row r="21">
          <cell r="A21" t="str">
            <v>MA5_ratio</v>
          </cell>
          <cell r="B21" t="str">
            <v>ratios</v>
          </cell>
          <cell r="C21" t="str">
            <v>ratio of last day close to last 5 days moving average</v>
          </cell>
        </row>
        <row r="22">
          <cell r="A22" t="str">
            <v>MA20_ratio</v>
          </cell>
          <cell r="B22" t="str">
            <v>ratios</v>
          </cell>
          <cell r="C22" t="str">
            <v>ratio of last day close to last 20 days moving average</v>
          </cell>
        </row>
        <row r="23">
          <cell r="A23" t="str">
            <v>High5_ratio</v>
          </cell>
          <cell r="B23" t="str">
            <v>ratios</v>
          </cell>
          <cell r="C23" t="str">
            <v>ratio of last day close to last 5 days high</v>
          </cell>
        </row>
        <row r="24">
          <cell r="A24" t="str">
            <v>Low5_ratio</v>
          </cell>
          <cell r="B24" t="str">
            <v>ratios</v>
          </cell>
          <cell r="C24" t="str">
            <v>ratio of last 5 day low to last day close</v>
          </cell>
        </row>
        <row r="25">
          <cell r="A25" t="str">
            <v>High20_ratio</v>
          </cell>
          <cell r="B25" t="str">
            <v>ratios</v>
          </cell>
          <cell r="C25" t="str">
            <v>ratio of last day close to last 20 days high</v>
          </cell>
        </row>
        <row r="26">
          <cell r="A26" t="str">
            <v>Low20_ratio</v>
          </cell>
          <cell r="B26" t="str">
            <v>ratios</v>
          </cell>
          <cell r="C26" t="str">
            <v>ratio of last 20 day low to last day close</v>
          </cell>
        </row>
        <row r="27">
          <cell r="A27" t="str">
            <v>return_1d_nifty</v>
          </cell>
          <cell r="B27" t="str">
            <v>past returns nifty</v>
          </cell>
          <cell r="C27" t="str">
            <v>last 1 day logreturn for nifty</v>
          </cell>
        </row>
        <row r="28">
          <cell r="A28" t="str">
            <v>return_2d_nifty</v>
          </cell>
          <cell r="B28" t="str">
            <v>past returns nifty</v>
          </cell>
          <cell r="C28" t="str">
            <v>last 2 day logreturn for nifty</v>
          </cell>
        </row>
        <row r="29">
          <cell r="A29" t="str">
            <v>return_3d_nifty</v>
          </cell>
          <cell r="B29" t="str">
            <v>past returns nifty</v>
          </cell>
          <cell r="C29" t="str">
            <v>last 3 day logreturn for nifty</v>
          </cell>
        </row>
        <row r="30">
          <cell r="A30" t="str">
            <v>return_4d_nifty</v>
          </cell>
          <cell r="B30" t="str">
            <v>past returns nifty</v>
          </cell>
          <cell r="C30" t="str">
            <v>last 4 day logreturn for nifty</v>
          </cell>
        </row>
        <row r="31">
          <cell r="A31" t="str">
            <v>return_5d_nifty</v>
          </cell>
          <cell r="B31" t="str">
            <v>past returns nifty</v>
          </cell>
          <cell r="C31" t="str">
            <v>last 5 day logreturn for nifty</v>
          </cell>
        </row>
        <row r="32">
          <cell r="A32" t="str">
            <v>return_6d_nifty</v>
          </cell>
          <cell r="B32" t="str">
            <v>past returns nifty</v>
          </cell>
          <cell r="C32" t="str">
            <v>last 6 day logreturn for nifty</v>
          </cell>
        </row>
        <row r="33">
          <cell r="A33" t="str">
            <v>return_7d_nifty</v>
          </cell>
          <cell r="B33" t="str">
            <v>past returns nifty</v>
          </cell>
          <cell r="C33" t="str">
            <v>last 7 day logreturn for nifty</v>
          </cell>
        </row>
        <row r="34">
          <cell r="A34" t="str">
            <v>return_8d_nifty</v>
          </cell>
          <cell r="B34" t="str">
            <v>past returns nifty</v>
          </cell>
          <cell r="C34" t="str">
            <v>last 8 day logreturn for nifty</v>
          </cell>
        </row>
        <row r="35">
          <cell r="A35" t="str">
            <v>return_9d_nifty</v>
          </cell>
          <cell r="B35" t="str">
            <v>past returns nifty</v>
          </cell>
          <cell r="C35" t="str">
            <v>last 9 day logreturn for nifty</v>
          </cell>
        </row>
        <row r="36">
          <cell r="A36" t="str">
            <v>return_10d_nifty</v>
          </cell>
          <cell r="B36" t="str">
            <v>past returns nifty</v>
          </cell>
          <cell r="C36" t="str">
            <v>last 10 day logreturn for nifty</v>
          </cell>
        </row>
        <row r="37">
          <cell r="A37" t="str">
            <v>MA5_ratio_nifty</v>
          </cell>
          <cell r="B37" t="str">
            <v>ratios nifty</v>
          </cell>
          <cell r="C37" t="str">
            <v>ratio of last day close to last 5 days moving average for nifty bank</v>
          </cell>
        </row>
        <row r="38">
          <cell r="A38" t="str">
            <v>MA20_ratio_nifty</v>
          </cell>
          <cell r="B38" t="str">
            <v>ratios nifty</v>
          </cell>
          <cell r="C38" t="str">
            <v>ratio of last day close to last 20 days moving average for nifty bank</v>
          </cell>
        </row>
        <row r="39">
          <cell r="A39" t="str">
            <v>High5_ratio_nifty</v>
          </cell>
          <cell r="B39" t="str">
            <v>ratios nifty</v>
          </cell>
          <cell r="C39" t="str">
            <v>ratio of last day close to last 5 days high for nifty bank</v>
          </cell>
        </row>
        <row r="40">
          <cell r="A40" t="str">
            <v>Low5_ratio_nifty</v>
          </cell>
          <cell r="B40" t="str">
            <v>ratios nifty</v>
          </cell>
          <cell r="C40" t="str">
            <v>ratio of last 5 day low to last day close for nifty bank</v>
          </cell>
        </row>
        <row r="41">
          <cell r="A41" t="str">
            <v>High20_ratio_nifty</v>
          </cell>
          <cell r="B41" t="str">
            <v>ratios nifty</v>
          </cell>
          <cell r="C41" t="str">
            <v>ratio of last day close to last 20 days high for nifty bank</v>
          </cell>
        </row>
        <row r="42">
          <cell r="A42" t="str">
            <v>Low20_ratio_nifty</v>
          </cell>
          <cell r="B42" t="str">
            <v>ratios nifty</v>
          </cell>
          <cell r="C42" t="str">
            <v>ratio of last 20 day low to last day close for nifty bank</v>
          </cell>
        </row>
        <row r="43">
          <cell r="A43" t="str">
            <v>Voltality5_nifty</v>
          </cell>
          <cell r="B43" t="str">
            <v>voltality nifty</v>
          </cell>
          <cell r="C43" t="str">
            <v>standard deviation of last 5 day log returns for nifty bank</v>
          </cell>
        </row>
        <row r="44">
          <cell r="A44" t="str">
            <v>Voltality20_nifty</v>
          </cell>
          <cell r="B44" t="str">
            <v>voltality nifty</v>
          </cell>
          <cell r="C44" t="str">
            <v>standard deviation of last 20 day log returns for nifty bank</v>
          </cell>
        </row>
        <row r="45">
          <cell r="A45" t="str">
            <v>Bollinger5_ratio</v>
          </cell>
          <cell r="B45" t="str">
            <v>Bollinger</v>
          </cell>
          <cell r="C45" t="str">
            <v>(price-lower bollinger)/(upper bolinger - lower bollinger) in last 5 days</v>
          </cell>
        </row>
        <row r="46">
          <cell r="A46" t="str">
            <v>Bollinger20_ratio</v>
          </cell>
          <cell r="B46" t="str">
            <v>Bollinger</v>
          </cell>
          <cell r="C46" t="str">
            <v>(price-lower bollinger)/(upper bolinger - lower bollinger) in last 20 days</v>
          </cell>
        </row>
        <row r="47">
          <cell r="A47" t="str">
            <v>ADX5</v>
          </cell>
          <cell r="B47" t="str">
            <v>Momentum Indicator</v>
          </cell>
          <cell r="C47" t="str">
            <v>average direction movment index over 5 days</v>
          </cell>
        </row>
        <row r="48">
          <cell r="A48" t="str">
            <v>RSI5</v>
          </cell>
          <cell r="B48" t="str">
            <v>Momentum Indicator</v>
          </cell>
          <cell r="C48" t="str">
            <v>Relative Strength index over 5 days</v>
          </cell>
        </row>
        <row r="49">
          <cell r="A49" t="str">
            <v>ADX20</v>
          </cell>
          <cell r="B49" t="str">
            <v>Momentum Indicator</v>
          </cell>
          <cell r="C49" t="str">
            <v>average direction movment index over 20 days</v>
          </cell>
        </row>
        <row r="50">
          <cell r="A50" t="str">
            <v>RSI20</v>
          </cell>
          <cell r="B50" t="str">
            <v>Momentum Indicator</v>
          </cell>
          <cell r="C50" t="str">
            <v>Relative Strength index over 20 days</v>
          </cell>
        </row>
        <row r="51">
          <cell r="A51" t="str">
            <v>correlation</v>
          </cell>
          <cell r="B51" t="str">
            <v>nifty corr</v>
          </cell>
          <cell r="C51" t="str">
            <v>correlation of last 10 day's return with nifty last 10 day returns</v>
          </cell>
        </row>
      </sheetData>
      <sheetData sheetId="3"/>
      <sheetData sheetId="4"/>
      <sheetData sheetId="5"/>
      <sheetData sheetId="6"/>
      <sheetData sheetId="8"/>
      <sheetData sheetId="9"/>
      <sheetData sheetId="11"/>
      <sheetData sheetId="12"/>
      <sheetData sheetId="14"/>
      <sheetData sheetId="15"/>
      <sheetData sheetId="17"/>
      <sheetData sheetId="18"/>
      <sheetData sheetId="20"/>
      <sheetData sheetId="21"/>
      <sheetData sheetId="22"/>
      <sheetData sheetId="2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LL\Desktop\EPAT\EPAT%20Project\Model%20Development\Statistics\pos_return_model_trend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199.528228703704" createdVersion="5" refreshedVersion="5" minRefreshableVersion="3" recordCount="315">
  <cacheSource type="worksheet">
    <worksheetSource ref="A1:G316" sheet="Sheet1" r:id="rId2"/>
  </cacheSource>
  <cacheFields count="9">
    <cacheField name="variable" numFmtId="0">
      <sharedItems count="48">
        <s v="return_1d"/>
        <s v="return_2d"/>
        <s v="return_3d"/>
        <s v="return_4d"/>
        <s v="return_5d"/>
        <s v="return_6d"/>
        <s v="return_7d"/>
        <s v="return_8d"/>
        <s v="return_9d"/>
        <s v="return_10d"/>
        <s v="Open_Chg"/>
        <s v="High_Chg"/>
        <s v="Low_Chg"/>
        <s v="Range_Chg"/>
        <s v="Volume_Chg"/>
        <s v="Voltality5"/>
        <s v="Voltality20"/>
        <s v="MA5_ratio"/>
        <s v="MA20_ratio"/>
        <s v="High5_ratio"/>
        <s v="Low5_ratio"/>
        <s v="High20_ratio"/>
        <s v="Low20_ratio"/>
        <s v="Bollinger5_ratio"/>
        <s v="Bollinger20_ratio"/>
        <s v="ADX5"/>
        <s v="ADX20"/>
        <s v="RSI5"/>
        <s v="RSI20"/>
        <s v="return_1d_nifty"/>
        <s v="return_2d_nifty"/>
        <s v="return_3d_nifty"/>
        <s v="return_4d_nifty"/>
        <s v="return_5d_nifty"/>
        <s v="return_6d_nifty"/>
        <s v="return_7d_nifty"/>
        <s v="return_8d_nifty"/>
        <s v="return_9d_nifty"/>
        <s v="return_10d_nifty"/>
        <s v="MA5_ratio_nifty"/>
        <s v="MA20_ratio_nifty"/>
        <s v="High5_ratio_nifty"/>
        <s v="Low5_ratio_nifty"/>
        <s v="High20_ratio_nifty"/>
        <s v="Low20_ratio_nifty"/>
        <s v="Voltality5_nifty"/>
        <s v="Voltality20_nifty"/>
        <s v="correlation"/>
      </sharedItems>
    </cacheField>
    <cacheField name="bucket" numFmtId="0">
      <sharedItems containsSemiMixedTypes="0" containsString="0" containsNumber="1" containsInteger="1" minValue="1" maxValue="11" count="11">
        <n v="1"/>
        <n v="2"/>
        <n v="3"/>
        <n v="4"/>
        <n v="5"/>
        <n v="6"/>
        <n v="7"/>
        <n v="8"/>
        <n v="9"/>
        <n v="10"/>
        <n v="11"/>
      </sharedItems>
    </cacheField>
    <cacheField name="minima" numFmtId="0">
      <sharedItems containsSemiMixedTypes="0" containsString="0" containsNumber="1" minValue="-3.093253305388604" maxValue="2.373128931817817"/>
    </cacheField>
    <cacheField name="var_sum" numFmtId="0">
      <sharedItems containsSemiMixedTypes="0" containsString="0" containsNumber="1" minValue="-1225.972290051604" maxValue="4473.0728730536212"/>
    </cacheField>
    <cacheField name="maxima" numFmtId="0">
      <sharedItems containsSemiMixedTypes="0" containsString="0" containsNumber="1" minValue="-0.20739806672909461" maxValue="3.6291832338790071"/>
    </cacheField>
    <cacheField name="counts" numFmtId="0">
      <sharedItems containsSemiMixedTypes="0" containsString="0" containsNumber="1" containsInteger="1" minValue="1" maxValue="6224"/>
    </cacheField>
    <cacheField name="lifts" numFmtId="0">
      <sharedItems containsSemiMixedTypes="0" containsString="0" containsNumber="1" minValue="1.4291748747316841E-3" maxValue="99.306660736745499"/>
    </cacheField>
    <cacheField name="mean" numFmtId="0" formula="var_sum/counts" databaseField="0"/>
    <cacheField name="return" numFmtId="0" formula="lifts/count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5">
  <r>
    <x v="0"/>
    <x v="0"/>
    <n v="-0.13037135990009699"/>
    <n v="-46.64253411056945"/>
    <n v="-4.520051492764487E-5"/>
    <n v="3097"/>
    <n v="52.268517893721139"/>
  </r>
  <r>
    <x v="0"/>
    <x v="1"/>
    <n v="0"/>
    <n v="0"/>
    <n v="0"/>
    <n v="15"/>
    <n v="0.28017143671909378"/>
  </r>
  <r>
    <x v="0"/>
    <x v="2"/>
    <n v="4.4666066075360287E-5"/>
    <n v="50.085441406234963"/>
    <n v="0.15660897053110831"/>
    <n v="3113"/>
    <n v="46.823488792259042"/>
  </r>
  <r>
    <x v="0"/>
    <x v="3"/>
    <n v="0.20295379160716079"/>
    <n v="0.67522059091067743"/>
    <n v="0.2596926485269328"/>
    <n v="3"/>
    <n v="6.0492600920831877E-2"/>
  </r>
  <r>
    <x v="1"/>
    <x v="0"/>
    <n v="-0.1110595283840745"/>
    <n v="-46.740298525197836"/>
    <n v="-5.8722905239571438E-5"/>
    <n v="3088"/>
    <n v="51.743712467201448"/>
  </r>
  <r>
    <x v="1"/>
    <x v="1"/>
    <n v="0"/>
    <n v="0"/>
    <n v="0"/>
    <n v="15"/>
    <n v="0.31091710309030762"/>
  </r>
  <r>
    <x v="1"/>
    <x v="2"/>
    <n v="3.9579296387745017E-5"/>
    <n v="49.383162608927726"/>
    <n v="0.15660897053110831"/>
    <n v="3124"/>
    <n v="47.369110610719211"/>
  </r>
  <r>
    <x v="1"/>
    <x v="3"/>
    <n v="0.20295379160716079"/>
    <n v="0.20295379160716079"/>
    <n v="0.20295379160716079"/>
    <n v="1"/>
    <n v="8.9305426091044159E-3"/>
  </r>
  <r>
    <x v="2"/>
    <x v="0"/>
    <n v="-9.8978961827178399E-2"/>
    <n v="-0.7941980415865062"/>
    <n v="-8.1456501765570288E-2"/>
    <n v="9"/>
    <n v="0.27706584848190879"/>
  </r>
  <r>
    <x v="2"/>
    <x v="1"/>
    <n v="-7.5116271475281077E-2"/>
    <n v="-1.6073160247134231"/>
    <n v="-6.0027931092908722E-2"/>
    <n v="25"/>
    <n v="0.50221026937924851"/>
  </r>
  <r>
    <x v="2"/>
    <x v="2"/>
    <n v="-5.9862117330997638E-2"/>
    <n v="-6.4113044351402637"/>
    <n v="-4.0103701718447092E-2"/>
    <n v="136"/>
    <n v="2.9886862185244452"/>
  </r>
  <r>
    <x v="2"/>
    <x v="3"/>
    <n v="-3.9725290552638487E-2"/>
    <n v="-17.533167143412719"/>
    <n v="-2.0017767903674009E-2"/>
    <n v="640"/>
    <n v="11.17700828874062"/>
  </r>
  <r>
    <x v="2"/>
    <x v="4"/>
    <n v="-1.9997550221513751E-2"/>
    <n v="-18.88371994606857"/>
    <n v="-2.277418390537183E-5"/>
    <n v="2209"/>
    <n v="34.362555084780936"/>
  </r>
  <r>
    <x v="2"/>
    <x v="5"/>
    <n v="0"/>
    <n v="0"/>
    <n v="0"/>
    <n v="14"/>
    <n v="0.22201893995184971"/>
  </r>
  <r>
    <x v="2"/>
    <x v="6"/>
    <n v="3.9579296387745017E-5"/>
    <n v="49.71399564230758"/>
    <n v="0.15617082241158869"/>
    <n v="3192"/>
    <n v="49.835239791822431"/>
  </r>
  <r>
    <x v="2"/>
    <x v="7"/>
    <n v="0.19807101976260311"/>
    <n v="0.71371502640796658"/>
    <n v="0.2596926485269328"/>
    <n v="3"/>
    <n v="6.7886281938637438E-2"/>
  </r>
  <r>
    <x v="3"/>
    <x v="0"/>
    <n v="-0.1110595283840745"/>
    <n v="-45.484215296546843"/>
    <n v="-2.277418390537183E-5"/>
    <n v="3074"/>
    <n v="49.557551034354823"/>
  </r>
  <r>
    <x v="3"/>
    <x v="1"/>
    <n v="0"/>
    <n v="0"/>
    <n v="0"/>
    <n v="14"/>
    <n v="0.30869672552327898"/>
  </r>
  <r>
    <x v="3"/>
    <x v="2"/>
    <n v="3.9579296387745017E-5"/>
    <n v="49.851987967955459"/>
    <n v="0.15617082241158869"/>
    <n v="3139"/>
    <n v="49.50988251151351"/>
  </r>
  <r>
    <x v="3"/>
    <x v="3"/>
    <n v="0.25595135811843062"/>
    <n v="0.25595135811843062"/>
    <n v="0.25595135811843062"/>
    <n v="1"/>
    <n v="5.6540452228485583E-2"/>
  </r>
  <r>
    <x v="4"/>
    <x v="0"/>
    <n v="-8.9269324949022386E-2"/>
    <n v="-0.34978378961335338"/>
    <n v="-8.426401661573564E-2"/>
    <n v="4"/>
    <n v="3.078743520694709E-2"/>
  </r>
  <r>
    <x v="4"/>
    <x v="1"/>
    <n v="-8.2620233505059329E-2"/>
    <n v="-0.87269267788456539"/>
    <n v="-6.6777412598220981E-2"/>
    <n v="12"/>
    <n v="0.25961528525935079"/>
  </r>
  <r>
    <x v="4"/>
    <x v="2"/>
    <n v="-6.6092488750414305E-2"/>
    <n v="-2.8734058748442419"/>
    <n v="-5.0133469679610243E-2"/>
    <n v="51"/>
    <n v="0.96219444467462545"/>
  </r>
  <r>
    <x v="4"/>
    <x v="3"/>
    <n v="-4.9785179777219878E-2"/>
    <n v="-8.8391338756188222"/>
    <n v="-3.3339476692161897E-2"/>
    <n v="223"/>
    <n v="4.1184524830938338"/>
  </r>
  <r>
    <x v="4"/>
    <x v="4"/>
    <n v="-3.3219090962418471E-2"/>
    <n v="-18.716815425527379"/>
    <n v="-1.6682533740516751E-2"/>
    <n v="799"/>
    <n v="13.75770435768043"/>
  </r>
  <r>
    <x v="4"/>
    <x v="5"/>
    <n v="-1.6652081306746239E-2"/>
    <n v="-15.06587179969617"/>
    <n v="-5.67214678917469E-5"/>
    <n v="2024"/>
    <n v="30.32732837970612"/>
  </r>
  <r>
    <x v="4"/>
    <x v="6"/>
    <n v="0"/>
    <n v="0"/>
    <n v="0"/>
    <n v="17"/>
    <n v="0.22584728510362359"/>
  </r>
  <r>
    <x v="4"/>
    <x v="7"/>
    <n v="3.9579296387745017E-5"/>
    <n v="48.415516043898208"/>
    <n v="0.19807101976260311"/>
    <n v="3097"/>
    <n v="49.72564853285737"/>
  </r>
  <r>
    <x v="4"/>
    <x v="8"/>
    <n v="0.2125741507765839"/>
    <n v="0.2125741507765839"/>
    <n v="0.2125741507765839"/>
    <n v="1"/>
    <n v="2.509252003778726E-2"/>
  </r>
  <r>
    <x v="5"/>
    <x v="0"/>
    <n v="-0.13037135990009699"/>
    <n v="-45.088384696157327"/>
    <n v="-5.67214678917469E-5"/>
    <n v="3010"/>
    <n v="48.55475803522382"/>
  </r>
  <r>
    <x v="5"/>
    <x v="1"/>
    <n v="0"/>
    <n v="0"/>
    <n v="0"/>
    <n v="18"/>
    <n v="0.28475197490291659"/>
  </r>
  <r>
    <x v="5"/>
    <x v="2"/>
    <n v="3.9579296387745017E-5"/>
    <n v="49.934309802772113"/>
    <n v="0.13842290351691139"/>
    <n v="3195"/>
    <n v="50.484877857570723"/>
  </r>
  <r>
    <x v="5"/>
    <x v="3"/>
    <n v="0.19807101976260311"/>
    <n v="1.1292429687917109"/>
    <n v="0.2596926485269328"/>
    <n v="5"/>
    <n v="0.1082828559226202"/>
  </r>
  <r>
    <x v="6"/>
    <x v="0"/>
    <n v="-0.13037135990009699"/>
    <n v="-45.064946955659913"/>
    <n v="-4.520051492764487E-5"/>
    <n v="3020"/>
    <n v="49.521711116994027"/>
  </r>
  <r>
    <x v="6"/>
    <x v="1"/>
    <n v="0"/>
    <n v="0"/>
    <n v="0"/>
    <n v="22"/>
    <n v="0.24978897014476931"/>
  </r>
  <r>
    <x v="6"/>
    <x v="2"/>
    <n v="4.4666066075360287E-5"/>
    <n v="50.388555773760046"/>
    <n v="0.15617082241158869"/>
    <n v="3184"/>
    <n v="49.635546291293771"/>
  </r>
  <r>
    <x v="6"/>
    <x v="3"/>
    <n v="0.20295379160716079"/>
    <n v="0.46264644013409362"/>
    <n v="0.2596926485269328"/>
    <n v="2"/>
    <n v="2.5624345187502381E-2"/>
  </r>
  <r>
    <x v="7"/>
    <x v="0"/>
    <n v="-9.1624489785784122E-2"/>
    <n v="-0.50898370673522586"/>
    <n v="-8.0185971727079836E-2"/>
    <n v="6"/>
    <n v="0.13213926720919611"/>
  </r>
  <r>
    <x v="7"/>
    <x v="1"/>
    <n v="-7.2824955226835172E-2"/>
    <n v="-0.89776730420357864"/>
    <n v="-6.0027931092908722E-2"/>
    <n v="14"/>
    <n v="0.24782495818007391"/>
  </r>
  <r>
    <x v="7"/>
    <x v="2"/>
    <n v="-5.9996785972826483E-2"/>
    <n v="-5.4906298473284076"/>
    <n v="-4.0287753066153897E-2"/>
    <n v="116"/>
    <n v="2.5014206047822292"/>
  </r>
  <r>
    <x v="7"/>
    <x v="3"/>
    <n v="-3.9948836823488557E-2"/>
    <n v="-17.188032789513741"/>
    <n v="-2.0014512312745932E-2"/>
    <n v="627"/>
    <n v="11.257088304701931"/>
  </r>
  <r>
    <x v="7"/>
    <x v="4"/>
    <n v="-1.9982823952438462E-2"/>
    <n v="-19.608165921889871"/>
    <n v="-2.277418390537183E-5"/>
    <n v="2251"/>
    <n v="34.959752866677931"/>
  </r>
  <r>
    <x v="7"/>
    <x v="5"/>
    <n v="0"/>
    <n v="0"/>
    <n v="0"/>
    <n v="15"/>
    <n v="0.1968926595393892"/>
  </r>
  <r>
    <x v="7"/>
    <x v="6"/>
    <n v="3.9579296387745017E-5"/>
    <n v="50.794311524347847"/>
    <n v="0.14600785827531851"/>
    <n v="3196"/>
    <n v="50.08436448712537"/>
  </r>
  <r>
    <x v="7"/>
    <x v="7"/>
    <n v="0.20295379160716079"/>
    <n v="0.6714793005021753"/>
    <n v="0.25595135811843062"/>
    <n v="3"/>
    <n v="5.3187575403960873E-2"/>
  </r>
  <r>
    <x v="8"/>
    <x v="0"/>
    <n v="-0.11712120148206601"/>
    <n v="-45.080420528301033"/>
    <n v="-2.277418390537183E-5"/>
    <n v="3023"/>
    <n v="48.26636626075441"/>
  </r>
  <r>
    <x v="8"/>
    <x v="1"/>
    <n v="0"/>
    <n v="0"/>
    <n v="0"/>
    <n v="19"/>
    <n v="0.257431179553472"/>
  </r>
  <r>
    <x v="8"/>
    <x v="2"/>
    <n v="3.9579296387745017E-5"/>
    <n v="50.34411466220773"/>
    <n v="0.15617082241158869"/>
    <n v="3184"/>
    <n v="50.887655116457807"/>
  </r>
  <r>
    <x v="8"/>
    <x v="3"/>
    <n v="0.20295379160716079"/>
    <n v="0.45890514972559138"/>
    <n v="0.25595135811843062"/>
    <n v="2"/>
    <n v="2.1218166854410209E-2"/>
  </r>
  <r>
    <x v="9"/>
    <x v="0"/>
    <n v="-0.1110595283840745"/>
    <n v="-48.185268023760358"/>
    <n v="-2.277418390537183E-5"/>
    <n v="3109"/>
    <n v="51.515303194941097"/>
  </r>
  <r>
    <x v="9"/>
    <x v="1"/>
    <n v="0"/>
    <n v="0"/>
    <n v="0"/>
    <n v="11"/>
    <n v="0.20598012963517059"/>
  </r>
  <r>
    <x v="9"/>
    <x v="2"/>
    <n v="7.0169888208846152E-5"/>
    <n v="49.02316099537282"/>
    <n v="0.19807101976260311"/>
    <n v="3105"/>
    <n v="47.684835730981277"/>
  </r>
  <r>
    <x v="9"/>
    <x v="3"/>
    <n v="0.20295379160716079"/>
    <n v="0.6714793005021753"/>
    <n v="0.25595135811843062"/>
    <n v="3"/>
    <n v="2.6551668062527109E-2"/>
  </r>
  <r>
    <x v="10"/>
    <x v="0"/>
    <n v="-0.18196743393559839"/>
    <n v="-0.35213125836533582"/>
    <n v="-0.1701638244297374"/>
    <n v="2"/>
    <n v="2.2467569677168151E-2"/>
  </r>
  <r>
    <x v="10"/>
    <x v="1"/>
    <n v="-0.1156020097100233"/>
    <n v="-51.051359503462152"/>
    <n v="-4.2945289891076811E-5"/>
    <n v="3112"/>
    <n v="50.762644659795527"/>
  </r>
  <r>
    <x v="10"/>
    <x v="2"/>
    <n v="0"/>
    <n v="0"/>
    <n v="0"/>
    <n v="46"/>
    <n v="0.59410459488199918"/>
  </r>
  <r>
    <x v="10"/>
    <x v="3"/>
    <n v="1.9227917060207741E-5"/>
    <n v="53.359431901166353"/>
    <n v="0.1876180346965293"/>
    <n v="3068"/>
    <n v="48.053453899265392"/>
  </r>
  <r>
    <x v="11"/>
    <x v="0"/>
    <n v="-0.1677867189935367"/>
    <n v="-41.848725800631172"/>
    <n v="-4.2154368403662262E-5"/>
    <n v="3096"/>
    <n v="51.784476049482429"/>
  </r>
  <r>
    <x v="11"/>
    <x v="1"/>
    <n v="0"/>
    <n v="0"/>
    <n v="0"/>
    <n v="32"/>
    <n v="0.43630966182440178"/>
  </r>
  <r>
    <x v="11"/>
    <x v="2"/>
    <n v="3.7743708794980053E-5"/>
    <n v="42.348822379182437"/>
    <n v="0.14485363485692801"/>
    <n v="3100"/>
    <n v="47.211885012313267"/>
  </r>
  <r>
    <x v="12"/>
    <x v="0"/>
    <n v="-0.20739806672909461"/>
    <n v="-0.20739806672909461"/>
    <n v="-0.20739806672909461"/>
    <n v="1"/>
    <n v="8.1030015669941776E-3"/>
  </r>
  <r>
    <x v="12"/>
    <x v="1"/>
    <n v="-0.19867390049134981"/>
    <n v="-45.262972951726113"/>
    <n v="-5.1328183260068532E-5"/>
    <n v="3010"/>
    <n v="50.775043163223494"/>
  </r>
  <r>
    <x v="12"/>
    <x v="2"/>
    <n v="0"/>
    <n v="0"/>
    <n v="0"/>
    <n v="44"/>
    <n v="0.76482228346561409"/>
  </r>
  <r>
    <x v="12"/>
    <x v="3"/>
    <n v="2.7126368187908121E-5"/>
    <n v="45.287438328060318"/>
    <n v="0.15471624310808621"/>
    <n v="3173"/>
    <n v="47.884702275363964"/>
  </r>
  <r>
    <x v="13"/>
    <x v="0"/>
    <n v="-2.0593942218048129"/>
    <n v="-1213.0445414794499"/>
    <n v="-2.083109833036062E-6"/>
    <n v="3173"/>
    <n v="50.229050704461329"/>
  </r>
  <r>
    <x v="13"/>
    <x v="1"/>
    <n v="0"/>
    <n v="0"/>
    <n v="0"/>
    <n v="10"/>
    <n v="0.15379027894259681"/>
  </r>
  <r>
    <x v="13"/>
    <x v="2"/>
    <n v="2.708944180085346E-14"/>
    <n v="34.76171008577672"/>
    <n v="0.11651200197717421"/>
    <n v="608"/>
    <n v="9.4312954135882485"/>
  </r>
  <r>
    <x v="13"/>
    <x v="3"/>
    <n v="0.1166659310478235"/>
    <n v="112.872177031748"/>
    <n v="0.25360150034288609"/>
    <n v="609"/>
    <n v="9.6912037568083669"/>
  </r>
  <r>
    <x v="13"/>
    <x v="4"/>
    <n v="0.25360307838659801"/>
    <n v="198.78478222987269"/>
    <n v="0.4054665054324334"/>
    <n v="609"/>
    <n v="9.7017243170538805"/>
  </r>
  <r>
    <x v="13"/>
    <x v="5"/>
    <n v="0.40546783289266292"/>
    <n v="311.94424891621981"/>
    <n v="0.63191202798322632"/>
    <n v="609"/>
    <n v="10.081861491310301"/>
  </r>
  <r>
    <x v="13"/>
    <x v="6"/>
    <n v="0.63292673523941345"/>
    <n v="558.16587632446453"/>
    <n v="2.2666473951268808"/>
    <n v="609"/>
    <n v="10.13564175988839"/>
  </r>
  <r>
    <x v="13"/>
    <x v="7"/>
    <n v="2.373128931817817"/>
    <n v="2.373128931817817"/>
    <n v="2.373128931817817"/>
    <n v="1"/>
    <n v="8.1030015669941776E-3"/>
  </r>
  <r>
    <x v="14"/>
    <x v="0"/>
    <n v="-3.093253305388604"/>
    <n v="-1225.972290051604"/>
    <n v="-2.8175529528900561E-4"/>
    <n v="3212"/>
    <n v="50.116664475695067"/>
  </r>
  <r>
    <x v="14"/>
    <x v="1"/>
    <n v="4.7023171982943261E-5"/>
    <n v="31.437631913325809"/>
    <n v="0.10605545004762661"/>
    <n v="603"/>
    <n v="9.6504954872555881"/>
  </r>
  <r>
    <x v="14"/>
    <x v="2"/>
    <n v="0.10614802850321151"/>
    <n v="103.9584195692955"/>
    <n v="0.24076519781074479"/>
    <n v="604"/>
    <n v="9.4329543077334463"/>
  </r>
  <r>
    <x v="14"/>
    <x v="3"/>
    <n v="0.24080248809218929"/>
    <n v="194.08968877491009"/>
    <n v="0.41454708798275303"/>
    <n v="604"/>
    <n v="9.553330400458627"/>
  </r>
  <r>
    <x v="14"/>
    <x v="4"/>
    <n v="0.41492147752784592"/>
    <n v="321.66963650184351"/>
    <n v="0.67010045493104764"/>
    <n v="604"/>
    <n v="10.29649449734017"/>
  </r>
  <r>
    <x v="14"/>
    <x v="5"/>
    <n v="0.6709101241815757"/>
    <n v="620.54691515989907"/>
    <n v="3.6291832338790071"/>
    <n v="601"/>
    <n v="10.3827315551372"/>
  </r>
  <r>
    <x v="15"/>
    <x v="0"/>
    <n v="1.3082587370886729E-3"/>
    <n v="115.01077180272149"/>
    <n v="9.9772394347118765E-2"/>
    <n v="6224"/>
    <n v="99.306660736745499"/>
  </r>
  <r>
    <x v="15"/>
    <x v="1"/>
    <n v="0.1166703122868071"/>
    <n v="0.48121335868627729"/>
    <n v="0.12237050292722119"/>
    <n v="4"/>
    <n v="0.12600998687462461"/>
  </r>
  <r>
    <x v="16"/>
    <x v="0"/>
    <n v="6.1167582262159279E-3"/>
    <n v="1.3830249936108809"/>
    <n v="9.9888718685186284E-3"/>
    <n v="156"/>
    <n v="1.9497942302587949"/>
  </r>
  <r>
    <x v="16"/>
    <x v="1"/>
    <n v="1.000359335469605E-2"/>
    <n v="52.928094969598881"/>
    <n v="1.9998247287227561E-2"/>
    <n v="3409"/>
    <n v="48.203428445413977"/>
  </r>
  <r>
    <x v="16"/>
    <x v="2"/>
    <n v="2.000178052324679E-2"/>
    <n v="51.211905801062429"/>
    <n v="2.9997852238630641E-2"/>
    <n v="2147"/>
    <n v="38.817019920994767"/>
  </r>
  <r>
    <x v="16"/>
    <x v="3"/>
    <n v="3.002237699256765E-2"/>
    <n v="13.011630911544289"/>
    <n v="3.9954825841954651E-2"/>
    <n v="384"/>
    <n v="7.8049337149101436"/>
  </r>
  <r>
    <x v="16"/>
    <x v="4"/>
    <n v="4.0047048325337307E-2"/>
    <n v="3.929781657765532"/>
    <n v="4.9815671404597549E-2"/>
    <n v="87"/>
    <n v="1.722025446107069"/>
  </r>
  <r>
    <x v="16"/>
    <x v="5"/>
    <n v="5.0226778627171183E-2"/>
    <n v="1.4560530586549261"/>
    <n v="5.7379255488397937E-2"/>
    <n v="28"/>
    <n v="0.58309736543612689"/>
  </r>
  <r>
    <x v="16"/>
    <x v="6"/>
    <n v="6.1975533692088289E-2"/>
    <n v="1.0967601862238521"/>
    <n v="6.6349618259895882E-2"/>
    <n v="17"/>
    <n v="0.35237160049919458"/>
  </r>
  <r>
    <x v="17"/>
    <x v="0"/>
    <n v="0.90422749272468705"/>
    <n v="596.67441378691001"/>
    <n v="0.97333106812111958"/>
    <n v="622"/>
    <n v="12.70356298047313"/>
  </r>
  <r>
    <x v="17"/>
    <x v="1"/>
    <n v="0.97334734927064381"/>
    <n v="610.01861819425756"/>
    <n v="0.98443881533836919"/>
    <n v="623"/>
    <n v="11.123391654515521"/>
  </r>
  <r>
    <x v="17"/>
    <x v="2"/>
    <n v="0.98445413744721477"/>
    <n v="615.46234471532034"/>
    <n v="0.99120528768174498"/>
    <n v="623"/>
    <n v="9.8290887617711551"/>
  </r>
  <r>
    <x v="17"/>
    <x v="3"/>
    <n v="0.99121351432926141"/>
    <n v="619.17029990821504"/>
    <n v="0.99631323905831115"/>
    <n v="623"/>
    <n v="9.9099508220892183"/>
  </r>
  <r>
    <x v="17"/>
    <x v="4"/>
    <n v="0.99631623422984439"/>
    <n v="622.19380949228673"/>
    <n v="1.0010957029467751"/>
    <n v="623"/>
    <n v="9.4108485685881949"/>
  </r>
  <r>
    <x v="17"/>
    <x v="5"/>
    <n v="1.001096689594503"/>
    <n v="625.11478326157578"/>
    <n v="1.005846361332035"/>
    <n v="623"/>
    <n v="9.0344371527206331"/>
  </r>
  <r>
    <x v="17"/>
    <x v="6"/>
    <n v="1.0058484900044971"/>
    <n v="628.35796172957976"/>
    <n v="1.011766115137243"/>
    <n v="623"/>
    <n v="8.7243998748516258"/>
  </r>
  <r>
    <x v="17"/>
    <x v="7"/>
    <n v="1.0117728611695249"/>
    <n v="632.26350562377877"/>
    <n v="1.0183581542512761"/>
    <n v="623"/>
    <n v="9.0069326954396267"/>
  </r>
  <r>
    <x v="17"/>
    <x v="8"/>
    <n v="1.018361745229492"/>
    <n v="637.37731904339591"/>
    <n v="1.0285606396930129"/>
    <n v="623"/>
    <n v="9.601427997338801"/>
  </r>
  <r>
    <x v="17"/>
    <x v="9"/>
    <n v="1.0285976621381401"/>
    <n v="649.97681046864329"/>
    <n v="1.220172647785545"/>
    <n v="622"/>
    <n v="10.0886302158322"/>
  </r>
  <r>
    <x v="18"/>
    <x v="0"/>
    <n v="0.77786425334776299"/>
    <n v="569.62085046131983"/>
    <n v="0.94322085764770924"/>
    <n v="622"/>
    <n v="12.724819784482859"/>
  </r>
  <r>
    <x v="18"/>
    <x v="1"/>
    <n v="0.94336327105028761"/>
    <n v="595.19816749136965"/>
    <n v="0.9653238651203504"/>
    <n v="623"/>
    <n v="11.413483019406479"/>
  </r>
  <r>
    <x v="18"/>
    <x v="2"/>
    <n v="0.96536406897839422"/>
    <n v="607.03500367553681"/>
    <n v="0.98259232356828285"/>
    <n v="623"/>
    <n v="10.259729015451599"/>
  </r>
  <r>
    <x v="18"/>
    <x v="3"/>
    <n v="0.98261274482318217"/>
    <n v="616.38197785415741"/>
    <n v="0.99606790522082578"/>
    <n v="623"/>
    <n v="9.6091592797085585"/>
  </r>
  <r>
    <x v="18"/>
    <x v="4"/>
    <n v="0.99607922844139241"/>
    <n v="624.3891260022998"/>
    <n v="1.0083537390611841"/>
    <n v="623"/>
    <n v="9.2066599967819336"/>
  </r>
  <r>
    <x v="18"/>
    <x v="5"/>
    <n v="1.008395473072035"/>
    <n v="631.99534915054869"/>
    <n v="1.0205577649541691"/>
    <n v="623"/>
    <n v="9.0052352156984998"/>
  </r>
  <r>
    <x v="18"/>
    <x v="6"/>
    <n v="1.0205853915867009"/>
    <n v="639.63213517207419"/>
    <n v="1.0336094932395119"/>
    <n v="623"/>
    <n v="8.9542401272387266"/>
  </r>
  <r>
    <x v="18"/>
    <x v="7"/>
    <n v="1.0336292484392591"/>
    <n v="648.61399054404501"/>
    <n v="1.0494563012807909"/>
    <n v="623"/>
    <n v="8.6975834648320447"/>
  </r>
  <r>
    <x v="18"/>
    <x v="8"/>
    <n v="1.0495286832754389"/>
    <n v="660.55757350304634"/>
    <n v="1.072364536160531"/>
    <n v="623"/>
    <n v="8.6723438699428463"/>
  </r>
  <r>
    <x v="18"/>
    <x v="9"/>
    <n v="1.0724665864513769"/>
    <n v="686.11301939577436"/>
    <n v="1.2445088635692489"/>
    <n v="622"/>
    <n v="10.88941695007653"/>
  </r>
  <r>
    <x v="19"/>
    <x v="0"/>
    <n v="0.84805222657047985"/>
    <n v="76.794333048201324"/>
    <n v="0.89984431319490465"/>
    <n v="87"/>
    <n v="2.3687771915796958"/>
  </r>
  <r>
    <x v="19"/>
    <x v="1"/>
    <n v="0.90011589266474956"/>
    <n v="4240.9885701118474"/>
    <n v="0.99996068587348041"/>
    <n v="4355"/>
    <n v="70.872193975065031"/>
  </r>
  <r>
    <x v="19"/>
    <x v="2"/>
    <n v="1"/>
    <n v="1786"/>
    <n v="1"/>
    <n v="1786"/>
    <n v="26.19169955697533"/>
  </r>
  <r>
    <x v="20"/>
    <x v="0"/>
    <n v="0.76464568925879517"/>
    <n v="3.875480622980036"/>
    <n v="0.79309338155184006"/>
    <n v="5"/>
    <n v="0.1165380372683867"/>
  </r>
  <r>
    <x v="20"/>
    <x v="1"/>
    <n v="0.80188427282038555"/>
    <n v="87.790691596439899"/>
    <n v="0.8997506065463835"/>
    <n v="101"/>
    <n v="1.8364002790202809"/>
  </r>
  <r>
    <x v="20"/>
    <x v="2"/>
    <n v="0.90098328924416582"/>
    <n v="4383.3377872855144"/>
    <n v="0.99997413850654082"/>
    <n v="4512"/>
    <n v="69.097499997486537"/>
  </r>
  <r>
    <x v="20"/>
    <x v="3"/>
    <n v="1"/>
    <n v="1610"/>
    <n v="1"/>
    <n v="1610"/>
    <n v="28.382232409844882"/>
  </r>
  <r>
    <x v="21"/>
    <x v="0"/>
    <n v="0.64553244233350637"/>
    <n v="2.7195974160907772"/>
    <n v="0.69719893308456393"/>
    <n v="4"/>
    <n v="0.34911950382311713"/>
  </r>
  <r>
    <x v="21"/>
    <x v="1"/>
    <n v="0.70520846315471408"/>
    <n v="55.501449438788612"/>
    <n v="0.79889019548139006"/>
    <n v="72"/>
    <n v="1.7730838391800561"/>
  </r>
  <r>
    <x v="21"/>
    <x v="2"/>
    <n v="0.80126621277647236"/>
    <n v="769.67708582720252"/>
    <n v="0.89989384044203591"/>
    <n v="886"/>
    <n v="18.188793412572402"/>
  </r>
  <r>
    <x v="21"/>
    <x v="3"/>
    <n v="0.90004738226614145"/>
    <n v="4150.3511001223278"/>
    <n v="0.99990412666833295"/>
    <n v="4320"/>
    <n v="65.331281469767106"/>
  </r>
  <r>
    <x v="21"/>
    <x v="4"/>
    <n v="1"/>
    <n v="946"/>
    <n v="1"/>
    <n v="946"/>
    <n v="13.79039249827744"/>
  </r>
  <r>
    <x v="22"/>
    <x v="0"/>
    <n v="0.68167538785297288"/>
    <n v="3.4567218297108329"/>
    <n v="0.6982087673991465"/>
    <n v="5"/>
    <n v="5.5821899192431801E-2"/>
  </r>
  <r>
    <x v="22"/>
    <x v="1"/>
    <n v="0.70450667462383287"/>
    <n v="114.13217891328971"/>
    <n v="0.79961241756450119"/>
    <n v="148"/>
    <n v="2.9833002381057772"/>
  </r>
  <r>
    <x v="22"/>
    <x v="2"/>
    <n v="0.80002042280914709"/>
    <n v="1116.314612256803"/>
    <n v="0.89996859850466171"/>
    <n v="1290"/>
    <n v="20.072287935418242"/>
  </r>
  <r>
    <x v="22"/>
    <x v="3"/>
    <n v="0.90005486590742778"/>
    <n v="3902.3075914198139"/>
    <n v="0.99991102284826083"/>
    <n v="4103"/>
    <n v="62.546297019415192"/>
  </r>
  <r>
    <x v="22"/>
    <x v="4"/>
    <n v="1"/>
    <n v="682"/>
    <n v="1"/>
    <n v="682"/>
    <n v="13.774963631488429"/>
  </r>
  <r>
    <x v="23"/>
    <x v="0"/>
    <n v="5.3356057039128373E-2"/>
    <n v="18.37595038635083"/>
    <n v="9.9959735300781422E-2"/>
    <n v="228"/>
    <n v="4.0692636511255484"/>
  </r>
  <r>
    <x v="23"/>
    <x v="1"/>
    <n v="0.10009887606325529"/>
    <n v="112.2549263405068"/>
    <n v="0.1994699607510283"/>
    <n v="737"/>
    <n v="12.83440852168947"/>
  </r>
  <r>
    <x v="23"/>
    <x v="2"/>
    <n v="0.20015802529670071"/>
    <n v="200.41847147596911"/>
    <n v="0.29992124468908687"/>
    <n v="814"/>
    <n v="14.52774976910402"/>
  </r>
  <r>
    <x v="23"/>
    <x v="3"/>
    <n v="0.30018043546425188"/>
    <n v="227.39439651572991"/>
    <n v="0.39990598721805443"/>
    <n v="648"/>
    <n v="10.53553363104392"/>
  </r>
  <r>
    <x v="23"/>
    <x v="4"/>
    <n v="0.40019093593141608"/>
    <n v="243.24567748764011"/>
    <n v="0.49999880048515988"/>
    <n v="543"/>
    <n v="9.0204521045826311"/>
  </r>
  <r>
    <x v="23"/>
    <x v="5"/>
    <n v="0.50000019088075032"/>
    <n v="337.67985871853392"/>
    <n v="0.59993969842457229"/>
    <n v="612"/>
    <n v="9.4752006053418505"/>
  </r>
  <r>
    <x v="23"/>
    <x v="6"/>
    <n v="0.60022620105006319"/>
    <n v="438.49065874297872"/>
    <n v="0.69990447544345413"/>
    <n v="672"/>
    <n v="9.8919291670296197"/>
  </r>
  <r>
    <x v="23"/>
    <x v="7"/>
    <n v="0.70000568562621168"/>
    <n v="686.01715907952166"/>
    <n v="0.79995413898811507"/>
    <n v="915"/>
    <n v="13.416071664680061"/>
  </r>
  <r>
    <x v="23"/>
    <x v="8"/>
    <n v="0.80036101377377766"/>
    <n v="679.44543589595219"/>
    <n v="0.8998648746843898"/>
    <n v="803"/>
    <n v="11.85459323401831"/>
  </r>
  <r>
    <x v="23"/>
    <x v="9"/>
    <n v="0.90041142077868808"/>
    <n v="236.0714127176812"/>
    <n v="0.94692942919428835"/>
    <n v="256"/>
    <n v="3.807468375004655"/>
  </r>
  <r>
    <x v="24"/>
    <x v="0"/>
    <n v="-0.49327446289476212"/>
    <n v="-27.7415440887324"/>
    <n v="-5.5295590272379198E-5"/>
    <n v="306"/>
    <n v="5.697924717359343"/>
  </r>
  <r>
    <x v="24"/>
    <x v="1"/>
    <n v="1.786725954299402E-5"/>
    <n v="49.35169539194645"/>
    <n v="0.15160821637187849"/>
    <n v="592"/>
    <n v="11.91578225938723"/>
  </r>
  <r>
    <x v="24"/>
    <x v="2"/>
    <n v="0.1519913392678473"/>
    <n v="125.5924268038852"/>
    <n v="0.26848419765764092"/>
    <n v="593"/>
    <n v="9.9004876865926157"/>
  </r>
  <r>
    <x v="24"/>
    <x v="3"/>
    <n v="0.26856259096785479"/>
    <n v="193.77489559465411"/>
    <n v="0.38272358857978989"/>
    <n v="593"/>
    <n v="9.3117156933191403"/>
  </r>
  <r>
    <x v="24"/>
    <x v="4"/>
    <n v="0.38275950871534409"/>
    <n v="261.66366755174022"/>
    <n v="0.49688638927215389"/>
    <n v="593"/>
    <n v="10.12437460913527"/>
  </r>
  <r>
    <x v="24"/>
    <x v="5"/>
    <n v="0.49711067677967419"/>
    <n v="328.77347881295219"/>
    <n v="0.61096632402996853"/>
    <n v="593"/>
    <n v="9.091059438295602"/>
  </r>
  <r>
    <x v="24"/>
    <x v="6"/>
    <n v="0.61105022024066535"/>
    <n v="391.42668104167052"/>
    <n v="0.70149278660155512"/>
    <n v="593"/>
    <n v="8.6432975623276569"/>
  </r>
  <r>
    <x v="24"/>
    <x v="7"/>
    <n v="0.70152605467170237"/>
    <n v="439.18085372636602"/>
    <n v="0.77838929423762027"/>
    <n v="593"/>
    <n v="8.8429984737514218"/>
  </r>
  <r>
    <x v="24"/>
    <x v="8"/>
    <n v="0.77846619412841189"/>
    <n v="484.14349148404978"/>
    <n v="0.85456898241688817"/>
    <n v="593"/>
    <n v="8.5066647052822493"/>
  </r>
  <r>
    <x v="24"/>
    <x v="9"/>
    <n v="0.8547663445414817"/>
    <n v="536.12447055264226"/>
    <n v="0.96171148385819083"/>
    <n v="593"/>
    <n v="8.2487164823850279"/>
  </r>
  <r>
    <x v="24"/>
    <x v="10"/>
    <n v="0.96204751389446475"/>
    <n v="626.53321651764622"/>
    <n v="1.478082536613299"/>
    <n v="586"/>
    <n v="9.1496490957845467"/>
  </r>
  <r>
    <x v="25"/>
    <x v="0"/>
    <n v="9.8840889888328259E-2"/>
    <n v="9.8840889888328259E-2"/>
    <n v="9.8840889888328259E-2"/>
    <n v="1"/>
    <n v="1.1651387075236989E-2"/>
  </r>
  <r>
    <x v="25"/>
    <x v="1"/>
    <n v="0.12048769111520399"/>
    <n v="45.531510705421063"/>
    <n v="0.19992123025648731"/>
    <n v="260"/>
    <n v="3.9190803881453959"/>
  </r>
  <r>
    <x v="25"/>
    <x v="2"/>
    <n v="0.20016153853361421"/>
    <n v="350.01216890614461"/>
    <n v="0.29994609572514519"/>
    <n v="1370"/>
    <n v="21.365179150420001"/>
  </r>
  <r>
    <x v="25"/>
    <x v="3"/>
    <n v="0.30003735490391359"/>
    <n v="584.17424059507903"/>
    <n v="0.39999488381258419"/>
    <n v="1673"/>
    <n v="26.601373710980681"/>
  </r>
  <r>
    <x v="25"/>
    <x v="4"/>
    <n v="0.40003356751590269"/>
    <n v="564.34956981143091"/>
    <n v="0.4999845389173877"/>
    <n v="1263"/>
    <n v="19.648538879058851"/>
  </r>
  <r>
    <x v="25"/>
    <x v="5"/>
    <n v="0.50014673113489094"/>
    <n v="488.1283285453415"/>
    <n v="0.59990730683581639"/>
    <n v="894"/>
    <n v="15.324277479804961"/>
  </r>
  <r>
    <x v="25"/>
    <x v="6"/>
    <n v="0.60002551596677334"/>
    <n v="332.2858468000926"/>
    <n v="0.69933653303108922"/>
    <n v="515"/>
    <n v="8.5846359377736192"/>
  </r>
  <r>
    <x v="25"/>
    <x v="7"/>
    <n v="0.70014877762301908"/>
    <n v="159.09993854154689"/>
    <n v="0.7983051634039835"/>
    <n v="215"/>
    <n v="3.2943641634845782"/>
  </r>
  <r>
    <x v="25"/>
    <x v="8"/>
    <n v="0.80051844331667066"/>
    <n v="29.961991561027371"/>
    <n v="0.88679871783147557"/>
    <n v="36"/>
    <n v="0.6766258463195175"/>
  </r>
  <r>
    <x v="25"/>
    <x v="9"/>
    <n v="0.92097175479625137"/>
    <n v="0.92097175479625137"/>
    <n v="0.92097175479625137"/>
    <n v="1"/>
    <n v="6.9437805572604393E-3"/>
  </r>
  <r>
    <x v="26"/>
    <x v="0"/>
    <n v="6.4513361094578392E-2"/>
    <n v="13.886504849256839"/>
    <n v="9.9898672923268539E-2"/>
    <n v="159"/>
    <n v="2.181342172701219"/>
  </r>
  <r>
    <x v="26"/>
    <x v="1"/>
    <n v="0.1002121070447351"/>
    <n v="467.46780458921933"/>
    <n v="0.1999515165432427"/>
    <n v="2990"/>
    <n v="46.333607249789928"/>
  </r>
  <r>
    <x v="26"/>
    <x v="2"/>
    <n v="0.20006153605608271"/>
    <n v="508.98482853684169"/>
    <n v="0.29996113715641459"/>
    <n v="2098"/>
    <n v="33.668631289590287"/>
  </r>
  <r>
    <x v="26"/>
    <x v="3"/>
    <n v="0.30004991890473931"/>
    <n v="257.18552682406693"/>
    <n v="0.39974562476866099"/>
    <n v="764"/>
    <n v="13.366722625275621"/>
  </r>
  <r>
    <x v="26"/>
    <x v="4"/>
    <n v="0.40011521964337571"/>
    <n v="81.051202237740782"/>
    <n v="0.49988100477157998"/>
    <n v="186"/>
    <n v="3.0238962113645078"/>
  </r>
  <r>
    <x v="26"/>
    <x v="5"/>
    <n v="0.50104224486460214"/>
    <n v="10.2241638332207"/>
    <n v="0.5947305811765462"/>
    <n v="19"/>
    <n v="0.64534633171622158"/>
  </r>
  <r>
    <x v="26"/>
    <x v="6"/>
    <n v="0.60271845446903094"/>
    <n v="7.3899809127654477"/>
    <n v="0.64313733940680895"/>
    <n v="12"/>
    <n v="0.2131248431822611"/>
  </r>
  <r>
    <x v="27"/>
    <x v="0"/>
    <n v="2.8181419812542921E-2"/>
    <n v="5.4009465216118739"/>
    <n v="9.9790882745643836E-2"/>
    <n v="66"/>
    <n v="1.2043480573369041"/>
  </r>
  <r>
    <x v="27"/>
    <x v="1"/>
    <n v="0.10065294019786079"/>
    <n v="49.266691946479639"/>
    <n v="0.19965987478476591"/>
    <n v="310"/>
    <n v="6.3868442065257511"/>
  </r>
  <r>
    <x v="27"/>
    <x v="2"/>
    <n v="0.20011568693260759"/>
    <n v="151.35230323720921"/>
    <n v="0.29983157653227982"/>
    <n v="596"/>
    <n v="10.968408605354689"/>
  </r>
  <r>
    <x v="27"/>
    <x v="3"/>
    <n v="0.30018006565591698"/>
    <n v="289.25507435039941"/>
    <n v="0.39987100883043752"/>
    <n v="823"/>
    <n v="14.01983669431625"/>
  </r>
  <r>
    <x v="27"/>
    <x v="4"/>
    <n v="0.40003006597590007"/>
    <n v="441.59109849695369"/>
    <n v="0.49999595859358092"/>
    <n v="980"/>
    <n v="15.496363949785581"/>
  </r>
  <r>
    <x v="27"/>
    <x v="5"/>
    <n v="0.50002830084989291"/>
    <n v="584.3575325336144"/>
    <n v="0.59987238573904555"/>
    <n v="1064"/>
    <n v="16.48756476316688"/>
  </r>
  <r>
    <x v="27"/>
    <x v="6"/>
    <n v="0.60002684521293781"/>
    <n v="655.98560330952535"/>
    <n v="0.69999390124365524"/>
    <n v="1010"/>
    <n v="14.88273332727022"/>
  </r>
  <r>
    <x v="27"/>
    <x v="7"/>
    <n v="0.70000161968949293"/>
    <n v="578.0677193036006"/>
    <n v="0.79999120707466087"/>
    <n v="774"/>
    <n v="11.50781092633672"/>
  </r>
  <r>
    <x v="27"/>
    <x v="8"/>
    <n v="0.80041774288000822"/>
    <n v="411.69891343885348"/>
    <n v="0.89983534718946356"/>
    <n v="487"/>
    <n v="6.7017796183100504"/>
  </r>
  <r>
    <x v="27"/>
    <x v="9"/>
    <n v="0.9000956846527246"/>
    <n v="108.8456976804447"/>
    <n v="0.9677828322636316"/>
    <n v="118"/>
    <n v="1.7769805752170511"/>
  </r>
  <r>
    <x v="28"/>
    <x v="0"/>
    <n v="0.23374769116785971"/>
    <n v="14.77359122626736"/>
    <n v="0.29969720508153153"/>
    <n v="53"/>
    <n v="1.45944382042447"/>
  </r>
  <r>
    <x v="28"/>
    <x v="1"/>
    <n v="0.3002762642801074"/>
    <n v="223.99049802385451"/>
    <n v="0.3999720518921091"/>
    <n v="616"/>
    <n v="12.513921614551849"/>
  </r>
  <r>
    <x v="28"/>
    <x v="2"/>
    <n v="0.40022082839920048"/>
    <n v="796.20369736068312"/>
    <n v="0.49997908665171342"/>
    <n v="1749"/>
    <n v="29.064825812681949"/>
  </r>
  <r>
    <x v="28"/>
    <x v="3"/>
    <n v="0.50008120583645244"/>
    <n v="1167.90743159315"/>
    <n v="0.59996245380334579"/>
    <n v="2124"/>
    <n v="32.841550619704897"/>
  </r>
  <r>
    <x v="28"/>
    <x v="4"/>
    <n v="0.60006029751568635"/>
    <n v="891.02738305204707"/>
    <n v="0.69998072335889427"/>
    <n v="1386"/>
    <n v="19.151753472652121"/>
  </r>
  <r>
    <x v="28"/>
    <x v="5"/>
    <n v="0.70005949182027161"/>
    <n v="214.50684267141719"/>
    <n v="0.79663657276069089"/>
    <n v="295"/>
    <n v="4.3261464830887357"/>
  </r>
  <r>
    <x v="28"/>
    <x v="6"/>
    <n v="0.80517591064072225"/>
    <n v="4.0762685980491309"/>
    <n v="0.82502274461238612"/>
    <n v="5"/>
    <n v="7.5028900516067656E-2"/>
  </r>
  <r>
    <x v="29"/>
    <x v="0"/>
    <n v="-5.9117010056481602E-2"/>
    <n v="-2.881577063390246"/>
    <n v="-4.1078496882635963E-2"/>
    <n v="60"/>
    <n v="1.4723403929649961"/>
  </r>
  <r>
    <x v="29"/>
    <x v="1"/>
    <n v="-3.9585002693809962E-2"/>
    <n v="-12.838206494322041"/>
    <n v="-2.0028874821563361E-2"/>
    <n v="472"/>
    <n v="9.4301005985826087"/>
  </r>
  <r>
    <x v="29"/>
    <x v="2"/>
    <n v="-1.9946509562159771E-2"/>
    <n v="-19.94767848575388"/>
    <n v="-4.7912915291036388E-5"/>
    <n v="2527"/>
    <n v="40.616367309162086"/>
  </r>
  <r>
    <x v="29"/>
    <x v="3"/>
    <n v="1.5695241620896469E-5"/>
    <n v="15.773925420741699"/>
    <n v="1.6508195078958472E-2"/>
    <n v="2335"/>
    <n v="34.952991029321261"/>
  </r>
  <r>
    <x v="29"/>
    <x v="4"/>
    <n v="1.6790605133223141E-2"/>
    <n v="14.93648032813908"/>
    <n v="3.3112787696329957E-2"/>
    <n v="657"/>
    <n v="9.8723255553355855"/>
  </r>
  <r>
    <x v="29"/>
    <x v="5"/>
    <n v="3.33904034022523E-2"/>
    <n v="6.3355017309691961"/>
    <n v="4.8872301516210317E-2"/>
    <n v="163"/>
    <n v="2.6887640484189022"/>
  </r>
  <r>
    <x v="29"/>
    <x v="6"/>
    <n v="5.2371141533195623E-2"/>
    <n v="0.42426032513008971"/>
    <n v="5.3253007010616422E-2"/>
    <n v="8"/>
    <n v="0.2061089941287538"/>
  </r>
  <r>
    <x v="29"/>
    <x v="7"/>
    <n v="9.0372727100367894E-2"/>
    <n v="0.54223636260220742"/>
    <n v="9.0372727100367894E-2"/>
    <n v="6"/>
    <n v="0.19367279570591289"/>
  </r>
  <r>
    <x v="30"/>
    <x v="0"/>
    <n v="-7.146338666623582E-2"/>
    <n v="-0.64317047999612231"/>
    <n v="-7.146338666623582E-2"/>
    <n v="9"/>
    <n v="0.20644795470890889"/>
  </r>
  <r>
    <x v="30"/>
    <x v="1"/>
    <n v="-5.9117010056481602E-2"/>
    <n v="-2.4284212823446589"/>
    <n v="-4.1098340835357239E-2"/>
    <n v="52"/>
    <n v="1.233603557150883"/>
  </r>
  <r>
    <x v="30"/>
    <x v="2"/>
    <n v="-3.9585002693809962E-2"/>
    <n v="-14.4361681718237"/>
    <n v="-2.0028874821563361E-2"/>
    <n v="530"/>
    <n v="9.5874566014279026"/>
  </r>
  <r>
    <x v="30"/>
    <x v="3"/>
    <n v="-1.9946509562159771E-2"/>
    <n v="-18.321480207215181"/>
    <n v="-4.7912915291036388E-5"/>
    <n v="2406"/>
    <n v="37.528343054399571"/>
  </r>
  <r>
    <x v="30"/>
    <x v="4"/>
    <n v="1.5695241620896469E-5"/>
    <n v="16.34921406544558"/>
    <n v="1.6508195078958472E-2"/>
    <n v="2395"/>
    <n v="37.087522212200177"/>
  </r>
  <r>
    <x v="30"/>
    <x v="5"/>
    <n v="1.6790605133223141E-2"/>
    <n v="13.952055831015331"/>
    <n v="3.3112787696329957E-2"/>
    <n v="627"/>
    <n v="10.369331065794359"/>
  </r>
  <r>
    <x v="30"/>
    <x v="6"/>
    <n v="3.3395555067928392E-2"/>
    <n v="7.1448652258410146"/>
    <n v="4.8872301516210317E-2"/>
    <n v="185"/>
    <n v="2.9120136613660721"/>
  </r>
  <r>
    <x v="30"/>
    <x v="7"/>
    <n v="5.2371141533195623E-2"/>
    <n v="0.84106283433872031"/>
    <n v="6.492227115226093E-2"/>
    <n v="15"/>
    <n v="0.2183072073223645"/>
  </r>
  <r>
    <x v="30"/>
    <x v="8"/>
    <n v="9.0372727100367894E-2"/>
    <n v="0.81335454390331097"/>
    <n v="9.0372727100367894E-2"/>
    <n v="9"/>
    <n v="0.28964540924985022"/>
  </r>
  <r>
    <x v="31"/>
    <x v="0"/>
    <n v="-7.146338666623582E-2"/>
    <n v="-0.2143901599987075"/>
    <n v="-7.146338666623582E-2"/>
    <n v="3"/>
    <n v="2.2203761591297159E-2"/>
  </r>
  <r>
    <x v="31"/>
    <x v="1"/>
    <n v="-5.9117010056481602E-2"/>
    <n v="-2.052645156170124"/>
    <n v="-4.1078496882635963E-2"/>
    <n v="42"/>
    <n v="0.82159393612533738"/>
  </r>
  <r>
    <x v="31"/>
    <x v="2"/>
    <n v="-3.9585002693809962E-2"/>
    <n v="-13.54439935122727"/>
    <n v="-2.0028874821563361E-2"/>
    <n v="499"/>
    <n v="8.9460225333642001"/>
  </r>
  <r>
    <x v="31"/>
    <x v="3"/>
    <n v="-1.9946509562159771E-2"/>
    <n v="-19.507352306817829"/>
    <n v="-4.7912915291036388E-5"/>
    <n v="2527"/>
    <n v="39.715841285936207"/>
  </r>
  <r>
    <x v="31"/>
    <x v="4"/>
    <n v="1.5695241620896469E-5"/>
    <n v="16.469738306019039"/>
    <n v="1.6508195078958472E-2"/>
    <n v="2357"/>
    <n v="36.446851400480128"/>
  </r>
  <r>
    <x v="31"/>
    <x v="5"/>
    <n v="1.6790605133223141E-2"/>
    <n v="14.57476541801454"/>
    <n v="3.3112787696329957E-2"/>
    <n v="635"/>
    <n v="10.624040729925539"/>
  </r>
  <r>
    <x v="31"/>
    <x v="6"/>
    <n v="3.33904034022523E-2"/>
    <n v="5.7924633489584716"/>
    <n v="4.8872301516210317E-2"/>
    <n v="150"/>
    <n v="2.6576104809780521"/>
  </r>
  <r>
    <x v="31"/>
    <x v="7"/>
    <n v="5.2371141533195623E-2"/>
    <n v="0.83929910338387859"/>
    <n v="6.492227115226093E-2"/>
    <n v="15"/>
    <n v="0.19850659521932959"/>
  </r>
  <r>
    <x v="32"/>
    <x v="0"/>
    <n v="-7.146338666623582E-2"/>
    <n v="-0.2143901599987075"/>
    <n v="-7.146338666623582E-2"/>
    <n v="3"/>
    <n v="2.984485116276946E-2"/>
  </r>
  <r>
    <x v="32"/>
    <x v="1"/>
    <n v="-5.9117010056481602E-2"/>
    <n v="-2.6798653823622112"/>
    <n v="-4.1078496882635963E-2"/>
    <n v="57"/>
    <n v="1.114421315390161"/>
  </r>
  <r>
    <x v="32"/>
    <x v="2"/>
    <n v="-3.9585002693809962E-2"/>
    <n v="-13.56942184001673"/>
    <n v="-2.0028874821563361E-2"/>
    <n v="507"/>
    <n v="8.5479255920955026"/>
  </r>
  <r>
    <x v="32"/>
    <x v="3"/>
    <n v="-1.9946509562159771E-2"/>
    <n v="-19.67881663417057"/>
    <n v="-4.7912915291036388E-5"/>
    <n v="2456"/>
    <n v="39.051528908758598"/>
  </r>
  <r>
    <x v="32"/>
    <x v="4"/>
    <n v="1.5695241620896469E-5"/>
    <n v="15.54279523456551"/>
    <n v="1.6508195078958472E-2"/>
    <n v="2342"/>
    <n v="36.442755873017248"/>
  </r>
  <r>
    <x v="32"/>
    <x v="5"/>
    <n v="1.6790605133223141E-2"/>
    <n v="15.786338441929249"/>
    <n v="3.3112787696329957E-2"/>
    <n v="694"/>
    <n v="11.387230660292751"/>
  </r>
  <r>
    <x v="32"/>
    <x v="6"/>
    <n v="3.33904034022523E-2"/>
    <n v="5.6925752263602103"/>
    <n v="4.8872301516210317E-2"/>
    <n v="147"/>
    <n v="2.2688037627876581"/>
  </r>
  <r>
    <x v="32"/>
    <x v="7"/>
    <n v="5.2371141533195623E-2"/>
    <n v="0.88352844268511299"/>
    <n v="6.492227115226093E-2"/>
    <n v="16"/>
    <n v="0.45628052395670432"/>
  </r>
  <r>
    <x v="32"/>
    <x v="8"/>
    <n v="9.0372727100367894E-2"/>
    <n v="0.54223636260220731"/>
    <n v="9.0372727100367894E-2"/>
    <n v="6"/>
    <n v="0.13387923615870709"/>
  </r>
  <r>
    <x v="33"/>
    <x v="0"/>
    <n v="-5.9117010056481602E-2"/>
    <n v="-2.3533639974406708"/>
    <n v="-4.1078496882635963E-2"/>
    <n v="51"/>
    <n v="1.176623087632567"/>
  </r>
  <r>
    <x v="33"/>
    <x v="1"/>
    <n v="-3.909619217620116E-2"/>
    <n v="-13.994234302280731"/>
    <n v="-2.0028874821563361E-2"/>
    <n v="523"/>
    <n v="8.4885643389197476"/>
  </r>
  <r>
    <x v="33"/>
    <x v="2"/>
    <n v="-1.9946509562159771E-2"/>
    <n v="-18.964518005474591"/>
    <n v="-4.7912915291036388E-5"/>
    <n v="2451"/>
    <n v="39.187176568187169"/>
  </r>
  <r>
    <x v="33"/>
    <x v="3"/>
    <n v="1.090126183186171E-4"/>
    <n v="16.858158372303471"/>
    <n v="1.6508195078958472E-2"/>
    <n v="2394"/>
    <n v="37.107396224363093"/>
  </r>
  <r>
    <x v="33"/>
    <x v="4"/>
    <n v="1.6790605133223141E-2"/>
    <n v="14.69093217615057"/>
    <n v="3.3112787696329957E-2"/>
    <n v="658"/>
    <n v="10.92876229962785"/>
  </r>
  <r>
    <x v="33"/>
    <x v="5"/>
    <n v="3.33904034022523E-2"/>
    <n v="4.9291068636315636"/>
    <n v="4.8872301516210317E-2"/>
    <n v="129"/>
    <n v="1.945838169769351"/>
  </r>
  <r>
    <x v="33"/>
    <x v="6"/>
    <n v="5.2371141533195623E-2"/>
    <n v="0.85754431796956143"/>
    <n v="6.492227115226093E-2"/>
    <n v="16"/>
    <n v="0.47367339098728201"/>
  </r>
  <r>
    <x v="33"/>
    <x v="7"/>
    <n v="9.0372727100367894E-2"/>
    <n v="0.54223636260220731"/>
    <n v="9.0372727100367894E-2"/>
    <n v="6"/>
    <n v="0.1246366441330329"/>
  </r>
  <r>
    <x v="34"/>
    <x v="0"/>
    <n v="-7.146338666623582E-2"/>
    <n v="-7.146338666623582E-2"/>
    <n v="-7.146338666623582E-2"/>
    <n v="1"/>
    <n v="3.3654219633673377E-2"/>
  </r>
  <r>
    <x v="34"/>
    <x v="1"/>
    <n v="-5.5160707872562997E-2"/>
    <n v="-2.854745461302584"/>
    <n v="-4.1078496882635963E-2"/>
    <n v="63"/>
    <n v="1.6901759283839259"/>
  </r>
  <r>
    <x v="34"/>
    <x v="2"/>
    <n v="-3.909619217620116E-2"/>
    <n v="-12.98340758552755"/>
    <n v="-2.0028874821563361E-2"/>
    <n v="477"/>
    <n v="7.9598160046353854"/>
  </r>
  <r>
    <x v="34"/>
    <x v="3"/>
    <n v="-1.9946509562159771E-2"/>
    <n v="-19.738376607283399"/>
    <n v="-4.7912915291036388E-5"/>
    <n v="2458"/>
    <n v="38.426400016983919"/>
  </r>
  <r>
    <x v="34"/>
    <x v="4"/>
    <n v="1.5695241620896469E-5"/>
    <n v="16.31780499219801"/>
    <n v="1.6508195078958472E-2"/>
    <n v="2392"/>
    <n v="37.230999665810593"/>
  </r>
  <r>
    <x v="34"/>
    <x v="5"/>
    <n v="1.6790605133223141E-2"/>
    <n v="15.887409403938349"/>
    <n v="3.3112787696329957E-2"/>
    <n v="685"/>
    <n v="11.527609883103709"/>
  </r>
  <r>
    <x v="34"/>
    <x v="6"/>
    <n v="3.33904034022523E-2"/>
    <n v="5.5704085593782047"/>
    <n v="4.8872301516210317E-2"/>
    <n v="144"/>
    <n v="2.481561678267731"/>
  </r>
  <r>
    <x v="34"/>
    <x v="7"/>
    <n v="5.2371141533195623E-2"/>
    <n v="0.42073286322040648"/>
    <n v="5.3253007010616422E-2"/>
    <n v="8"/>
    <n v="8.2453326801171886E-2"/>
  </r>
  <r>
    <x v="35"/>
    <x v="0"/>
    <n v="-7.146338666623582E-2"/>
    <n v="-0.64317047999612231"/>
    <n v="-7.146338666623582E-2"/>
    <n v="9"/>
    <n v="0.16862250335373971"/>
  </r>
  <r>
    <x v="35"/>
    <x v="1"/>
    <n v="-5.9117010056481602E-2"/>
    <n v="-2.2443739505983009"/>
    <n v="-4.1078496882635963E-2"/>
    <n v="48"/>
    <n v="0.90506480520799837"/>
  </r>
  <r>
    <x v="35"/>
    <x v="2"/>
    <n v="-3.9585002693809962E-2"/>
    <n v="-11.96433659104652"/>
    <n v="-2.0028874821563361E-2"/>
    <n v="439"/>
    <n v="7.0114686013266478"/>
  </r>
  <r>
    <x v="35"/>
    <x v="3"/>
    <n v="-1.9946509562159771E-2"/>
    <n v="-19.838166971068059"/>
    <n v="-8.378220883341789E-5"/>
    <n v="2454"/>
    <n v="39.971532337032912"/>
  </r>
  <r>
    <x v="35"/>
    <x v="4"/>
    <n v="1.5695241620896469E-5"/>
    <n v="16.747593638581701"/>
    <n v="1.6508195078958472E-2"/>
    <n v="2451"/>
    <n v="38.775966795073352"/>
  </r>
  <r>
    <x v="35"/>
    <x v="5"/>
    <n v="1.6790605133223141E-2"/>
    <n v="15.22347786220876"/>
    <n v="3.3112787696329957E-2"/>
    <n v="668"/>
    <n v="9.8818307473694045"/>
  </r>
  <r>
    <x v="35"/>
    <x v="6"/>
    <n v="3.33904034022523E-2"/>
    <n v="5.4342184337332444"/>
    <n v="4.8872301516210317E-2"/>
    <n v="140"/>
    <n v="2.361515187959673"/>
  </r>
  <r>
    <x v="35"/>
    <x v="7"/>
    <n v="5.3253007010616422E-2"/>
    <n v="0.69080645439158128"/>
    <n v="6.492227115226093E-2"/>
    <n v="11"/>
    <n v="0.20750248892265841"/>
  </r>
  <r>
    <x v="35"/>
    <x v="8"/>
    <n v="9.0372727100367894E-2"/>
    <n v="0.72298181680294316"/>
    <n v="9.0372727100367894E-2"/>
    <n v="8"/>
    <n v="0.14916725737371589"/>
  </r>
  <r>
    <x v="36"/>
    <x v="0"/>
    <n v="-7.146338666623582E-2"/>
    <n v="-7.146338666623582E-2"/>
    <n v="-7.146338666623582E-2"/>
    <n v="1"/>
    <n v="1.729950613495818E-3"/>
  </r>
  <r>
    <x v="36"/>
    <x v="1"/>
    <n v="-5.9117010056481602E-2"/>
    <n v="-1.2504703918626261"/>
    <n v="-4.1078496882635963E-2"/>
    <n v="25"/>
    <n v="0.57403578877948858"/>
  </r>
  <r>
    <x v="36"/>
    <x v="2"/>
    <n v="-3.9585002693809962E-2"/>
    <n v="-12.8026326929907"/>
    <n v="-2.0028874821563361E-2"/>
    <n v="465"/>
    <n v="7.1441413820241042"/>
  </r>
  <r>
    <x v="36"/>
    <x v="3"/>
    <n v="-1.9946509562159771E-2"/>
    <n v="-19.944687483239079"/>
    <n v="-4.7912915291036388E-5"/>
    <n v="2533"/>
    <n v="41.595020380572088"/>
  </r>
  <r>
    <x v="36"/>
    <x v="4"/>
    <n v="1.5695241620896469E-5"/>
    <n v="15.62986512216858"/>
    <n v="1.6508195078958472E-2"/>
    <n v="2326"/>
    <n v="35.79203850678266"/>
  </r>
  <r>
    <x v="36"/>
    <x v="5"/>
    <n v="1.6790605133223141E-2"/>
    <n v="15.93881669005698"/>
    <n v="3.3112787696329957E-2"/>
    <n v="701"/>
    <n v="10.971619269862719"/>
  </r>
  <r>
    <x v="36"/>
    <x v="6"/>
    <n v="3.33904034022523E-2"/>
    <n v="5.7514795858382124"/>
    <n v="4.8872301516210317E-2"/>
    <n v="148"/>
    <n v="2.281637697036186"/>
  </r>
  <r>
    <x v="36"/>
    <x v="7"/>
    <n v="5.2371141533195623E-2"/>
    <n v="1.1522411950035389"/>
    <n v="6.492227115226093E-2"/>
    <n v="20"/>
    <n v="0.4587540436821187"/>
  </r>
  <r>
    <x v="36"/>
    <x v="8"/>
    <n v="9.0372727100367894E-2"/>
    <n v="0.81335454390331097"/>
    <n v="9.0372727100367894E-2"/>
    <n v="9"/>
    <n v="0.61369370426722347"/>
  </r>
  <r>
    <x v="37"/>
    <x v="0"/>
    <n v="-7.146338666623582E-2"/>
    <n v="-7.146338666623582E-2"/>
    <n v="-7.146338666623582E-2"/>
    <n v="1"/>
    <n v="1.4291748747316841E-3"/>
  </r>
  <r>
    <x v="37"/>
    <x v="1"/>
    <n v="-5.9117010056481602E-2"/>
    <n v="-2.786757279145827"/>
    <n v="-4.1078496882635963E-2"/>
    <n v="58"/>
    <n v="1.2928713623750949"/>
  </r>
  <r>
    <x v="37"/>
    <x v="2"/>
    <n v="-3.9585002693809962E-2"/>
    <n v="-13.19700590180927"/>
    <n v="-2.0028874821563361E-2"/>
    <n v="481"/>
    <n v="6.951443701711737"/>
  </r>
  <r>
    <x v="37"/>
    <x v="3"/>
    <n v="-1.9946509562159771E-2"/>
    <n v="-19.373447268181511"/>
    <n v="-8.378220883341789E-5"/>
    <n v="2397"/>
    <n v="37.446695786058548"/>
  </r>
  <r>
    <x v="37"/>
    <x v="4"/>
    <n v="1.5695241620896469E-5"/>
    <n v="16.685295089465789"/>
    <n v="1.6508195078958472E-2"/>
    <n v="2449"/>
    <n v="39.151362945491741"/>
  </r>
  <r>
    <x v="37"/>
    <x v="5"/>
    <n v="1.686175987467706E-2"/>
    <n v="14.701248694729619"/>
    <n v="3.3112787696329957E-2"/>
    <n v="653"/>
    <n v="11.164759539513399"/>
  </r>
  <r>
    <x v="37"/>
    <x v="6"/>
    <n v="3.33904034022523E-2"/>
    <n v="6.7037217069850978"/>
    <n v="4.8872301516210317E-2"/>
    <n v="173"/>
    <n v="2.9525434947848339"/>
  </r>
  <r>
    <x v="37"/>
    <x v="7"/>
    <n v="5.2371141533195623E-2"/>
    <n v="0.85578058701471982"/>
    <n v="6.492227115226093E-2"/>
    <n v="16"/>
    <n v="0.47156471881000273"/>
  </r>
  <r>
    <x v="38"/>
    <x v="0"/>
    <n v="-7.146338666623582E-2"/>
    <n v="-0.64317047999612231"/>
    <n v="-7.146338666623582E-2"/>
    <n v="9"/>
    <n v="0.28527043962660381"/>
  </r>
  <r>
    <x v="38"/>
    <x v="1"/>
    <n v="-5.9117010056481602E-2"/>
    <n v="-3.2907579842205839"/>
    <n v="-4.1078496882635963E-2"/>
    <n v="72"/>
    <n v="1.7868344418509461"/>
  </r>
  <r>
    <x v="38"/>
    <x v="2"/>
    <n v="-3.9585002693809962E-2"/>
    <n v="-14.149321702541689"/>
    <n v="-2.0028874821563361E-2"/>
    <n v="515"/>
    <n v="9.0355039025803503"/>
  </r>
  <r>
    <x v="38"/>
    <x v="3"/>
    <n v="-1.9946509562159771E-2"/>
    <n v="-19.63961089459799"/>
    <n v="-4.7912915291036388E-5"/>
    <n v="2495"/>
    <n v="39.41116344631746"/>
  </r>
  <r>
    <x v="38"/>
    <x v="4"/>
    <n v="1.5695241620896469E-5"/>
    <n v="15.91855135077483"/>
    <n v="1.6508195078958472E-2"/>
    <n v="2318"/>
    <n v="35.688163617437468"/>
  </r>
  <r>
    <x v="38"/>
    <x v="5"/>
    <n v="1.6790605133223141E-2"/>
    <n v="14.782719904922139"/>
    <n v="3.3112787696329957E-2"/>
    <n v="643"/>
    <n v="10.008440989946511"/>
  </r>
  <r>
    <x v="38"/>
    <x v="6"/>
    <n v="3.33904034022523E-2"/>
    <n v="6.4930842449346731"/>
    <n v="4.8872301516210317E-2"/>
    <n v="167"/>
    <n v="3.120986030395164"/>
  </r>
  <r>
    <x v="38"/>
    <x v="7"/>
    <n v="5.2371141533195623E-2"/>
    <n v="0.49820626399173268"/>
    <n v="6.492227115226093E-2"/>
    <n v="9"/>
    <n v="9.6307855465564196E-2"/>
  </r>
  <r>
    <x v="39"/>
    <x v="0"/>
    <n v="0.94630922345100021"/>
    <n v="605.1865170825447"/>
    <n v="0.9772019993115838"/>
    <n v="625"/>
    <n v="12.794616099547129"/>
  </r>
  <r>
    <x v="39"/>
    <x v="1"/>
    <n v="0.97739938294897377"/>
    <n v="610.92106420120774"/>
    <n v="0.98619237813242844"/>
    <n v="622"/>
    <n v="11.81838604377265"/>
  </r>
  <r>
    <x v="39"/>
    <x v="2"/>
    <n v="0.98620457751245683"/>
    <n v="616.36824450026415"/>
    <n v="0.99238411139637883"/>
    <n v="623"/>
    <n v="9.2493033828721778"/>
  </r>
  <r>
    <x v="39"/>
    <x v="3"/>
    <n v="0.99240153715853319"/>
    <n v="618.82212375757672"/>
    <n v="0.99744301422130699"/>
    <n v="622"/>
    <n v="9.4081888571726573"/>
  </r>
  <r>
    <x v="39"/>
    <x v="4"/>
    <n v="0.99748080878748158"/>
    <n v="621.76337993538789"/>
    <n v="1.0016651637719021"/>
    <n v="622"/>
    <n v="9.0207195886967888"/>
  </r>
  <r>
    <x v="39"/>
    <x v="5"/>
    <n v="1.001676220792914"/>
    <n v="627.31173670456292"/>
    <n v="1.0055103752138339"/>
    <n v="625"/>
    <n v="9.7099114105012383"/>
  </r>
  <r>
    <x v="39"/>
    <x v="6"/>
    <n v="1.0055378261664021"/>
    <n v="631.75694137663254"/>
    <n v="1.0100523457933059"/>
    <n v="627"/>
    <n v="8.8639928119895455"/>
  </r>
  <r>
    <x v="39"/>
    <x v="7"/>
    <n v="1.0100558474867409"/>
    <n v="624.53900054420183"/>
    <n v="1.015191889294915"/>
    <n v="617"/>
    <n v="8.8952190555986306"/>
  </r>
  <r>
    <x v="39"/>
    <x v="8"/>
    <n v="1.015202171723016"/>
    <n v="637.78987522620923"/>
    <n v="1.022765020618394"/>
    <n v="626"/>
    <n v="9.6940301665275861"/>
  </r>
  <r>
    <x v="39"/>
    <x v="9"/>
    <n v="1.022953187278685"/>
    <n v="639.13042582082835"/>
    <n v="1.0759020138452029"/>
    <n v="619"/>
    <n v="9.9783033069416902"/>
  </r>
  <r>
    <x v="40"/>
    <x v="0"/>
    <n v="0.8933622689363061"/>
    <n v="578.84264784645268"/>
    <n v="0.95256066018315355"/>
    <n v="622"/>
    <n v="12.94097898414231"/>
  </r>
  <r>
    <x v="40"/>
    <x v="1"/>
    <n v="0.95262869862445598"/>
    <n v="605.68244754927844"/>
    <n v="0.97190189215694256"/>
    <n v="629"/>
    <n v="11.24676332735679"/>
  </r>
  <r>
    <x v="40"/>
    <x v="2"/>
    <n v="0.97205749319067924"/>
    <n v="604.1580303048695"/>
    <n v="0.98491408436041483"/>
    <n v="617"/>
    <n v="9.6398046902142536"/>
  </r>
  <r>
    <x v="40"/>
    <x v="3"/>
    <n v="0.98507625936907095"/>
    <n v="622.69952158750289"/>
    <n v="0.99488368055400644"/>
    <n v="629"/>
    <n v="9.4626829690007384"/>
  </r>
  <r>
    <x v="40"/>
    <x v="4"/>
    <n v="0.99489502849619815"/>
    <n v="624.20251455334028"/>
    <n v="1.00536563150604"/>
    <n v="624"/>
    <n v="9.1531175971749832"/>
  </r>
  <r>
    <x v="40"/>
    <x v="5"/>
    <n v="1.0054160994445129"/>
    <n v="626.96302967264364"/>
    <n v="1.014818662542077"/>
    <n v="621"/>
    <n v="8.4885372703165984"/>
  </r>
  <r>
    <x v="40"/>
    <x v="6"/>
    <n v="1.0149250619991781"/>
    <n v="630.43791221481501"/>
    <n v="1.0261208596680991"/>
    <n v="618"/>
    <n v="9.4008004738384141"/>
  </r>
  <r>
    <x v="40"/>
    <x v="7"/>
    <n v="1.026215918404856"/>
    <n v="643.86336126163894"/>
    <n v="1.0382096417899169"/>
    <n v="624"/>
    <n v="8.4803271194679226"/>
  </r>
  <r>
    <x v="40"/>
    <x v="8"/>
    <n v="1.0384481968361301"/>
    <n v="656.28078816132006"/>
    <n v="1.057770332245084"/>
    <n v="626"/>
    <n v="8.815154654914199"/>
  </r>
  <r>
    <x v="40"/>
    <x v="9"/>
    <n v="1.0581924169172929"/>
    <n v="666.51612809095002"/>
    <n v="1.1320883460468669"/>
    <n v="618"/>
    <n v="11.80450363719387"/>
  </r>
  <r>
    <x v="41"/>
    <x v="0"/>
    <n v="0.90014329907024437"/>
    <n v="4216.1451718384214"/>
    <n v="0.9999325670717476"/>
    <n v="4314"/>
    <n v="70.22189036172341"/>
  </r>
  <r>
    <x v="41"/>
    <x v="1"/>
    <n v="1"/>
    <n v="1914"/>
    <n v="1"/>
    <n v="1914"/>
    <n v="29.210780361896632"/>
  </r>
  <r>
    <x v="42"/>
    <x v="0"/>
    <n v="0.85308757107534239"/>
    <n v="20.108102892940281"/>
    <n v="0.89627044702770353"/>
    <n v="23"/>
    <n v="0.70351706494149169"/>
  </r>
  <r>
    <x v="42"/>
    <x v="1"/>
    <n v="0.90262305045999203"/>
    <n v="4437.2369659434826"/>
    <n v="0.99998430488154877"/>
    <n v="4547"/>
    <n v="69.023472420972581"/>
  </r>
  <r>
    <x v="42"/>
    <x v="2"/>
    <n v="1"/>
    <n v="1658"/>
    <n v="1"/>
    <n v="1658"/>
    <n v="29.70568123770601"/>
  </r>
  <r>
    <x v="43"/>
    <x v="0"/>
    <n v="0.81363380171064603"/>
    <n v="488.47235991604708"/>
    <n v="0.89930725515489074"/>
    <n v="561"/>
    <n v="12.35004266179002"/>
  </r>
  <r>
    <x v="43"/>
    <x v="1"/>
    <n v="0.90042881534188512"/>
    <n v="4473.0728730536212"/>
    <n v="0.99999198479373919"/>
    <n v="4646"/>
    <n v="71.552277446292408"/>
  </r>
  <r>
    <x v="43"/>
    <x v="2"/>
    <n v="1"/>
    <n v="1021"/>
    <n v="1"/>
    <n v="1021"/>
    <n v="15.53035061553766"/>
  </r>
  <r>
    <x v="44"/>
    <x v="0"/>
    <n v="0.81031623981530909"/>
    <n v="763.50406928279313"/>
    <n v="0.89992496578928238"/>
    <n v="879"/>
    <n v="16.02873287303057"/>
  </r>
  <r>
    <x v="44"/>
    <x v="1"/>
    <n v="0.90008489233703315"/>
    <n v="4458.7821677916099"/>
    <n v="0.99994610858330524"/>
    <n v="4668"/>
    <n v="69.376085323602254"/>
  </r>
  <r>
    <x v="44"/>
    <x v="2"/>
    <n v="1"/>
    <n v="681"/>
    <n v="1"/>
    <n v="681"/>
    <n v="14.02785252698723"/>
  </r>
  <r>
    <x v="45"/>
    <x v="0"/>
    <n v="9.4312237191912735E-4"/>
    <n v="13.88781454429739"/>
    <n v="9.9867111418313163E-3"/>
    <n v="1894"/>
    <n v="26.962062046568359"/>
  </r>
  <r>
    <x v="45"/>
    <x v="1"/>
    <n v="1.000558124487968E-2"/>
    <n v="45.194769482557781"/>
    <n v="1.998940022812978E-2"/>
    <n v="3191"/>
    <n v="51.681434403498123"/>
  </r>
  <r>
    <x v="45"/>
    <x v="2"/>
    <n v="2.001543684429934E-2"/>
    <n v="23.705766778173921"/>
    <n v="2.9826982135805639E-2"/>
    <n v="1006"/>
    <n v="18.02717043421347"/>
  </r>
  <r>
    <x v="45"/>
    <x v="3"/>
    <n v="3.038291561035722E-2"/>
    <n v="3.8290771652664231"/>
    <n v="3.994363049015151E-2"/>
    <n v="114"/>
    <n v="2.209691455397925"/>
  </r>
  <r>
    <x v="45"/>
    <x v="4"/>
    <n v="4.4489476921055322E-2"/>
    <n v="0.36428998343164831"/>
    <n v="4.5727806812644989E-2"/>
    <n v="8"/>
    <n v="6.89941789864493E-2"/>
  </r>
  <r>
    <x v="45"/>
    <x v="5"/>
    <n v="5.1002482473826952E-2"/>
    <n v="0.76735358806001508"/>
    <n v="5.1259854801894822E-2"/>
    <n v="15"/>
    <n v="0.48331820495576311"/>
  </r>
  <r>
    <x v="46"/>
    <x v="0"/>
    <n v="5.4250322340981946E-3"/>
    <n v="5.9360165381379728"/>
    <n v="9.9998883266865079E-3"/>
    <n v="689"/>
    <n v="8.477285799548941"/>
  </r>
  <r>
    <x v="46"/>
    <x v="1"/>
    <n v="1.000720454222836E-2"/>
    <n v="66.075513315899869"/>
    <n v="1.9980230790888742E-2"/>
    <n v="4597"/>
    <n v="73.433907346034715"/>
  </r>
  <r>
    <x v="46"/>
    <x v="2"/>
    <n v="2.0016812476589201E-2"/>
    <n v="19.107732210988729"/>
    <n v="2.813569031229593E-2"/>
    <n v="860"/>
    <n v="15.375852817494261"/>
  </r>
  <r>
    <x v="46"/>
    <x v="3"/>
    <n v="3.052103798903048E-2"/>
    <n v="2.778184118992971"/>
    <n v="3.6910213332983013E-2"/>
    <n v="82"/>
    <n v="2.1456247605421979"/>
  </r>
  <r>
    <x v="47"/>
    <x v="0"/>
    <n v="-0.81418104390283841"/>
    <n v="-78.325232788179434"/>
    <n v="-1.036307843203288E-4"/>
    <n v="337"/>
    <n v="4.7411183163874417"/>
  </r>
  <r>
    <x v="47"/>
    <x v="1"/>
    <n v="1.2636397361887131E-4"/>
    <n v="6.3062469354754231"/>
    <n v="9.8899097945891801E-2"/>
    <n v="132"/>
    <n v="1.9133748784772651"/>
  </r>
  <r>
    <x v="47"/>
    <x v="2"/>
    <n v="0.1008842995627711"/>
    <n v="22.691830642382008"/>
    <n v="0.19937891855039819"/>
    <n v="150"/>
    <n v="2.2180701884969092"/>
  </r>
  <r>
    <x v="47"/>
    <x v="3"/>
    <n v="0.2004261384671937"/>
    <n v="56.112835559642257"/>
    <n v="0.29923693409295699"/>
    <n v="224"/>
    <n v="3.2666700531908872"/>
  </r>
  <r>
    <x v="47"/>
    <x v="4"/>
    <n v="0.30094541648695983"/>
    <n v="98.778151905820607"/>
    <n v="0.3996868047332956"/>
    <n v="281"/>
    <n v="4.0214661713670594"/>
  </r>
  <r>
    <x v="47"/>
    <x v="5"/>
    <n v="0.40006288490334052"/>
    <n v="170.10906685001709"/>
    <n v="0.49967651959506421"/>
    <n v="377"/>
    <n v="5.8686548085922121"/>
  </r>
  <r>
    <x v="47"/>
    <x v="6"/>
    <n v="0.50028510877911536"/>
    <n v="277.48032697830888"/>
    <n v="0.59966666361168008"/>
    <n v="501"/>
    <n v="7.9078165362258863"/>
  </r>
  <r>
    <x v="47"/>
    <x v="7"/>
    <n v="0.60001627101610422"/>
    <n v="452.59211430010311"/>
    <n v="0.69998069530726348"/>
    <n v="693"/>
    <n v="11.625219911595149"/>
  </r>
  <r>
    <x v="47"/>
    <x v="8"/>
    <n v="0.70001797551222911"/>
    <n v="815.55643923564401"/>
    <n v="0.79998231209751336"/>
    <n v="1082"/>
    <n v="17.014810301324051"/>
  </r>
  <r>
    <x v="47"/>
    <x v="9"/>
    <n v="0.8001062788369151"/>
    <n v="1279.5315754068331"/>
    <n v="0.89997392247707075"/>
    <n v="1501"/>
    <n v="24.745714338067071"/>
  </r>
  <r>
    <x v="47"/>
    <x v="10"/>
    <n v="0.90006535476065952"/>
    <n v="886.76505851607146"/>
    <n v="0.9899763474954294"/>
    <n v="950"/>
    <n v="16.1097552198961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 chartFormat="3">
  <location ref="A3:F16" firstHeaderRow="1" firstDataRow="2" firstDataCol="1" rowPageCount="1" colPageCount="1"/>
  <pivotFields count="9">
    <pivotField axis="axisPage" compact="0" outline="0" showAll="0">
      <items count="49">
        <item x="26"/>
        <item x="25"/>
        <item x="24"/>
        <item x="23"/>
        <item x="47"/>
        <item x="11"/>
        <item x="21"/>
        <item x="43"/>
        <item x="19"/>
        <item x="41"/>
        <item x="12"/>
        <item x="22"/>
        <item x="44"/>
        <item x="20"/>
        <item x="42"/>
        <item x="18"/>
        <item x="40"/>
        <item x="17"/>
        <item x="39"/>
        <item x="10"/>
        <item x="13"/>
        <item x="9"/>
        <item x="38"/>
        <item x="0"/>
        <item x="29"/>
        <item x="1"/>
        <item x="30"/>
        <item x="2"/>
        <item x="31"/>
        <item x="3"/>
        <item x="32"/>
        <item x="4"/>
        <item x="33"/>
        <item x="5"/>
        <item x="34"/>
        <item x="6"/>
        <item x="35"/>
        <item x="7"/>
        <item x="36"/>
        <item x="8"/>
        <item x="37"/>
        <item x="28"/>
        <item x="27"/>
        <item x="16"/>
        <item x="46"/>
        <item x="15"/>
        <item x="45"/>
        <item x="14"/>
        <item t="default"/>
      </items>
    </pivotField>
    <pivotField axis="axisRow"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0" item="4" hier="-1"/>
  </pageFields>
  <dataFields count="5">
    <dataField name="min" fld="2" subtotal="min" baseField="1" baseItem="0"/>
    <dataField name="mean " fld="7" subtotal="average" baseField="1" baseItem="0"/>
    <dataField name="max" fld="4" subtotal="max" baseField="1" baseItem="0"/>
    <dataField name="trades" fld="5" baseField="0" baseItem="0"/>
    <dataField name="log return" fld="8" subtotal="average" baseField="1" baseItem="0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L51"/>
  <sheetViews>
    <sheetView workbookViewId="0">
      <pane xSplit="1" ySplit="1" topLeftCell="B21" activePane="bottomRight" state="frozen"/>
      <selection pane="topRight" activeCell="B1" sqref="B1"/>
      <selection pane="bottomLeft" activeCell="A2" sqref="A2"/>
      <selection pane="bottomRight" sqref="A1:C51"/>
    </sheetView>
  </sheetViews>
  <sheetFormatPr defaultRowHeight="15" x14ac:dyDescent="0.25"/>
  <cols>
    <col min="1" max="1" width="17.5703125" bestFit="1" customWidth="1"/>
    <col min="2" max="3" width="17.5703125" customWidth="1"/>
    <col min="4" max="4" width="8.28515625" bestFit="1" customWidth="1"/>
    <col min="5" max="5" width="6" bestFit="1" customWidth="1"/>
    <col min="6" max="6" width="6.140625" bestFit="1" customWidth="1"/>
    <col min="7" max="7" width="12.28515625" bestFit="1" customWidth="1"/>
    <col min="8" max="8" width="7.28515625" bestFit="1" customWidth="1"/>
    <col min="9" max="9" width="12" bestFit="1" customWidth="1"/>
    <col min="10" max="10" width="12.7109375" bestFit="1" customWidth="1"/>
    <col min="11" max="11" width="12" bestFit="1" customWidth="1"/>
    <col min="12" max="13" width="12.7109375" bestFit="1" customWidth="1"/>
    <col min="14" max="15" width="12.85546875" bestFit="1" customWidth="1"/>
    <col min="16" max="22" width="12.7109375" bestFit="1" customWidth="1"/>
    <col min="23" max="28" width="12" bestFit="1" customWidth="1"/>
    <col min="29" max="30" width="13.28515625" bestFit="1" customWidth="1"/>
    <col min="31" max="31" width="12" bestFit="1" customWidth="1"/>
    <col min="32" max="32" width="18.85546875" bestFit="1" customWidth="1"/>
    <col min="33" max="33" width="6.42578125" bestFit="1" customWidth="1"/>
    <col min="34" max="34" width="18.42578125" bestFit="1" customWidth="1"/>
    <col min="35" max="35" width="7.42578125" bestFit="1" customWidth="1"/>
    <col min="36" max="36" width="18.42578125" bestFit="1" customWidth="1"/>
    <col min="37" max="37" width="7.42578125" bestFit="1" customWidth="1"/>
    <col min="38" max="38" width="18.42578125" bestFit="1" customWidth="1"/>
  </cols>
  <sheetData>
    <row r="1" spans="1:38" x14ac:dyDescent="0.25">
      <c r="A1" s="1" t="s">
        <v>0</v>
      </c>
      <c r="B1" s="1" t="s">
        <v>152</v>
      </c>
      <c r="C1" s="1" t="s">
        <v>153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</row>
    <row r="2" spans="1:38" x14ac:dyDescent="0.25">
      <c r="A2" s="2" t="s">
        <v>36</v>
      </c>
      <c r="B2" s="2" t="str">
        <f>VLOOKUP(A2,[1]Variables!$A$1:$C$51,3,FALSE)</f>
        <v>last 1 day logreturn</v>
      </c>
      <c r="C2" s="2">
        <f>HLOOKUP(A2,'dynamic equation'!$A$1:$AC$2,2,FALSE)</f>
        <v>0.1127146035432816</v>
      </c>
      <c r="D2" s="2" t="s">
        <v>37</v>
      </c>
      <c r="E2" s="2">
        <v>6228</v>
      </c>
      <c r="F2" s="2">
        <v>0</v>
      </c>
      <c r="G2" s="2">
        <v>0</v>
      </c>
      <c r="H2" s="2">
        <v>6214</v>
      </c>
      <c r="I2" s="2">
        <v>2.1896173810801368E-2</v>
      </c>
      <c r="J2" s="2">
        <v>0.88199203972282381</v>
      </c>
      <c r="K2" s="2">
        <v>11.81228057132156</v>
      </c>
      <c r="L2" s="2">
        <v>6.6122798435712578E-4</v>
      </c>
      <c r="M2" s="2">
        <v>-0.13037135990009699</v>
      </c>
      <c r="N2" s="2">
        <v>-4.313111963724562E-2</v>
      </c>
      <c r="O2" s="2">
        <v>-6.5027293448046988E-2</v>
      </c>
      <c r="P2" s="2">
        <v>-5.2524039893617383E-2</v>
      </c>
      <c r="Q2" s="2">
        <v>-3.3083857753126659E-2</v>
      </c>
      <c r="R2" s="2">
        <v>-2.3339872030596839E-2</v>
      </c>
      <c r="S2" s="2">
        <v>-1.456904949259032E-2</v>
      </c>
      <c r="T2" s="2">
        <v>-8.3528892481918669E-3</v>
      </c>
      <c r="U2" s="2">
        <v>-4.0380556604316994E-3</v>
      </c>
      <c r="V2" s="2">
        <v>5.0583098008417971E-5</v>
      </c>
      <c r="W2" s="2">
        <v>4.3248843290705644E-3</v>
      </c>
      <c r="X2" s="2">
        <v>9.0565132737373648E-3</v>
      </c>
      <c r="Y2" s="2">
        <v>1.5246310426601651E-2</v>
      </c>
      <c r="Z2" s="2">
        <v>2.5166659277564739E-2</v>
      </c>
      <c r="AA2" s="2">
        <v>3.5027388090011907E-2</v>
      </c>
      <c r="AB2" s="2">
        <v>6.0165757415132193E-2</v>
      </c>
      <c r="AC2" s="2">
        <v>4.4453575605959868E-2</v>
      </c>
      <c r="AD2" s="2">
        <v>6.6349749416761236E-2</v>
      </c>
      <c r="AE2" s="2">
        <v>0.2596926485269328</v>
      </c>
      <c r="AF2" s="2">
        <v>-6.447204891427652E-2</v>
      </c>
      <c r="AG2" s="2" t="s">
        <v>38</v>
      </c>
      <c r="AH2" s="2" t="s">
        <v>39</v>
      </c>
      <c r="AI2" s="2" t="s">
        <v>38</v>
      </c>
      <c r="AJ2" s="2" t="s">
        <v>40</v>
      </c>
      <c r="AK2" s="2"/>
      <c r="AL2" s="2"/>
    </row>
    <row r="3" spans="1:38" x14ac:dyDescent="0.25">
      <c r="A3" s="2" t="s">
        <v>41</v>
      </c>
      <c r="B3" s="2" t="str">
        <f>VLOOKUP(A3,[1]Variables!$A$1:$C$51,3,FALSE)</f>
        <v>last 2 day logreturn</v>
      </c>
      <c r="C3" s="2">
        <f>HLOOKUP(A3,'dynamic equation'!$A$1:$AC$2,2,FALSE)</f>
        <v>7.6917067170143127E-2</v>
      </c>
      <c r="D3" s="2" t="s">
        <v>37</v>
      </c>
      <c r="E3" s="2">
        <v>6228</v>
      </c>
      <c r="F3" s="2">
        <v>0</v>
      </c>
      <c r="G3" s="2">
        <v>0</v>
      </c>
      <c r="H3" s="2">
        <v>6214</v>
      </c>
      <c r="I3" s="2">
        <v>2.1280107574200839E-2</v>
      </c>
      <c r="J3" s="2">
        <v>0.46937972417925178</v>
      </c>
      <c r="K3" s="2">
        <v>7.402840262847092</v>
      </c>
      <c r="L3" s="2">
        <v>4.5693928634184738E-4</v>
      </c>
      <c r="M3" s="2">
        <v>-0.1110595283840745</v>
      </c>
      <c r="N3" s="2">
        <v>-4.2103275862059822E-2</v>
      </c>
      <c r="O3" s="2">
        <v>-6.3383383436260668E-2</v>
      </c>
      <c r="P3" s="2">
        <v>-5.1180304104225999E-2</v>
      </c>
      <c r="Q3" s="2">
        <v>-3.2916487981942591E-2</v>
      </c>
      <c r="R3" s="2">
        <v>-2.3705292406102779E-2</v>
      </c>
      <c r="S3" s="2">
        <v>-1.4482655580090291E-2</v>
      </c>
      <c r="T3" s="2">
        <v>-8.7412774009841508E-3</v>
      </c>
      <c r="U3" s="2">
        <v>-4.0391319827876859E-3</v>
      </c>
      <c r="V3" s="2">
        <v>1.022105991966979E-4</v>
      </c>
      <c r="W3" s="2">
        <v>4.1006476844728653E-3</v>
      </c>
      <c r="X3" s="2">
        <v>8.6856085216051558E-3</v>
      </c>
      <c r="Y3" s="2">
        <v>1.482711740719338E-2</v>
      </c>
      <c r="Z3" s="2">
        <v>2.511573951311858E-2</v>
      </c>
      <c r="AA3" s="2">
        <v>3.5292595076778267E-2</v>
      </c>
      <c r="AB3" s="2">
        <v>5.7822796664056257E-2</v>
      </c>
      <c r="AC3" s="2">
        <v>4.3017154434743521E-2</v>
      </c>
      <c r="AD3" s="2">
        <v>6.4297262008944353E-2</v>
      </c>
      <c r="AE3" s="2">
        <v>0.20295379160716079</v>
      </c>
      <c r="AF3" s="2">
        <v>-4.3454573424117647E-2</v>
      </c>
      <c r="AG3" s="2" t="s">
        <v>38</v>
      </c>
      <c r="AH3" s="2" t="s">
        <v>39</v>
      </c>
      <c r="AI3" s="2" t="s">
        <v>38</v>
      </c>
      <c r="AJ3" s="2" t="s">
        <v>42</v>
      </c>
      <c r="AK3" s="2"/>
      <c r="AL3" s="2"/>
    </row>
    <row r="4" spans="1:38" x14ac:dyDescent="0.25">
      <c r="A4" s="2" t="s">
        <v>43</v>
      </c>
      <c r="B4" s="2" t="str">
        <f>VLOOKUP(A4,[1]Variables!$A$1:$C$51,3,FALSE)</f>
        <v>last 3 day logreturn</v>
      </c>
      <c r="C4" s="2">
        <f>HLOOKUP(A4,'dynamic equation'!$A$1:$AC$2,2,FALSE)</f>
        <v>0.1375211626291275</v>
      </c>
      <c r="D4" s="2" t="s">
        <v>37</v>
      </c>
      <c r="E4" s="2">
        <v>6228</v>
      </c>
      <c r="F4" s="2">
        <v>0</v>
      </c>
      <c r="G4" s="2">
        <v>0</v>
      </c>
      <c r="H4" s="2">
        <v>6215</v>
      </c>
      <c r="I4" s="2">
        <v>2.1294759752588099E-2</v>
      </c>
      <c r="J4" s="2">
        <v>0.89831964240670337</v>
      </c>
      <c r="K4" s="2">
        <v>13.043268842625681</v>
      </c>
      <c r="L4" s="2">
        <v>8.3461867016603765E-4</v>
      </c>
      <c r="M4" s="2">
        <v>-9.8978961827178399E-2</v>
      </c>
      <c r="N4" s="2">
        <v>-4.1754900835010163E-2</v>
      </c>
      <c r="O4" s="2">
        <v>-6.3049660587598241E-2</v>
      </c>
      <c r="P4" s="2">
        <v>-5.0921042463136022E-2</v>
      </c>
      <c r="Q4" s="2">
        <v>-3.2127012489032138E-2</v>
      </c>
      <c r="R4" s="2">
        <v>-2.3129619065259299E-2</v>
      </c>
      <c r="S4" s="2">
        <v>-1.4151477883267529E-2</v>
      </c>
      <c r="T4" s="2">
        <v>-8.2926559123336959E-3</v>
      </c>
      <c r="U4" s="2">
        <v>-3.6773383638043231E-3</v>
      </c>
      <c r="V4" s="2">
        <v>5.0905589070240095E-4</v>
      </c>
      <c r="W4" s="2">
        <v>4.4684071283468971E-3</v>
      </c>
      <c r="X4" s="2">
        <v>9.33929293138684E-3</v>
      </c>
      <c r="Y4" s="2">
        <v>1.5228774312571979E-2</v>
      </c>
      <c r="Z4" s="2">
        <v>2.5014163723284161E-2</v>
      </c>
      <c r="AA4" s="2">
        <v>3.5129799540466668E-2</v>
      </c>
      <c r="AB4" s="2">
        <v>5.4189174364654501E-2</v>
      </c>
      <c r="AC4" s="2">
        <v>4.3424138175342228E-2</v>
      </c>
      <c r="AD4" s="2">
        <v>6.4718897927930327E-2</v>
      </c>
      <c r="AE4" s="2">
        <v>0.2596926485269328</v>
      </c>
      <c r="AF4" s="2">
        <v>-1.385950136151488E-2</v>
      </c>
      <c r="AG4" s="2" t="s">
        <v>38</v>
      </c>
      <c r="AH4" s="2" t="s">
        <v>40</v>
      </c>
      <c r="AI4" s="2" t="s">
        <v>38</v>
      </c>
      <c r="AJ4" s="2" t="s">
        <v>40</v>
      </c>
      <c r="AK4" s="2"/>
      <c r="AL4" s="2"/>
    </row>
    <row r="5" spans="1:38" x14ac:dyDescent="0.25">
      <c r="A5" s="2" t="s">
        <v>44</v>
      </c>
      <c r="B5" s="2" t="str">
        <f>VLOOKUP(A5,[1]Variables!$A$1:$C$51,3,FALSE)</f>
        <v>last 4 day logreturn</v>
      </c>
      <c r="C5" s="2">
        <f>HLOOKUP(A5,'dynamic equation'!$A$1:$AC$2,2,FALSE)</f>
        <v>0.13991972804069519</v>
      </c>
      <c r="D5" s="2" t="s">
        <v>37</v>
      </c>
      <c r="E5" s="2">
        <v>6228</v>
      </c>
      <c r="F5" s="2">
        <v>0</v>
      </c>
      <c r="G5" s="2">
        <v>0</v>
      </c>
      <c r="H5" s="2">
        <v>6215</v>
      </c>
      <c r="I5" s="2">
        <v>2.1154863320313869E-2</v>
      </c>
      <c r="J5" s="2">
        <v>0.60710245736816559</v>
      </c>
      <c r="K5" s="2">
        <v>9.046858193334371</v>
      </c>
      <c r="L5" s="2">
        <v>7.4240912484378188E-4</v>
      </c>
      <c r="M5" s="2">
        <v>-0.1110595283840745</v>
      </c>
      <c r="N5" s="2">
        <v>-4.1567317515783957E-2</v>
      </c>
      <c r="O5" s="2">
        <v>-6.2722180836097818E-2</v>
      </c>
      <c r="P5" s="2">
        <v>-5.0928334560929628E-2</v>
      </c>
      <c r="Q5" s="2">
        <v>-3.1968540298239562E-2</v>
      </c>
      <c r="R5" s="2">
        <v>-2.34764625295222E-2</v>
      </c>
      <c r="S5" s="2">
        <v>-1.4297075058591451E-2</v>
      </c>
      <c r="T5" s="2">
        <v>-8.0634373178621772E-3</v>
      </c>
      <c r="U5" s="2">
        <v>-3.7612516436175639E-3</v>
      </c>
      <c r="V5" s="2">
        <v>1.8335376149171959E-4</v>
      </c>
      <c r="W5" s="2">
        <v>4.2312896465810353E-3</v>
      </c>
      <c r="X5" s="2">
        <v>9.0140661842354492E-3</v>
      </c>
      <c r="Y5" s="2">
        <v>1.517545232598751E-2</v>
      </c>
      <c r="Z5" s="2">
        <v>2.5004024133486871E-2</v>
      </c>
      <c r="AA5" s="2">
        <v>3.4914836724521843E-2</v>
      </c>
      <c r="AB5" s="2">
        <v>5.7822796664056257E-2</v>
      </c>
      <c r="AC5" s="2">
        <v>4.3052135765471518E-2</v>
      </c>
      <c r="AD5" s="2">
        <v>6.4206999085785393E-2</v>
      </c>
      <c r="AE5" s="2">
        <v>0.25595135811843062</v>
      </c>
      <c r="AF5" s="2">
        <v>7.0245342934122286E-4</v>
      </c>
      <c r="AG5" s="2" t="s">
        <v>38</v>
      </c>
      <c r="AH5" s="2" t="s">
        <v>40</v>
      </c>
      <c r="AI5" s="2" t="s">
        <v>38</v>
      </c>
      <c r="AJ5" s="2" t="s">
        <v>40</v>
      </c>
      <c r="AK5" s="2"/>
      <c r="AL5" s="2"/>
    </row>
    <row r="6" spans="1:38" hidden="1" x14ac:dyDescent="0.25">
      <c r="A6" s="2" t="s">
        <v>45</v>
      </c>
      <c r="B6" s="2"/>
      <c r="C6" s="2"/>
      <c r="D6" s="2" t="s">
        <v>37</v>
      </c>
      <c r="E6" s="2">
        <v>6228</v>
      </c>
      <c r="F6" s="2">
        <v>0</v>
      </c>
      <c r="G6" s="2">
        <v>0</v>
      </c>
      <c r="H6" s="2">
        <v>6212</v>
      </c>
      <c r="I6" s="2">
        <v>2.079025403697507E-2</v>
      </c>
      <c r="J6" s="2">
        <v>0.56789557407425584</v>
      </c>
      <c r="K6" s="2">
        <v>8.210000641815256</v>
      </c>
      <c r="L6" s="2">
        <v>3.0674161070813339E-4</v>
      </c>
      <c r="M6" s="2">
        <v>-8.9269324949022386E-2</v>
      </c>
      <c r="N6" s="2">
        <v>-4.1273766463241997E-2</v>
      </c>
      <c r="O6" s="2">
        <v>-6.2064020500217067E-2</v>
      </c>
      <c r="P6" s="2">
        <v>-5.082285819354336E-2</v>
      </c>
      <c r="Q6" s="2">
        <v>-3.231009224951259E-2</v>
      </c>
      <c r="R6" s="2">
        <v>-2.3963033219039431E-2</v>
      </c>
      <c r="S6" s="2">
        <v>-1.4685405533240639E-2</v>
      </c>
      <c r="T6" s="2">
        <v>-8.8759082256399825E-3</v>
      </c>
      <c r="U6" s="2">
        <v>-4.2023849364671902E-3</v>
      </c>
      <c r="V6" s="2">
        <v>0</v>
      </c>
      <c r="W6" s="2">
        <v>4.1691588021194794E-3</v>
      </c>
      <c r="X6" s="2">
        <v>9.0575986820371247E-3</v>
      </c>
      <c r="Y6" s="2">
        <v>1.491683800256283E-2</v>
      </c>
      <c r="Z6" s="2">
        <v>2.400832493556353E-2</v>
      </c>
      <c r="AA6" s="2">
        <v>3.378128496617909E-2</v>
      </c>
      <c r="AB6" s="2">
        <v>5.3444071226511423E-2</v>
      </c>
      <c r="AC6" s="2">
        <v>4.1887249684658283E-2</v>
      </c>
      <c r="AD6" s="2">
        <v>6.2677503721633346E-2</v>
      </c>
      <c r="AE6" s="2">
        <v>0.2125741507765839</v>
      </c>
      <c r="AF6" s="2">
        <v>1.4200106936082559E-4</v>
      </c>
      <c r="AG6" s="2" t="s">
        <v>38</v>
      </c>
      <c r="AH6" s="2" t="s">
        <v>40</v>
      </c>
      <c r="AI6" s="2" t="s">
        <v>38</v>
      </c>
      <c r="AJ6" s="2" t="s">
        <v>40</v>
      </c>
      <c r="AK6" s="2" t="s">
        <v>38</v>
      </c>
      <c r="AL6" s="2" t="s">
        <v>40</v>
      </c>
    </row>
    <row r="7" spans="1:38" hidden="1" x14ac:dyDescent="0.25">
      <c r="A7" s="2" t="s">
        <v>46</v>
      </c>
      <c r="B7" s="2"/>
      <c r="C7" s="2"/>
      <c r="D7" s="2" t="s">
        <v>37</v>
      </c>
      <c r="E7" s="2">
        <v>6228</v>
      </c>
      <c r="F7" s="2">
        <v>0</v>
      </c>
      <c r="G7" s="2">
        <v>0</v>
      </c>
      <c r="H7" s="2">
        <v>6211</v>
      </c>
      <c r="I7" s="2">
        <v>2.1629388708414861E-2</v>
      </c>
      <c r="J7" s="2">
        <v>0.98246199858764527</v>
      </c>
      <c r="K7" s="2">
        <v>14.85926446233287</v>
      </c>
      <c r="L7" s="2">
        <v>9.5940399412435841E-4</v>
      </c>
      <c r="M7" s="2">
        <v>-0.13037135990009699</v>
      </c>
      <c r="N7" s="2">
        <v>-4.2299373422705358E-2</v>
      </c>
      <c r="O7" s="2">
        <v>-6.3928762131120226E-2</v>
      </c>
      <c r="P7" s="2">
        <v>-5.1930739696400871E-2</v>
      </c>
      <c r="Q7" s="2">
        <v>-3.2195399491686191E-2</v>
      </c>
      <c r="R7" s="2">
        <v>-2.287586416538016E-2</v>
      </c>
      <c r="S7" s="2">
        <v>-1.4108487488360671E-2</v>
      </c>
      <c r="T7" s="2">
        <v>-8.1665718933204134E-3</v>
      </c>
      <c r="U7" s="2">
        <v>-3.4312832875427238E-3</v>
      </c>
      <c r="V7" s="2">
        <v>5.1936495694268441E-4</v>
      </c>
      <c r="W7" s="2">
        <v>4.7039476726969259E-3</v>
      </c>
      <c r="X7" s="2">
        <v>9.7053853200872401E-3</v>
      </c>
      <c r="Y7" s="2">
        <v>1.5462884807289761E-2</v>
      </c>
      <c r="Z7" s="2">
        <v>2.4866214327744919E-2</v>
      </c>
      <c r="AA7" s="2">
        <v>3.5017630681979467E-2</v>
      </c>
      <c r="AB7" s="2">
        <v>5.5352384594861449E-2</v>
      </c>
      <c r="AC7" s="2">
        <v>4.4218181410954079E-2</v>
      </c>
      <c r="AD7" s="2">
        <v>6.5847570119368953E-2</v>
      </c>
      <c r="AE7" s="2">
        <v>0.2596926485269328</v>
      </c>
      <c r="AF7" s="2">
        <v>-1.803407388658616E-2</v>
      </c>
      <c r="AG7" s="2" t="s">
        <v>38</v>
      </c>
      <c r="AH7" s="2" t="s">
        <v>40</v>
      </c>
      <c r="AI7" s="2" t="s">
        <v>38</v>
      </c>
      <c r="AJ7" s="2" t="s">
        <v>40</v>
      </c>
      <c r="AK7" s="2" t="s">
        <v>38</v>
      </c>
      <c r="AL7" s="2" t="s">
        <v>40</v>
      </c>
    </row>
    <row r="8" spans="1:38" hidden="1" x14ac:dyDescent="0.25">
      <c r="A8" s="2" t="s">
        <v>47</v>
      </c>
      <c r="B8" s="2"/>
      <c r="C8" s="2"/>
      <c r="D8" s="2" t="s">
        <v>37</v>
      </c>
      <c r="E8" s="2">
        <v>6228</v>
      </c>
      <c r="F8" s="2">
        <v>0</v>
      </c>
      <c r="G8" s="2">
        <v>0</v>
      </c>
      <c r="H8" s="2">
        <v>6206</v>
      </c>
      <c r="I8" s="2">
        <v>2.1512752336256508E-2</v>
      </c>
      <c r="J8" s="2">
        <v>0.6362459148715307</v>
      </c>
      <c r="K8" s="2">
        <v>10.729729035039689</v>
      </c>
      <c r="L8" s="2">
        <v>9.290711718423605E-4</v>
      </c>
      <c r="M8" s="2">
        <v>-0.13037135990009699</v>
      </c>
      <c r="N8" s="2">
        <v>-4.2096433500670653E-2</v>
      </c>
      <c r="O8" s="2">
        <v>-6.3609185836927165E-2</v>
      </c>
      <c r="P8" s="2">
        <v>-5.1579680196246161E-2</v>
      </c>
      <c r="Q8" s="2">
        <v>-3.0949043237278689E-2</v>
      </c>
      <c r="R8" s="2">
        <v>-2.2940814577047539E-2</v>
      </c>
      <c r="S8" s="2">
        <v>-1.421514613470118E-2</v>
      </c>
      <c r="T8" s="2">
        <v>-8.2654651190342942E-3</v>
      </c>
      <c r="U8" s="2">
        <v>-3.5022063977429721E-3</v>
      </c>
      <c r="V8" s="2">
        <v>4.8530238202174433E-4</v>
      </c>
      <c r="W8" s="2">
        <v>4.4850087909965057E-3</v>
      </c>
      <c r="X8" s="2">
        <v>9.225355427671748E-3</v>
      </c>
      <c r="Y8" s="2">
        <v>1.5138819022620769E-2</v>
      </c>
      <c r="Z8" s="2">
        <v>2.5368473983424799E-2</v>
      </c>
      <c r="AA8" s="2">
        <v>3.5397620587419118E-2</v>
      </c>
      <c r="AB8" s="2">
        <v>6.0468086764880018E-2</v>
      </c>
      <c r="AC8" s="2">
        <v>4.395457584435538E-2</v>
      </c>
      <c r="AD8" s="2">
        <v>6.5467328180611892E-2</v>
      </c>
      <c r="AE8" s="2">
        <v>0.2596926485269328</v>
      </c>
      <c r="AF8" s="2">
        <v>-2.434555355011836E-2</v>
      </c>
      <c r="AG8" s="2" t="s">
        <v>38</v>
      </c>
      <c r="AH8" s="2" t="s">
        <v>40</v>
      </c>
      <c r="AI8" s="2" t="s">
        <v>38</v>
      </c>
      <c r="AJ8" s="2" t="s">
        <v>40</v>
      </c>
      <c r="AK8" s="2" t="s">
        <v>38</v>
      </c>
      <c r="AL8" s="2" t="s">
        <v>40</v>
      </c>
    </row>
    <row r="9" spans="1:38" hidden="1" x14ac:dyDescent="0.25">
      <c r="A9" s="2" t="s">
        <v>48</v>
      </c>
      <c r="B9" s="2"/>
      <c r="C9" s="2"/>
      <c r="D9" s="2" t="s">
        <v>37</v>
      </c>
      <c r="E9" s="2">
        <v>6228</v>
      </c>
      <c r="F9" s="2">
        <v>0</v>
      </c>
      <c r="G9" s="2">
        <v>0</v>
      </c>
      <c r="H9" s="2">
        <v>6214</v>
      </c>
      <c r="I9" s="2">
        <v>2.1062272287902039E-2</v>
      </c>
      <c r="J9" s="2">
        <v>0.97306191182903412</v>
      </c>
      <c r="K9" s="2">
        <v>11.367289328498179</v>
      </c>
      <c r="L9" s="2">
        <v>1.2479465727647989E-3</v>
      </c>
      <c r="M9" s="2">
        <v>-9.1624489785784122E-2</v>
      </c>
      <c r="N9" s="2">
        <v>-4.087659800303927E-2</v>
      </c>
      <c r="O9" s="2">
        <v>-6.1938870290941313E-2</v>
      </c>
      <c r="P9" s="2">
        <v>-4.8457409381325388E-2</v>
      </c>
      <c r="Q9" s="2">
        <v>-3.0656274820971809E-2</v>
      </c>
      <c r="R9" s="2">
        <v>-2.225203602979425E-2</v>
      </c>
      <c r="S9" s="2">
        <v>-1.4165132013337391E-2</v>
      </c>
      <c r="T9" s="2">
        <v>-8.1249282201194695E-3</v>
      </c>
      <c r="U9" s="2">
        <v>-3.728614650590191E-3</v>
      </c>
      <c r="V9" s="2">
        <v>5.3683501813267293E-4</v>
      </c>
      <c r="W9" s="2">
        <v>4.7472604715294723E-3</v>
      </c>
      <c r="X9" s="2">
        <v>9.4919215214866511E-3</v>
      </c>
      <c r="Y9" s="2">
        <v>1.5446664168701029E-2</v>
      </c>
      <c r="Z9" s="2">
        <v>2.5313307375543041E-2</v>
      </c>
      <c r="AA9" s="2">
        <v>3.5333102578736612E-2</v>
      </c>
      <c r="AB9" s="2">
        <v>5.6847249579191773E-2</v>
      </c>
      <c r="AC9" s="2">
        <v>4.3372491148568872E-2</v>
      </c>
      <c r="AD9" s="2">
        <v>6.4434763436470907E-2</v>
      </c>
      <c r="AE9" s="2">
        <v>0.25595135811843062</v>
      </c>
      <c r="AF9" s="2">
        <v>-1.0073269540643311E-2</v>
      </c>
      <c r="AG9" s="2" t="s">
        <v>38</v>
      </c>
      <c r="AH9" s="2" t="s">
        <v>40</v>
      </c>
      <c r="AI9" s="2" t="s">
        <v>38</v>
      </c>
      <c r="AJ9" s="2" t="s">
        <v>40</v>
      </c>
      <c r="AK9" s="2" t="s">
        <v>38</v>
      </c>
      <c r="AL9" s="2" t="s">
        <v>40</v>
      </c>
    </row>
    <row r="10" spans="1:38" hidden="1" x14ac:dyDescent="0.25">
      <c r="A10" s="2" t="s">
        <v>49</v>
      </c>
      <c r="B10" s="2"/>
      <c r="C10" s="2"/>
      <c r="D10" s="2" t="s">
        <v>37</v>
      </c>
      <c r="E10" s="2">
        <v>6228</v>
      </c>
      <c r="F10" s="2">
        <v>0</v>
      </c>
      <c r="G10" s="2">
        <v>0</v>
      </c>
      <c r="H10" s="2">
        <v>6210</v>
      </c>
      <c r="I10" s="2">
        <v>2.124861093278416E-2</v>
      </c>
      <c r="J10" s="2">
        <v>0.67484208743599983</v>
      </c>
      <c r="K10" s="2">
        <v>9.970811371235877</v>
      </c>
      <c r="L10" s="2">
        <v>9.1885023821969313E-4</v>
      </c>
      <c r="M10" s="2">
        <v>-0.11712120148206601</v>
      </c>
      <c r="N10" s="2">
        <v>-4.1578371627348627E-2</v>
      </c>
      <c r="O10" s="2">
        <v>-6.2826982560132805E-2</v>
      </c>
      <c r="P10" s="2">
        <v>-5.0205186141225863E-2</v>
      </c>
      <c r="Q10" s="2">
        <v>-3.207091412699787E-2</v>
      </c>
      <c r="R10" s="2">
        <v>-2.2964212314401138E-2</v>
      </c>
      <c r="S10" s="2">
        <v>-1.414777280753516E-2</v>
      </c>
      <c r="T10" s="2">
        <v>-8.0852805781565559E-3</v>
      </c>
      <c r="U10" s="2">
        <v>-3.678247187835825E-3</v>
      </c>
      <c r="V10" s="2">
        <v>4.6130737118584681E-4</v>
      </c>
      <c r="W10" s="2">
        <v>4.5998684087429874E-3</v>
      </c>
      <c r="X10" s="2">
        <v>9.1172838082284307E-3</v>
      </c>
      <c r="Y10" s="2">
        <v>1.5316410245479219E-2</v>
      </c>
      <c r="Z10" s="2">
        <v>2.5093040918480969E-2</v>
      </c>
      <c r="AA10" s="2">
        <v>3.5429622029279621E-2</v>
      </c>
      <c r="AB10" s="2">
        <v>5.6331866877806773E-2</v>
      </c>
      <c r="AC10" s="2">
        <v>4.341607210378802E-2</v>
      </c>
      <c r="AD10" s="2">
        <v>6.466468303657219E-2</v>
      </c>
      <c r="AE10" s="2">
        <v>0.25595135811843062</v>
      </c>
      <c r="AF10" s="2">
        <v>1.5462355182673691E-3</v>
      </c>
      <c r="AG10" s="2" t="s">
        <v>38</v>
      </c>
      <c r="AH10" s="2" t="s">
        <v>40</v>
      </c>
      <c r="AI10" s="2" t="s">
        <v>38</v>
      </c>
      <c r="AJ10" s="2" t="s">
        <v>40</v>
      </c>
      <c r="AK10" s="2" t="s">
        <v>38</v>
      </c>
      <c r="AL10" s="2" t="s">
        <v>40</v>
      </c>
    </row>
    <row r="11" spans="1:38" hidden="1" x14ac:dyDescent="0.25">
      <c r="A11" s="2" t="s">
        <v>50</v>
      </c>
      <c r="B11" s="2"/>
      <c r="C11" s="2"/>
      <c r="D11" s="2" t="s">
        <v>37</v>
      </c>
      <c r="E11" s="2">
        <v>6228</v>
      </c>
      <c r="F11" s="2">
        <v>0</v>
      </c>
      <c r="G11" s="2">
        <v>0</v>
      </c>
      <c r="H11" s="2">
        <v>6218</v>
      </c>
      <c r="I11" s="2">
        <v>2.2025806779087019E-2</v>
      </c>
      <c r="J11" s="2">
        <v>0.8399996078075983</v>
      </c>
      <c r="K11" s="2">
        <v>11.99894732199671</v>
      </c>
      <c r="L11" s="2">
        <v>2.4235264484820821E-4</v>
      </c>
      <c r="M11" s="2">
        <v>-0.1110595283840745</v>
      </c>
      <c r="N11" s="2">
        <v>-4.3809260913325827E-2</v>
      </c>
      <c r="O11" s="2">
        <v>-6.583506769241286E-2</v>
      </c>
      <c r="P11" s="2">
        <v>-5.3974058173767568E-2</v>
      </c>
      <c r="Q11" s="2">
        <v>-3.3816581045771628E-2</v>
      </c>
      <c r="R11" s="2">
        <v>-2.4445508677685902E-2</v>
      </c>
      <c r="S11" s="2">
        <v>-1.5115490495760881E-2</v>
      </c>
      <c r="T11" s="2">
        <v>-8.9187572305709263E-3</v>
      </c>
      <c r="U11" s="2">
        <v>-4.1545403162362967E-3</v>
      </c>
      <c r="V11" s="2">
        <v>0</v>
      </c>
      <c r="W11" s="2">
        <v>4.0393984828002031E-3</v>
      </c>
      <c r="X11" s="2">
        <v>8.8196665959187088E-3</v>
      </c>
      <c r="Y11" s="2">
        <v>1.4960016717173331E-2</v>
      </c>
      <c r="Z11" s="2">
        <v>2.463367267228242E-2</v>
      </c>
      <c r="AA11" s="2">
        <v>3.5290777579755378E-2</v>
      </c>
      <c r="AB11" s="2">
        <v>5.60795324184616E-2</v>
      </c>
      <c r="AC11" s="2">
        <v>4.4293966203022263E-2</v>
      </c>
      <c r="AD11" s="2">
        <v>6.6319772982109268E-2</v>
      </c>
      <c r="AE11" s="2">
        <v>0.25595135811843062</v>
      </c>
      <c r="AF11" s="2">
        <v>-4.5510187608438828E-2</v>
      </c>
      <c r="AG11" s="2" t="s">
        <v>38</v>
      </c>
      <c r="AH11" s="2" t="s">
        <v>40</v>
      </c>
      <c r="AI11" s="2" t="s">
        <v>38</v>
      </c>
      <c r="AJ11" s="2" t="s">
        <v>40</v>
      </c>
      <c r="AK11" s="2" t="s">
        <v>38</v>
      </c>
      <c r="AL11" s="2" t="s">
        <v>40</v>
      </c>
    </row>
    <row r="12" spans="1:38" x14ac:dyDescent="0.25">
      <c r="A12" s="2" t="s">
        <v>51</v>
      </c>
      <c r="B12" s="2" t="str">
        <f>VLOOKUP(A12,[1]Variables!$A$1:$C$51,3,FALSE)</f>
        <v>log change for open last day</v>
      </c>
      <c r="C12" s="2">
        <f>HLOOKUP(A12,'dynamic equation'!$A$1:$AC$2,2,FALSE)</f>
        <v>4.4385112822055817E-2</v>
      </c>
      <c r="D12" s="2" t="s">
        <v>37</v>
      </c>
      <c r="E12" s="2">
        <v>6228</v>
      </c>
      <c r="F12" s="2">
        <v>0</v>
      </c>
      <c r="G12" s="2">
        <v>0</v>
      </c>
      <c r="H12" s="2">
        <v>6144</v>
      </c>
      <c r="I12" s="2">
        <v>2.3057127918281579E-2</v>
      </c>
      <c r="J12" s="2">
        <v>0.13896905423697531</v>
      </c>
      <c r="K12" s="2">
        <v>7.1585831875176336</v>
      </c>
      <c r="L12" s="2">
        <v>3.1405605962409191E-4</v>
      </c>
      <c r="M12" s="2">
        <v>-0.18196743393559839</v>
      </c>
      <c r="N12" s="2">
        <v>-4.5800199776939061E-2</v>
      </c>
      <c r="O12" s="2">
        <v>-6.8857327695220641E-2</v>
      </c>
      <c r="P12" s="2">
        <v>-5.7445450642884727E-2</v>
      </c>
      <c r="Q12" s="2">
        <v>-3.4973653403388483E-2</v>
      </c>
      <c r="R12" s="2">
        <v>-2.6110024809618281E-2</v>
      </c>
      <c r="S12" s="2">
        <v>-1.5933592945466601E-2</v>
      </c>
      <c r="T12" s="2">
        <v>-9.5423182942152469E-3</v>
      </c>
      <c r="U12" s="2">
        <v>-4.5237864173926518E-3</v>
      </c>
      <c r="V12" s="2">
        <v>-2.1472644945538409E-5</v>
      </c>
      <c r="W12" s="2">
        <v>4.4950933162706628E-3</v>
      </c>
      <c r="X12" s="2">
        <v>9.5487787207100498E-3</v>
      </c>
      <c r="Y12" s="2">
        <v>1.6519551657435561E-2</v>
      </c>
      <c r="Z12" s="2">
        <v>2.7153252729184001E-2</v>
      </c>
      <c r="AA12" s="2">
        <v>3.740548420702261E-2</v>
      </c>
      <c r="AB12" s="2">
        <v>6.0799401443772508E-2</v>
      </c>
      <c r="AC12" s="2">
        <v>4.6428311896187242E-2</v>
      </c>
      <c r="AD12" s="2">
        <v>6.9485439814468822E-2</v>
      </c>
      <c r="AE12" s="2">
        <v>0.1876180346965293</v>
      </c>
      <c r="AF12" s="2">
        <v>-2.4916355496634748E-2</v>
      </c>
      <c r="AG12" s="2" t="s">
        <v>38</v>
      </c>
      <c r="AH12" s="2" t="s">
        <v>40</v>
      </c>
      <c r="AI12" s="2" t="s">
        <v>38</v>
      </c>
      <c r="AJ12" s="2" t="s">
        <v>40</v>
      </c>
      <c r="AK12" s="2"/>
      <c r="AL12" s="2"/>
    </row>
    <row r="13" spans="1:38" hidden="1" x14ac:dyDescent="0.25">
      <c r="A13" s="2" t="s">
        <v>52</v>
      </c>
      <c r="B13" s="2"/>
      <c r="C13" s="2"/>
      <c r="D13" s="2" t="s">
        <v>37</v>
      </c>
      <c r="E13" s="2">
        <v>6228</v>
      </c>
      <c r="F13" s="2">
        <v>0</v>
      </c>
      <c r="G13" s="2">
        <v>0</v>
      </c>
      <c r="H13" s="2">
        <v>6184</v>
      </c>
      <c r="I13" s="2">
        <v>1.917803116091164E-2</v>
      </c>
      <c r="J13" s="2">
        <v>3.9522868392489169E-2</v>
      </c>
      <c r="K13" s="2">
        <v>8.7173055155907626</v>
      </c>
      <c r="L13" s="2">
        <v>8.0298101886848902E-5</v>
      </c>
      <c r="M13" s="2">
        <v>-0.1677867189935367</v>
      </c>
      <c r="N13" s="2">
        <v>-3.8275764219936427E-2</v>
      </c>
      <c r="O13" s="2">
        <v>-5.745379538084807E-2</v>
      </c>
      <c r="P13" s="2">
        <v>-5.0200031792187121E-2</v>
      </c>
      <c r="Q13" s="2">
        <v>-2.935437306093264E-2</v>
      </c>
      <c r="R13" s="2">
        <v>-2.0797943918623149E-2</v>
      </c>
      <c r="S13" s="2">
        <v>-1.2377553786859809E-2</v>
      </c>
      <c r="T13" s="2">
        <v>-7.3438274597737441E-3</v>
      </c>
      <c r="U13" s="2">
        <v>-3.4843837612682032E-3</v>
      </c>
      <c r="V13" s="2">
        <v>0</v>
      </c>
      <c r="W13" s="2">
        <v>3.5521508079014068E-3</v>
      </c>
      <c r="X13" s="2">
        <v>7.3897996552608428E-3</v>
      </c>
      <c r="Y13" s="2">
        <v>1.220721685123587E-2</v>
      </c>
      <c r="Z13" s="2">
        <v>2.0951118208862991E-2</v>
      </c>
      <c r="AA13" s="2">
        <v>2.983312725877391E-2</v>
      </c>
      <c r="AB13" s="2">
        <v>5.383624351889562E-2</v>
      </c>
      <c r="AC13" s="2">
        <v>3.8436360423710132E-2</v>
      </c>
      <c r="AD13" s="2">
        <v>5.7614391584621762E-2</v>
      </c>
      <c r="AE13" s="2">
        <v>0.14485363485692801</v>
      </c>
      <c r="AF13" s="2">
        <v>-5.0784863660549441E-2</v>
      </c>
      <c r="AG13" s="2"/>
      <c r="AH13" s="2"/>
      <c r="AI13" s="2" t="s">
        <v>38</v>
      </c>
      <c r="AJ13" s="2" t="s">
        <v>42</v>
      </c>
      <c r="AK13" s="2" t="s">
        <v>38</v>
      </c>
      <c r="AL13" s="2" t="s">
        <v>40</v>
      </c>
    </row>
    <row r="14" spans="1:38" hidden="1" x14ac:dyDescent="0.25">
      <c r="A14" s="2" t="s">
        <v>53</v>
      </c>
      <c r="B14" s="2"/>
      <c r="C14" s="2"/>
      <c r="D14" s="2" t="s">
        <v>37</v>
      </c>
      <c r="E14" s="2">
        <v>6228</v>
      </c>
      <c r="F14" s="2">
        <v>0</v>
      </c>
      <c r="G14" s="2">
        <v>0</v>
      </c>
      <c r="H14" s="2">
        <v>6176</v>
      </c>
      <c r="I14" s="2">
        <v>2.077105637448623E-2</v>
      </c>
      <c r="J14" s="2">
        <v>-0.6570657148069976</v>
      </c>
      <c r="K14" s="2">
        <v>11.361086059860151</v>
      </c>
      <c r="L14" s="2">
        <v>-2.9372622092943219E-5</v>
      </c>
      <c r="M14" s="2">
        <v>-0.20739806672909461</v>
      </c>
      <c r="N14" s="2">
        <v>-4.1571485371065399E-2</v>
      </c>
      <c r="O14" s="2">
        <v>-6.2342541745551622E-2</v>
      </c>
      <c r="P14" s="2">
        <v>-5.6169977487175511E-2</v>
      </c>
      <c r="Q14" s="2">
        <v>-3.2721698477929807E-2</v>
      </c>
      <c r="R14" s="2">
        <v>-2.2503928599155051E-2</v>
      </c>
      <c r="S14" s="2">
        <v>-1.3359364729229641E-2</v>
      </c>
      <c r="T14" s="2">
        <v>-7.6656947958868614E-3</v>
      </c>
      <c r="U14" s="2">
        <v>-3.4452734468982372E-3</v>
      </c>
      <c r="V14" s="2">
        <v>3.6591207830074428E-4</v>
      </c>
      <c r="W14" s="2">
        <v>4.1770039160255491E-3</v>
      </c>
      <c r="X14" s="2">
        <v>8.3682516363158179E-3</v>
      </c>
      <c r="Y14" s="2">
        <v>1.3780602166953459E-2</v>
      </c>
      <c r="Z14" s="2">
        <v>2.270073570097153E-2</v>
      </c>
      <c r="AA14" s="2">
        <v>3.1238719443309439E-2</v>
      </c>
      <c r="AB14" s="2">
        <v>5.1784727103572993E-2</v>
      </c>
      <c r="AC14" s="2">
        <v>4.1512740126879513E-2</v>
      </c>
      <c r="AD14" s="2">
        <v>6.2283796501365729E-2</v>
      </c>
      <c r="AE14" s="2">
        <v>0.15471624310808621</v>
      </c>
      <c r="AF14" s="2">
        <v>-5.3666716449332817E-2</v>
      </c>
      <c r="AG14" s="2" t="s">
        <v>38</v>
      </c>
      <c r="AH14" s="2" t="s">
        <v>42</v>
      </c>
      <c r="AI14" s="2" t="s">
        <v>38</v>
      </c>
      <c r="AJ14" s="2" t="s">
        <v>42</v>
      </c>
      <c r="AK14" s="2" t="s">
        <v>38</v>
      </c>
      <c r="AL14" s="2" t="s">
        <v>40</v>
      </c>
    </row>
    <row r="15" spans="1:38" hidden="1" x14ac:dyDescent="0.25">
      <c r="A15" s="2" t="s">
        <v>54</v>
      </c>
      <c r="B15" s="2"/>
      <c r="C15" s="2"/>
      <c r="D15" s="2" t="s">
        <v>37</v>
      </c>
      <c r="E15" s="2">
        <v>6228</v>
      </c>
      <c r="F15" s="2">
        <v>0</v>
      </c>
      <c r="G15" s="2">
        <v>0</v>
      </c>
      <c r="H15" s="2">
        <v>6194</v>
      </c>
      <c r="I15" s="2">
        <v>0.49528940415669492</v>
      </c>
      <c r="J15" s="2">
        <v>0.24180796726218001</v>
      </c>
      <c r="K15" s="2">
        <v>3.4491234248515368</v>
      </c>
      <c r="L15" s="2">
        <v>9.4049165710490955E-4</v>
      </c>
      <c r="M15" s="2">
        <v>-2.0593942218048129</v>
      </c>
      <c r="N15" s="2">
        <v>-0.98963831665628499</v>
      </c>
      <c r="O15" s="2">
        <v>-1.4849277208129801</v>
      </c>
      <c r="P15" s="2">
        <v>-1.0711378412677639</v>
      </c>
      <c r="Q15" s="2">
        <v>-0.78349447549316575</v>
      </c>
      <c r="R15" s="2">
        <v>-0.6192402014362306</v>
      </c>
      <c r="S15" s="2">
        <v>-0.41052391423435131</v>
      </c>
      <c r="T15" s="2">
        <v>-0.26820289554875232</v>
      </c>
      <c r="U15" s="2">
        <v>-0.13477218727365439</v>
      </c>
      <c r="V15" s="2">
        <v>-1.2971008521423881E-2</v>
      </c>
      <c r="W15" s="2">
        <v>0.1037631438036378</v>
      </c>
      <c r="X15" s="2">
        <v>0.2436104454862604</v>
      </c>
      <c r="Y15" s="2">
        <v>0.4011929829695664</v>
      </c>
      <c r="Z15" s="2">
        <v>0.62671536158646968</v>
      </c>
      <c r="AA15" s="2">
        <v>0.83914562249574898</v>
      </c>
      <c r="AB15" s="2">
        <v>1.2595789843819509</v>
      </c>
      <c r="AC15" s="2">
        <v>0.99151929997049471</v>
      </c>
      <c r="AD15" s="2">
        <v>1.48680870412719</v>
      </c>
      <c r="AE15" s="2">
        <v>2.373128931817817</v>
      </c>
      <c r="AF15" s="2">
        <v>1.2991059924475719E-2</v>
      </c>
      <c r="AG15" s="2" t="s">
        <v>38</v>
      </c>
      <c r="AH15" s="2" t="s">
        <v>40</v>
      </c>
      <c r="AI15" s="2" t="s">
        <v>38</v>
      </c>
      <c r="AJ15" s="2" t="s">
        <v>40</v>
      </c>
      <c r="AK15" s="2" t="s">
        <v>38</v>
      </c>
      <c r="AL15" s="2" t="s">
        <v>40</v>
      </c>
    </row>
    <row r="16" spans="1:38" x14ac:dyDescent="0.25">
      <c r="A16" s="2" t="s">
        <v>55</v>
      </c>
      <c r="B16" s="2" t="str">
        <f>VLOOKUP(A16,[1]Variables!$A$1:$C$51,3,FALSE)</f>
        <v>log change for volume last day</v>
      </c>
      <c r="C16" s="2">
        <f>HLOOKUP(A16,'dynamic equation'!$A$1:$AC$2,2,FALSE)</f>
        <v>1.0939496569335461E-3</v>
      </c>
      <c r="D16" s="2" t="s">
        <v>37</v>
      </c>
      <c r="E16" s="2">
        <v>6228</v>
      </c>
      <c r="F16" s="2">
        <v>0</v>
      </c>
      <c r="G16" s="2">
        <v>0</v>
      </c>
      <c r="H16" s="2">
        <v>6228</v>
      </c>
      <c r="I16" s="2">
        <v>0.53278476122823648</v>
      </c>
      <c r="J16" s="2">
        <v>0.33837383974475738</v>
      </c>
      <c r="K16" s="2">
        <v>4.8323436268347866</v>
      </c>
      <c r="L16" s="2">
        <v>7.3426464142051038E-3</v>
      </c>
      <c r="M16" s="2">
        <v>-3.093253305388604</v>
      </c>
      <c r="N16" s="2">
        <v>-1.0582268760422679</v>
      </c>
      <c r="O16" s="2">
        <v>-1.591011637270505</v>
      </c>
      <c r="P16" s="2">
        <v>-1.231960910667881</v>
      </c>
      <c r="Q16" s="2">
        <v>-0.80926995921966371</v>
      </c>
      <c r="R16" s="2">
        <v>-0.61494982214531302</v>
      </c>
      <c r="S16" s="2">
        <v>-0.39274427220814428</v>
      </c>
      <c r="T16" s="2">
        <v>-0.25624269480623169</v>
      </c>
      <c r="U16" s="2">
        <v>-0.13086129445175071</v>
      </c>
      <c r="V16" s="2">
        <v>-1.515312635468931E-2</v>
      </c>
      <c r="W16" s="2">
        <v>9.1585262681112056E-2</v>
      </c>
      <c r="X16" s="2">
        <v>0.22618168779680059</v>
      </c>
      <c r="Y16" s="2">
        <v>0.40012694491510509</v>
      </c>
      <c r="Z16" s="2">
        <v>0.66063552526816516</v>
      </c>
      <c r="AA16" s="2">
        <v>0.90228514333295295</v>
      </c>
      <c r="AB16" s="2">
        <v>1.4635284373680719</v>
      </c>
      <c r="AC16" s="2">
        <v>1.072912168870678</v>
      </c>
      <c r="AD16" s="2">
        <v>1.605696930098915</v>
      </c>
      <c r="AE16" s="2">
        <v>3.6291832338790071</v>
      </c>
      <c r="AF16" s="2">
        <v>2.685786145087992E-2</v>
      </c>
      <c r="AG16" s="2"/>
      <c r="AH16" s="2"/>
      <c r="AI16" s="2"/>
      <c r="AJ16" s="2"/>
      <c r="AK16" s="2"/>
      <c r="AL16" s="2"/>
    </row>
    <row r="17" spans="1:38" x14ac:dyDescent="0.25">
      <c r="A17" s="2" t="s">
        <v>56</v>
      </c>
      <c r="B17" s="2" t="str">
        <f>VLOOKUP(A17,[1]Variables!$A$1:$C$51,3,FALSE)</f>
        <v>standard deviation of last 5 day log returns</v>
      </c>
      <c r="C17" s="2">
        <f>HLOOKUP(A17,'dynamic equation'!$A$1:$AC$2,2,FALSE)</f>
        <v>-3.8333982229232788E-4</v>
      </c>
      <c r="D17" s="2" t="s">
        <v>37</v>
      </c>
      <c r="E17" s="2">
        <v>6228</v>
      </c>
      <c r="F17" s="2">
        <v>0</v>
      </c>
      <c r="G17" s="2">
        <v>0</v>
      </c>
      <c r="H17" s="2">
        <v>6228</v>
      </c>
      <c r="I17" s="2">
        <v>1.026905581309547E-2</v>
      </c>
      <c r="J17" s="2">
        <v>2.2638428435921099</v>
      </c>
      <c r="K17" s="2">
        <v>15.050085007615889</v>
      </c>
      <c r="L17" s="2">
        <v>1.8543992479352539E-2</v>
      </c>
      <c r="M17" s="2">
        <v>1.3082587370886729E-3</v>
      </c>
      <c r="N17" s="2">
        <v>-1.9941191468383912E-3</v>
      </c>
      <c r="O17" s="2">
        <v>-1.226317495993386E-2</v>
      </c>
      <c r="P17" s="2">
        <v>4.3428966229377957E-3</v>
      </c>
      <c r="Q17" s="2">
        <v>6.8408132654849893E-3</v>
      </c>
      <c r="R17" s="2">
        <v>8.2884588830239789E-3</v>
      </c>
      <c r="S17" s="2">
        <v>1.058218577089144E-2</v>
      </c>
      <c r="T17" s="2">
        <v>1.246676702230497E-2</v>
      </c>
      <c r="U17" s="2">
        <v>1.4521867722175419E-2</v>
      </c>
      <c r="V17" s="2">
        <v>1.6511028904395111E-2</v>
      </c>
      <c r="W17" s="2">
        <v>1.88517246933348E-2</v>
      </c>
      <c r="X17" s="2">
        <v>2.1467194947483319E-2</v>
      </c>
      <c r="Y17" s="2">
        <v>2.5029190681397012E-2</v>
      </c>
      <c r="Z17" s="2">
        <v>3.0906420119765712E-2</v>
      </c>
      <c r="AA17" s="2">
        <v>3.6323654453320142E-2</v>
      </c>
      <c r="AB17" s="2">
        <v>5.0734798634493233E-2</v>
      </c>
      <c r="AC17" s="2">
        <v>3.9082104105543483E-2</v>
      </c>
      <c r="AD17" s="2">
        <v>4.9351159918638948E-2</v>
      </c>
      <c r="AE17" s="2">
        <v>0.12237050292722119</v>
      </c>
      <c r="AF17" s="2">
        <v>0.1305156862898105</v>
      </c>
      <c r="AG17" s="2" t="s">
        <v>38</v>
      </c>
      <c r="AH17" s="2" t="s">
        <v>42</v>
      </c>
      <c r="AI17" s="2" t="s">
        <v>38</v>
      </c>
      <c r="AJ17" s="2" t="s">
        <v>42</v>
      </c>
      <c r="AK17" s="2"/>
      <c r="AL17" s="2"/>
    </row>
    <row r="18" spans="1:38" x14ac:dyDescent="0.25">
      <c r="A18" s="2" t="s">
        <v>57</v>
      </c>
      <c r="B18" s="2" t="str">
        <f>VLOOKUP(A18,[1]Variables!$A$1:$C$51,3,FALSE)</f>
        <v>standard deviation of last 20 day log returns</v>
      </c>
      <c r="C18" s="2">
        <f>HLOOKUP(A18,'dynamic equation'!$A$1:$AC$2,2,FALSE)</f>
        <v>-5.6020129472017288E-2</v>
      </c>
      <c r="D18" s="2" t="s">
        <v>37</v>
      </c>
      <c r="E18" s="2">
        <v>6228</v>
      </c>
      <c r="F18" s="2">
        <v>0</v>
      </c>
      <c r="G18" s="2">
        <v>0</v>
      </c>
      <c r="H18" s="2">
        <v>6228</v>
      </c>
      <c r="I18" s="2">
        <v>7.5495051997973564E-3</v>
      </c>
      <c r="J18" s="2">
        <v>1.651970224755849</v>
      </c>
      <c r="K18" s="2">
        <v>8.0140251493958132</v>
      </c>
      <c r="L18" s="2">
        <v>2.0073418686329569E-2</v>
      </c>
      <c r="M18" s="2">
        <v>6.1167582262159279E-3</v>
      </c>
      <c r="N18" s="2">
        <v>4.9744082867348594E-3</v>
      </c>
      <c r="O18" s="2">
        <v>-2.5750969130624961E-3</v>
      </c>
      <c r="P18" s="2">
        <v>8.8387264645525786E-3</v>
      </c>
      <c r="Q18" s="2">
        <v>1.103016810132848E-2</v>
      </c>
      <c r="R18" s="2">
        <v>1.216869286492942E-2</v>
      </c>
      <c r="S18" s="2">
        <v>1.3952393316514759E-2</v>
      </c>
      <c r="T18" s="2">
        <v>1.5778507309458751E-2</v>
      </c>
      <c r="U18" s="2">
        <v>1.72357031226433E-2</v>
      </c>
      <c r="V18" s="2">
        <v>1.8730809130724609E-2</v>
      </c>
      <c r="W18" s="2">
        <v>2.0434832091351478E-2</v>
      </c>
      <c r="X18" s="2">
        <v>2.2430699500269359E-2</v>
      </c>
      <c r="Y18" s="2">
        <v>2.485498701426447E-2</v>
      </c>
      <c r="Z18" s="2">
        <v>2.8785145555851859E-2</v>
      </c>
      <c r="AA18" s="2">
        <v>3.3574916604147242E-2</v>
      </c>
      <c r="AB18" s="2">
        <v>4.9021611385512337E-2</v>
      </c>
      <c r="AC18" s="2">
        <v>3.5172429085924287E-2</v>
      </c>
      <c r="AD18" s="2">
        <v>4.2721934285721637E-2</v>
      </c>
      <c r="AE18" s="2">
        <v>6.6349618259895882E-2</v>
      </c>
      <c r="AF18" s="2">
        <v>0.1422609532707528</v>
      </c>
      <c r="AG18" s="2" t="s">
        <v>38</v>
      </c>
      <c r="AH18" s="2" t="s">
        <v>42</v>
      </c>
      <c r="AI18" s="2" t="s">
        <v>38</v>
      </c>
      <c r="AJ18" s="2" t="s">
        <v>42</v>
      </c>
      <c r="AK18" s="2"/>
      <c r="AL18" s="2"/>
    </row>
    <row r="19" spans="1:38" x14ac:dyDescent="0.25">
      <c r="A19" s="2" t="s">
        <v>58</v>
      </c>
      <c r="B19" s="2" t="str">
        <f>VLOOKUP(A19,[1]Variables!$A$1:$C$51,3,FALSE)</f>
        <v>ratio of last day close to last 5 days moving average</v>
      </c>
      <c r="C19" s="2">
        <f>HLOOKUP(A19,'dynamic equation'!$A$1:$AC$2,2,FALSE)</f>
        <v>0.31437405943870539</v>
      </c>
      <c r="D19" s="2" t="s">
        <v>37</v>
      </c>
      <c r="E19" s="2">
        <v>6228</v>
      </c>
      <c r="F19" s="2">
        <v>0</v>
      </c>
      <c r="G19" s="2">
        <v>0</v>
      </c>
      <c r="H19" s="2">
        <v>6228</v>
      </c>
      <c r="I19" s="2">
        <v>2.3926455785600181E-2</v>
      </c>
      <c r="J19" s="2">
        <v>0.46290378977773</v>
      </c>
      <c r="K19" s="2">
        <v>6.7622405264134224</v>
      </c>
      <c r="L19" s="2">
        <v>1.001382444801536</v>
      </c>
      <c r="M19" s="2">
        <v>0.90422749272468705</v>
      </c>
      <c r="N19" s="2">
        <v>0.95352953323033596</v>
      </c>
      <c r="O19" s="2">
        <v>0.92960307744473569</v>
      </c>
      <c r="P19" s="2">
        <v>0.93988325456049404</v>
      </c>
      <c r="Q19" s="2">
        <v>0.96328217761960233</v>
      </c>
      <c r="R19" s="2">
        <v>0.97335877216000821</v>
      </c>
      <c r="S19" s="2">
        <v>0.98446092978122757</v>
      </c>
      <c r="T19" s="2">
        <v>0.9912151045475831</v>
      </c>
      <c r="U19" s="2">
        <v>0.99631563519553779</v>
      </c>
      <c r="V19" s="2">
        <v>1.0010961962706391</v>
      </c>
      <c r="W19" s="2">
        <v>1.0058467870665271</v>
      </c>
      <c r="X19" s="2">
        <v>1.0117645984977051</v>
      </c>
      <c r="Y19" s="2">
        <v>1.0183567433544161</v>
      </c>
      <c r="Z19" s="2">
        <v>1.0285408513328831</v>
      </c>
      <c r="AA19" s="2">
        <v>1.0387398173409279</v>
      </c>
      <c r="AB19" s="2">
        <v>1.0662900739794881</v>
      </c>
      <c r="AC19" s="2">
        <v>1.049235356372737</v>
      </c>
      <c r="AD19" s="2">
        <v>1.0731618121583371</v>
      </c>
      <c r="AE19" s="2">
        <v>1.220172647785545</v>
      </c>
      <c r="AF19" s="2">
        <v>-7.4717064871346828E-2</v>
      </c>
      <c r="AG19" s="2" t="s">
        <v>38</v>
      </c>
      <c r="AH19" s="2" t="s">
        <v>39</v>
      </c>
      <c r="AI19" s="2" t="s">
        <v>38</v>
      </c>
      <c r="AJ19" s="2" t="s">
        <v>42</v>
      </c>
      <c r="AK19" s="2"/>
      <c r="AL19" s="2"/>
    </row>
    <row r="20" spans="1:38" hidden="1" x14ac:dyDescent="0.25">
      <c r="A20" s="2" t="s">
        <v>59</v>
      </c>
      <c r="B20" s="2"/>
      <c r="C20" s="2"/>
      <c r="D20" s="2" t="s">
        <v>37</v>
      </c>
      <c r="E20" s="2">
        <v>6228</v>
      </c>
      <c r="F20" s="2">
        <v>0</v>
      </c>
      <c r="G20" s="2">
        <v>0</v>
      </c>
      <c r="H20" s="2">
        <v>6228</v>
      </c>
      <c r="I20" s="2">
        <v>5.2701704167819538E-2</v>
      </c>
      <c r="J20" s="2">
        <v>8.2490483715228588E-2</v>
      </c>
      <c r="K20" s="2">
        <v>3.7498292869684748</v>
      </c>
      <c r="L20" s="2">
        <v>1.00827507919881</v>
      </c>
      <c r="M20" s="2">
        <v>0.77786425334776299</v>
      </c>
      <c r="N20" s="2">
        <v>0.90287167086317044</v>
      </c>
      <c r="O20" s="2">
        <v>0.85016996669535094</v>
      </c>
      <c r="P20" s="2">
        <v>0.87729831894837607</v>
      </c>
      <c r="Q20" s="2">
        <v>0.92521167051472486</v>
      </c>
      <c r="R20" s="2">
        <v>0.94342155945010031</v>
      </c>
      <c r="S20" s="2">
        <v>0.96536534531891149</v>
      </c>
      <c r="T20" s="2">
        <v>0.9826132808236846</v>
      </c>
      <c r="U20" s="2">
        <v>0.99607696379727917</v>
      </c>
      <c r="V20" s="2">
        <v>1.008374606066609</v>
      </c>
      <c r="W20" s="2">
        <v>1.0205632902806749</v>
      </c>
      <c r="X20" s="2">
        <v>1.033609148871373</v>
      </c>
      <c r="Y20" s="2">
        <v>1.0494562465001751</v>
      </c>
      <c r="Z20" s="2">
        <v>1.072310118736191</v>
      </c>
      <c r="AA20" s="2">
        <v>1.0940382991383</v>
      </c>
      <c r="AB20" s="2">
        <v>1.142792012755186</v>
      </c>
      <c r="AC20" s="2">
        <v>1.113678487534449</v>
      </c>
      <c r="AD20" s="2">
        <v>1.166380191702268</v>
      </c>
      <c r="AE20" s="2">
        <v>1.2445088635692489</v>
      </c>
      <c r="AF20" s="2">
        <v>-8.1870088311043684E-2</v>
      </c>
      <c r="AG20" s="2" t="s">
        <v>38</v>
      </c>
      <c r="AH20" s="2" t="s">
        <v>39</v>
      </c>
      <c r="AI20" s="2" t="s">
        <v>38</v>
      </c>
      <c r="AJ20" s="2" t="s">
        <v>42</v>
      </c>
      <c r="AK20" s="2" t="s">
        <v>38</v>
      </c>
      <c r="AL20" s="2" t="s">
        <v>40</v>
      </c>
    </row>
    <row r="21" spans="1:38" x14ac:dyDescent="0.25">
      <c r="A21" s="2" t="s">
        <v>60</v>
      </c>
      <c r="B21" s="2" t="str">
        <f>VLOOKUP(A21,[1]Variables!$A$1:$C$51,3,FALSE)</f>
        <v>ratio of last day close to last 5 days high</v>
      </c>
      <c r="C21" s="2">
        <f>HLOOKUP(A21,'dynamic equation'!$A$1:$AC$2,2,FALSE)</f>
        <v>-0.31546053290367132</v>
      </c>
      <c r="D21" s="2" t="s">
        <v>37</v>
      </c>
      <c r="E21" s="2">
        <v>6228</v>
      </c>
      <c r="F21" s="2">
        <v>0</v>
      </c>
      <c r="G21" s="2">
        <v>0</v>
      </c>
      <c r="H21" s="2">
        <v>4440</v>
      </c>
      <c r="I21" s="2">
        <v>2.4355732907755119E-2</v>
      </c>
      <c r="J21" s="2">
        <v>-1.7290375599341781</v>
      </c>
      <c r="K21" s="2">
        <v>6.3935812653694928</v>
      </c>
      <c r="L21" s="2">
        <v>0.98005505831086348</v>
      </c>
      <c r="M21" s="2">
        <v>0.84805222657047985</v>
      </c>
      <c r="N21" s="2">
        <v>0.93134359249535326</v>
      </c>
      <c r="O21" s="2">
        <v>0.90698785958759809</v>
      </c>
      <c r="P21" s="2">
        <v>0.8920290854848677</v>
      </c>
      <c r="Q21" s="2">
        <v>0.92950334413860269</v>
      </c>
      <c r="R21" s="2">
        <v>0.94703248225990733</v>
      </c>
      <c r="S21" s="2">
        <v>0.96439165577977981</v>
      </c>
      <c r="T21" s="2">
        <v>0.97457201638575675</v>
      </c>
      <c r="U21" s="2">
        <v>0.98204751832864035</v>
      </c>
      <c r="V21" s="2">
        <v>0.98812554660886098</v>
      </c>
      <c r="W21" s="2">
        <v>0.99358933617162759</v>
      </c>
      <c r="X21" s="2">
        <v>0.99909118546630049</v>
      </c>
      <c r="Y21" s="2">
        <v>1</v>
      </c>
      <c r="Z21" s="2">
        <v>1</v>
      </c>
      <c r="AA21" s="2">
        <v>1</v>
      </c>
      <c r="AB21" s="2">
        <v>1</v>
      </c>
      <c r="AC21" s="2">
        <v>1.0287665241263739</v>
      </c>
      <c r="AD21" s="2">
        <v>1.053122257034129</v>
      </c>
      <c r="AE21" s="2">
        <v>1</v>
      </c>
      <c r="AF21" s="2">
        <v>-0.13885696744330811</v>
      </c>
      <c r="AG21" s="2" t="s">
        <v>38</v>
      </c>
      <c r="AH21" s="2" t="s">
        <v>39</v>
      </c>
      <c r="AI21" s="2" t="s">
        <v>38</v>
      </c>
      <c r="AJ21" s="2" t="s">
        <v>42</v>
      </c>
      <c r="AK21" s="2"/>
      <c r="AL21" s="2"/>
    </row>
    <row r="22" spans="1:38" x14ac:dyDescent="0.25">
      <c r="A22" s="2" t="s">
        <v>61</v>
      </c>
      <c r="B22" s="2" t="str">
        <f>VLOOKUP(A22,[1]Variables!$A$1:$C$51,3,FALSE)</f>
        <v>ratio of last 5 day low to last day close</v>
      </c>
      <c r="C22" s="2">
        <f>HLOOKUP(A22,'dynamic equation'!$A$1:$AC$2,2,FALSE)</f>
        <v>0.20436640083789831</v>
      </c>
      <c r="D22" s="2" t="s">
        <v>37</v>
      </c>
      <c r="E22" s="2">
        <v>6228</v>
      </c>
      <c r="F22" s="2">
        <v>0</v>
      </c>
      <c r="G22" s="2">
        <v>0</v>
      </c>
      <c r="H22" s="2">
        <v>4617</v>
      </c>
      <c r="I22" s="2">
        <v>2.7036306368811359E-2</v>
      </c>
      <c r="J22" s="2">
        <v>-2.0390666282433139</v>
      </c>
      <c r="K22" s="2">
        <v>9.9037945387090023</v>
      </c>
      <c r="L22" s="2">
        <v>0.97703981366489057</v>
      </c>
      <c r="M22" s="2">
        <v>0.76464568925879517</v>
      </c>
      <c r="N22" s="2">
        <v>0.92296720092726781</v>
      </c>
      <c r="O22" s="2">
        <v>0.89593089455845654</v>
      </c>
      <c r="P22" s="2">
        <v>0.88163146106468004</v>
      </c>
      <c r="Q22" s="2">
        <v>0.92659000341202424</v>
      </c>
      <c r="R22" s="2">
        <v>0.94245015195025439</v>
      </c>
      <c r="S22" s="2">
        <v>0.95868057144404473</v>
      </c>
      <c r="T22" s="2">
        <v>0.96968987778475457</v>
      </c>
      <c r="U22" s="2">
        <v>0.97814026690862788</v>
      </c>
      <c r="V22" s="2">
        <v>0.984874356273304</v>
      </c>
      <c r="W22" s="2">
        <v>0.99115452501514334</v>
      </c>
      <c r="X22" s="2">
        <v>0.99744656342824056</v>
      </c>
      <c r="Y22" s="2">
        <v>1</v>
      </c>
      <c r="Z22" s="2">
        <v>1</v>
      </c>
      <c r="AA22" s="2">
        <v>1</v>
      </c>
      <c r="AB22" s="2">
        <v>1</v>
      </c>
      <c r="AC22" s="2">
        <v>1.0311124264025131</v>
      </c>
      <c r="AD22" s="2">
        <v>1.058148732771325</v>
      </c>
      <c r="AE22" s="2">
        <v>1</v>
      </c>
      <c r="AF22" s="2">
        <v>5.187378767200103E-4</v>
      </c>
      <c r="AG22" s="2" t="s">
        <v>38</v>
      </c>
      <c r="AH22" s="2" t="s">
        <v>39</v>
      </c>
      <c r="AI22" s="2" t="s">
        <v>38</v>
      </c>
      <c r="AJ22" s="2" t="s">
        <v>42</v>
      </c>
      <c r="AK22" s="2"/>
      <c r="AL22" s="2"/>
    </row>
    <row r="23" spans="1:38" x14ac:dyDescent="0.25">
      <c r="A23" s="2" t="s">
        <v>62</v>
      </c>
      <c r="B23" s="2" t="str">
        <f>VLOOKUP(A23,[1]Variables!$A$1:$C$51,3,FALSE)</f>
        <v>ratio of last day close to last 20 days high</v>
      </c>
      <c r="C23" s="2">
        <f>HLOOKUP(A23,'dynamic equation'!$A$1:$AC$2,2,FALSE)</f>
        <v>-0.13333225250244141</v>
      </c>
      <c r="D23" s="2" t="s">
        <v>37</v>
      </c>
      <c r="E23" s="2">
        <v>6228</v>
      </c>
      <c r="F23" s="2">
        <v>0</v>
      </c>
      <c r="G23" s="2">
        <v>0</v>
      </c>
      <c r="H23" s="2">
        <v>5272</v>
      </c>
      <c r="I23" s="2">
        <v>4.9403108742026879E-2</v>
      </c>
      <c r="J23" s="2">
        <v>-1.3492847295125761</v>
      </c>
      <c r="K23" s="2">
        <v>5.0327968032508972</v>
      </c>
      <c r="L23" s="2">
        <v>0.95122820051451562</v>
      </c>
      <c r="M23" s="2">
        <v>0.64553244233350637</v>
      </c>
      <c r="N23" s="2">
        <v>0.8524219830304619</v>
      </c>
      <c r="O23" s="2">
        <v>0.80301887428843499</v>
      </c>
      <c r="P23" s="2">
        <v>0.79106386221145308</v>
      </c>
      <c r="Q23" s="2">
        <v>0.85546872692473763</v>
      </c>
      <c r="R23" s="2">
        <v>0.88236975147929786</v>
      </c>
      <c r="S23" s="2">
        <v>0.91209107135522838</v>
      </c>
      <c r="T23" s="2">
        <v>0.93422306585330384</v>
      </c>
      <c r="U23" s="2">
        <v>0.9521884194791701</v>
      </c>
      <c r="V23" s="2">
        <v>0.96666555644533436</v>
      </c>
      <c r="W23" s="2">
        <v>0.97723159222362321</v>
      </c>
      <c r="X23" s="2">
        <v>0.98641336558898773</v>
      </c>
      <c r="Y23" s="2">
        <v>0.9951575655885706</v>
      </c>
      <c r="Z23" s="2">
        <v>1</v>
      </c>
      <c r="AA23" s="2">
        <v>1</v>
      </c>
      <c r="AB23" s="2">
        <v>1</v>
      </c>
      <c r="AC23" s="2">
        <v>1.050034417998569</v>
      </c>
      <c r="AD23" s="2">
        <v>1.099437526740596</v>
      </c>
      <c r="AE23" s="2">
        <v>1</v>
      </c>
      <c r="AF23" s="2">
        <v>-0.14942320323255301</v>
      </c>
      <c r="AG23" s="2" t="s">
        <v>38</v>
      </c>
      <c r="AH23" s="2" t="s">
        <v>39</v>
      </c>
      <c r="AI23" s="2" t="s">
        <v>38</v>
      </c>
      <c r="AJ23" s="2" t="s">
        <v>42</v>
      </c>
      <c r="AK23" s="2"/>
      <c r="AL23" s="2"/>
    </row>
    <row r="24" spans="1:38" hidden="1" x14ac:dyDescent="0.25">
      <c r="A24" s="2" t="s">
        <v>63</v>
      </c>
      <c r="B24" s="2"/>
      <c r="C24" s="2"/>
      <c r="D24" s="2" t="s">
        <v>37</v>
      </c>
      <c r="E24" s="2">
        <v>6228</v>
      </c>
      <c r="F24" s="2">
        <v>0</v>
      </c>
      <c r="G24" s="2">
        <v>0</v>
      </c>
      <c r="H24" s="2">
        <v>5532</v>
      </c>
      <c r="I24" s="2">
        <v>5.4639115826928007E-2</v>
      </c>
      <c r="J24" s="2">
        <v>-1.0075605292248551</v>
      </c>
      <c r="K24" s="2">
        <v>4.0098316707993158</v>
      </c>
      <c r="L24" s="2">
        <v>0.93420216833969605</v>
      </c>
      <c r="M24" s="2">
        <v>0.68167538785297288</v>
      </c>
      <c r="N24" s="2">
        <v>0.82492393668584008</v>
      </c>
      <c r="O24" s="2">
        <v>0.77028482085891203</v>
      </c>
      <c r="P24" s="2">
        <v>0.77069386554013131</v>
      </c>
      <c r="Q24" s="2">
        <v>0.82712755730379506</v>
      </c>
      <c r="R24" s="2">
        <v>0.86124747896852627</v>
      </c>
      <c r="S24" s="2">
        <v>0.89267384715003206</v>
      </c>
      <c r="T24" s="2">
        <v>0.91341130850227481</v>
      </c>
      <c r="U24" s="2">
        <v>0.92920362212599983</v>
      </c>
      <c r="V24" s="2">
        <v>0.94270863664047577</v>
      </c>
      <c r="W24" s="2">
        <v>0.9560040561465093</v>
      </c>
      <c r="X24" s="2">
        <v>0.97080077054503144</v>
      </c>
      <c r="Y24" s="2">
        <v>0.98497714243448331</v>
      </c>
      <c r="Z24" s="2">
        <v>1</v>
      </c>
      <c r="AA24" s="2">
        <v>1</v>
      </c>
      <c r="AB24" s="2">
        <v>1</v>
      </c>
      <c r="AC24" s="2">
        <v>1.043480399993552</v>
      </c>
      <c r="AD24" s="2">
        <v>1.09811951582048</v>
      </c>
      <c r="AE24" s="2">
        <v>1</v>
      </c>
      <c r="AF24" s="2">
        <v>1.6633375734173211E-2</v>
      </c>
      <c r="AG24" s="2" t="s">
        <v>38</v>
      </c>
      <c r="AH24" s="2" t="s">
        <v>39</v>
      </c>
      <c r="AI24" s="2" t="s">
        <v>38</v>
      </c>
      <c r="AJ24" s="2" t="s">
        <v>42</v>
      </c>
      <c r="AK24" s="2" t="s">
        <v>38</v>
      </c>
      <c r="AL24" s="2" t="s">
        <v>40</v>
      </c>
    </row>
    <row r="25" spans="1:38" x14ac:dyDescent="0.25">
      <c r="A25" s="5" t="s">
        <v>64</v>
      </c>
      <c r="B25" s="2" t="str">
        <f>VLOOKUP(A25,[1]Variables!$A$1:$C$51,3,FALSE)</f>
        <v>log return of next day close to today's close</v>
      </c>
      <c r="C25" s="2" t="e">
        <f>HLOOKUP(A25,'dynamic equation'!$A$1:$AC$2,2,FALSE)</f>
        <v>#N/A</v>
      </c>
      <c r="D25" s="2" t="s">
        <v>37</v>
      </c>
      <c r="E25" s="2">
        <v>6228</v>
      </c>
      <c r="F25" s="2">
        <v>0</v>
      </c>
      <c r="G25" s="2">
        <v>0</v>
      </c>
      <c r="H25" s="2">
        <v>6227</v>
      </c>
      <c r="I25" s="2">
        <v>1.6140841868144799E-2</v>
      </c>
      <c r="J25" s="2">
        <v>3.6431123303848878</v>
      </c>
      <c r="K25" s="2">
        <v>34.515189199582487</v>
      </c>
      <c r="L25" s="2">
        <v>1.5965425613940289E-2</v>
      </c>
      <c r="M25" s="2">
        <v>3.9579296387745017E-5</v>
      </c>
      <c r="N25" s="2">
        <v>-1.6316258122349318E-2</v>
      </c>
      <c r="O25" s="2">
        <v>-3.245709999049412E-2</v>
      </c>
      <c r="P25" s="2">
        <v>2.0833073209608539E-4</v>
      </c>
      <c r="Q25" s="2">
        <v>9.3188688998536323E-4</v>
      </c>
      <c r="R25" s="2">
        <v>1.934391326915981E-3</v>
      </c>
      <c r="S25" s="2">
        <v>4.122767335237882E-3</v>
      </c>
      <c r="T25" s="2">
        <v>6.4526174451460874E-3</v>
      </c>
      <c r="U25" s="2">
        <v>8.938173560697019E-3</v>
      </c>
      <c r="V25" s="2">
        <v>1.1723131739497961E-2</v>
      </c>
      <c r="W25" s="2">
        <v>1.508431277210643E-2</v>
      </c>
      <c r="X25" s="2">
        <v>1.93360923081233E-2</v>
      </c>
      <c r="Y25" s="2">
        <v>2.476850795244739E-2</v>
      </c>
      <c r="Z25" s="2">
        <v>3.4940949657328059E-2</v>
      </c>
      <c r="AA25" s="2">
        <v>4.4264193681919022E-2</v>
      </c>
      <c r="AB25" s="2">
        <v>7.1277566094254632E-2</v>
      </c>
      <c r="AC25" s="2">
        <v>4.824710935022989E-2</v>
      </c>
      <c r="AD25" s="2">
        <v>6.4387951218374692E-2</v>
      </c>
      <c r="AE25" s="2">
        <v>0.2596926485269328</v>
      </c>
      <c r="AF25" s="2">
        <v>1</v>
      </c>
      <c r="AG25" s="2"/>
      <c r="AH25" s="2"/>
      <c r="AI25" s="2"/>
      <c r="AJ25" s="2"/>
      <c r="AK25" s="2"/>
      <c r="AL25" s="2"/>
    </row>
    <row r="26" spans="1:38" x14ac:dyDescent="0.25">
      <c r="A26" s="5" t="s">
        <v>65</v>
      </c>
      <c r="B26" s="2" t="str">
        <f>VLOOKUP(A26,[1]Variables!$A$1:$C$51,3,FALSE)</f>
        <v>1 if future return positive else 0</v>
      </c>
      <c r="C26" s="2" t="e">
        <f>HLOOKUP(A26,'dynamic equation'!$A$1:$AC$2,2,FALSE)</f>
        <v>#N/A</v>
      </c>
      <c r="D26" s="2" t="s">
        <v>37</v>
      </c>
      <c r="E26" s="2">
        <v>6228</v>
      </c>
      <c r="F26" s="2">
        <v>0</v>
      </c>
      <c r="G26" s="2">
        <v>0</v>
      </c>
      <c r="H26" s="2">
        <v>1</v>
      </c>
      <c r="I26" s="2">
        <v>0</v>
      </c>
      <c r="J26" s="2">
        <v>0</v>
      </c>
      <c r="K26" s="2">
        <v>0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/>
      <c r="AG26" s="2"/>
      <c r="AH26" s="2"/>
      <c r="AI26" s="2"/>
      <c r="AJ26" s="2"/>
      <c r="AK26" s="2"/>
      <c r="AL26" s="2"/>
    </row>
    <row r="27" spans="1:38" hidden="1" x14ac:dyDescent="0.25">
      <c r="A27" s="2" t="s">
        <v>66</v>
      </c>
      <c r="B27" s="2"/>
      <c r="C27" s="2"/>
      <c r="D27" s="2" t="s">
        <v>37</v>
      </c>
      <c r="E27" s="2">
        <v>6228</v>
      </c>
      <c r="F27" s="2">
        <v>0</v>
      </c>
      <c r="G27" s="2">
        <v>0</v>
      </c>
      <c r="H27" s="2">
        <v>6228</v>
      </c>
      <c r="I27" s="2">
        <v>0.25901714759421912</v>
      </c>
      <c r="J27" s="2">
        <v>-6.5189062187197666E-2</v>
      </c>
      <c r="K27" s="2">
        <v>1.6714243207559809</v>
      </c>
      <c r="L27" s="2">
        <v>0.51049999154798686</v>
      </c>
      <c r="M27" s="2">
        <v>5.3356057039128373E-2</v>
      </c>
      <c r="N27" s="2">
        <v>-7.5343036404513786E-3</v>
      </c>
      <c r="O27" s="2">
        <v>-0.2665514512346705</v>
      </c>
      <c r="P27" s="2">
        <v>7.1656576122661367E-2</v>
      </c>
      <c r="Q27" s="2">
        <v>0.11371709516831351</v>
      </c>
      <c r="R27" s="2">
        <v>0.15489686865643179</v>
      </c>
      <c r="S27" s="2">
        <v>0.23032249928439971</v>
      </c>
      <c r="T27" s="2">
        <v>0.3144261877280709</v>
      </c>
      <c r="U27" s="2">
        <v>0.41194713134251509</v>
      </c>
      <c r="V27" s="2">
        <v>0.52752570892275163</v>
      </c>
      <c r="W27" s="2">
        <v>0.62653484691704597</v>
      </c>
      <c r="X27" s="2">
        <v>0.7113617508878245</v>
      </c>
      <c r="Y27" s="2">
        <v>0.77952772498525036</v>
      </c>
      <c r="Z27" s="2">
        <v>0.84972928832451311</v>
      </c>
      <c r="AA27" s="2">
        <v>0.89163915595521215</v>
      </c>
      <c r="AB27" s="2">
        <v>0.9338993776724045</v>
      </c>
      <c r="AC27" s="2">
        <v>1.0285342867364251</v>
      </c>
      <c r="AD27" s="2">
        <v>1.287551434330644</v>
      </c>
      <c r="AE27" s="2">
        <v>0.94692942919428835</v>
      </c>
      <c r="AF27" s="2">
        <v>-7.4788338433563098E-2</v>
      </c>
      <c r="AG27" s="2" t="s">
        <v>38</v>
      </c>
      <c r="AH27" s="2" t="s">
        <v>39</v>
      </c>
      <c r="AI27" s="2" t="s">
        <v>38</v>
      </c>
      <c r="AJ27" s="2" t="s">
        <v>42</v>
      </c>
      <c r="AK27" s="2" t="s">
        <v>38</v>
      </c>
      <c r="AL27" s="2" t="s">
        <v>40</v>
      </c>
    </row>
    <row r="28" spans="1:38" hidden="1" x14ac:dyDescent="0.25">
      <c r="A28" s="2" t="s">
        <v>67</v>
      </c>
      <c r="B28" s="2"/>
      <c r="C28" s="2"/>
      <c r="D28" s="2" t="s">
        <v>37</v>
      </c>
      <c r="E28" s="2">
        <v>6228</v>
      </c>
      <c r="F28" s="2">
        <v>0</v>
      </c>
      <c r="G28" s="2">
        <v>0</v>
      </c>
      <c r="H28" s="2">
        <v>6228</v>
      </c>
      <c r="I28" s="2">
        <v>0.32897834597291847</v>
      </c>
      <c r="J28" s="2">
        <v>-0.17178269190833381</v>
      </c>
      <c r="K28" s="2">
        <v>2.2135118326594139</v>
      </c>
      <c r="L28" s="2">
        <v>0.54733836438484695</v>
      </c>
      <c r="M28" s="2">
        <v>-0.49327446289476212</v>
      </c>
      <c r="N28" s="2">
        <v>-0.11061832756099001</v>
      </c>
      <c r="O28" s="2">
        <v>-0.43959667353390841</v>
      </c>
      <c r="P28" s="2">
        <v>-0.1482119589448917</v>
      </c>
      <c r="Q28" s="2">
        <v>1.7142641916879659E-3</v>
      </c>
      <c r="R28" s="2">
        <v>9.1501854644187933E-2</v>
      </c>
      <c r="S28" s="2">
        <v>0.22237732865647289</v>
      </c>
      <c r="T28" s="2">
        <v>0.34347229486250158</v>
      </c>
      <c r="U28" s="2">
        <v>0.4615427868656849</v>
      </c>
      <c r="V28" s="2">
        <v>0.58124399280624517</v>
      </c>
      <c r="W28" s="2">
        <v>0.68695282647052602</v>
      </c>
      <c r="X28" s="2">
        <v>0.76582009880801838</v>
      </c>
      <c r="Y28" s="2">
        <v>0.84568845434030526</v>
      </c>
      <c r="Z28" s="2">
        <v>0.9526890778712318</v>
      </c>
      <c r="AA28" s="2">
        <v>1.040931454159528</v>
      </c>
      <c r="AB28" s="2">
        <v>1.1889817678765751</v>
      </c>
      <c r="AC28" s="2">
        <v>1.2052950563306839</v>
      </c>
      <c r="AD28" s="2">
        <v>1.534273402303602</v>
      </c>
      <c r="AE28" s="2">
        <v>1.478082536613299</v>
      </c>
      <c r="AF28" s="2">
        <v>-8.4724722549103085E-2</v>
      </c>
      <c r="AG28" s="2" t="s">
        <v>38</v>
      </c>
      <c r="AH28" s="2" t="s">
        <v>39</v>
      </c>
      <c r="AI28" s="2" t="s">
        <v>38</v>
      </c>
      <c r="AJ28" s="2" t="s">
        <v>42</v>
      </c>
      <c r="AK28" s="2" t="s">
        <v>38</v>
      </c>
      <c r="AL28" s="2" t="s">
        <v>40</v>
      </c>
    </row>
    <row r="29" spans="1:38" hidden="1" x14ac:dyDescent="0.25">
      <c r="A29" s="2" t="s">
        <v>68</v>
      </c>
      <c r="B29" s="2"/>
      <c r="C29" s="2"/>
      <c r="D29" s="2" t="s">
        <v>37</v>
      </c>
      <c r="E29" s="2">
        <v>6228</v>
      </c>
      <c r="F29" s="2">
        <v>0</v>
      </c>
      <c r="G29" s="2">
        <v>0</v>
      </c>
      <c r="H29" s="2">
        <v>6228</v>
      </c>
      <c r="I29" s="2">
        <v>0.1472429627679159</v>
      </c>
      <c r="J29" s="2">
        <v>0.54035370175120256</v>
      </c>
      <c r="K29" s="2">
        <v>2.6688456685817208</v>
      </c>
      <c r="L29" s="2">
        <v>0.41017395762857428</v>
      </c>
      <c r="M29" s="2">
        <v>9.8840889888328259E-2</v>
      </c>
      <c r="N29" s="2">
        <v>0.1156880320927426</v>
      </c>
      <c r="O29" s="2">
        <v>-3.1554930675173287E-2</v>
      </c>
      <c r="P29" s="2">
        <v>0.16330976868951011</v>
      </c>
      <c r="Q29" s="2">
        <v>0.20600105722336279</v>
      </c>
      <c r="R29" s="2">
        <v>0.23468279693973121</v>
      </c>
      <c r="S29" s="2">
        <v>0.27660965065957432</v>
      </c>
      <c r="T29" s="2">
        <v>0.31328442970992171</v>
      </c>
      <c r="U29" s="2">
        <v>0.35152833684399248</v>
      </c>
      <c r="V29" s="2">
        <v>0.38854978948605318</v>
      </c>
      <c r="W29" s="2">
        <v>0.43144505841655728</v>
      </c>
      <c r="X29" s="2">
        <v>0.4798436367473129</v>
      </c>
      <c r="Y29" s="2">
        <v>0.54111406209009782</v>
      </c>
      <c r="Z29" s="2">
        <v>0.62352023606808249</v>
      </c>
      <c r="AA29" s="2">
        <v>0.68343276400100383</v>
      </c>
      <c r="AB29" s="2">
        <v>0.77782850017047256</v>
      </c>
      <c r="AC29" s="2">
        <v>0.70465988316440609</v>
      </c>
      <c r="AD29" s="2">
        <v>0.85190284593232191</v>
      </c>
      <c r="AE29" s="2">
        <v>0.92097175479625137</v>
      </c>
      <c r="AF29" s="2">
        <v>2.6608503595449251E-2</v>
      </c>
      <c r="AG29" s="2" t="s">
        <v>38</v>
      </c>
      <c r="AH29" s="2" t="s">
        <v>42</v>
      </c>
      <c r="AI29" s="2" t="s">
        <v>38</v>
      </c>
      <c r="AJ29" s="2" t="s">
        <v>42</v>
      </c>
      <c r="AK29" s="2" t="s">
        <v>38</v>
      </c>
      <c r="AL29" s="2" t="s">
        <v>40</v>
      </c>
    </row>
    <row r="30" spans="1:38" x14ac:dyDescent="0.25">
      <c r="A30" s="2" t="s">
        <v>69</v>
      </c>
      <c r="B30" s="2" t="str">
        <f>VLOOKUP(A30,[1]Variables!$A$1:$C$51,3,FALSE)</f>
        <v>average direction movment index over 20 days</v>
      </c>
      <c r="C30" s="2">
        <f>HLOOKUP(A30,'dynamic equation'!$A$1:$AC$2,2,FALSE)</f>
        <v>1.1506825685501101E-3</v>
      </c>
      <c r="D30" s="2" t="s">
        <v>37</v>
      </c>
      <c r="E30" s="2">
        <v>6228</v>
      </c>
      <c r="F30" s="2">
        <v>0</v>
      </c>
      <c r="G30" s="2">
        <v>0</v>
      </c>
      <c r="H30" s="2">
        <v>6228</v>
      </c>
      <c r="I30" s="2">
        <v>8.3439935727876058E-2</v>
      </c>
      <c r="J30" s="2">
        <v>1.0555514545972651</v>
      </c>
      <c r="K30" s="2">
        <v>4.4910527048927804</v>
      </c>
      <c r="L30" s="2">
        <v>0.21615125430043541</v>
      </c>
      <c r="M30" s="2">
        <v>6.4513361094578392E-2</v>
      </c>
      <c r="N30" s="2">
        <v>4.9271382844683333E-2</v>
      </c>
      <c r="O30" s="2">
        <v>-3.4168552883192732E-2</v>
      </c>
      <c r="P30" s="2">
        <v>8.5084101676857815E-2</v>
      </c>
      <c r="Q30" s="2">
        <v>0.1104008784463964</v>
      </c>
      <c r="R30" s="2">
        <v>0.1250092301494555</v>
      </c>
      <c r="S30" s="2">
        <v>0.1456477985622403</v>
      </c>
      <c r="T30" s="2">
        <v>0.1650960155388522</v>
      </c>
      <c r="U30" s="2">
        <v>0.181518684039085</v>
      </c>
      <c r="V30" s="2">
        <v>0.19894785480371871</v>
      </c>
      <c r="W30" s="2">
        <v>0.2199495487855376</v>
      </c>
      <c r="X30" s="2">
        <v>0.2460192203298365</v>
      </c>
      <c r="Y30" s="2">
        <v>0.28249418313335939</v>
      </c>
      <c r="Z30" s="2">
        <v>0.32917103043108842</v>
      </c>
      <c r="AA30" s="2">
        <v>0.369720713296109</v>
      </c>
      <c r="AB30" s="2">
        <v>0.46788720741312761</v>
      </c>
      <c r="AC30" s="2">
        <v>0.38303112575618758</v>
      </c>
      <c r="AD30" s="2">
        <v>0.46647106148406359</v>
      </c>
      <c r="AE30" s="2">
        <v>0.64313733940680895</v>
      </c>
      <c r="AF30" s="2">
        <v>5.8547335635365808E-2</v>
      </c>
      <c r="AG30" s="2" t="s">
        <v>38</v>
      </c>
      <c r="AH30" s="2" t="s">
        <v>42</v>
      </c>
      <c r="AI30" s="2" t="s">
        <v>38</v>
      </c>
      <c r="AJ30" s="2" t="s">
        <v>42</v>
      </c>
      <c r="AK30" s="2"/>
      <c r="AL30" s="2"/>
    </row>
    <row r="31" spans="1:38" hidden="1" x14ac:dyDescent="0.25">
      <c r="A31" s="2" t="s">
        <v>70</v>
      </c>
      <c r="B31" s="2"/>
      <c r="C31" s="2"/>
      <c r="D31" s="2" t="s">
        <v>37</v>
      </c>
      <c r="E31" s="2">
        <v>6228</v>
      </c>
      <c r="F31" s="2">
        <v>0</v>
      </c>
      <c r="G31" s="2">
        <v>0</v>
      </c>
      <c r="H31" s="2">
        <v>6225</v>
      </c>
      <c r="I31" s="2">
        <v>0.20294157047882849</v>
      </c>
      <c r="J31" s="2">
        <v>-8.4710231185460227E-2</v>
      </c>
      <c r="K31" s="2">
        <v>2.2202176534096969</v>
      </c>
      <c r="L31" s="2">
        <v>0.52598291278399112</v>
      </c>
      <c r="M31" s="2">
        <v>2.8181419812542921E-2</v>
      </c>
      <c r="N31" s="2">
        <v>0.120099771826334</v>
      </c>
      <c r="O31" s="2">
        <v>-8.2841798652494525E-2</v>
      </c>
      <c r="P31" s="2">
        <v>9.9553841135608695E-2</v>
      </c>
      <c r="Q31" s="2">
        <v>0.1846868342383591</v>
      </c>
      <c r="R31" s="2">
        <v>0.24767588051766171</v>
      </c>
      <c r="S31" s="2">
        <v>0.33706394570285342</v>
      </c>
      <c r="T31" s="2">
        <v>0.40867722307122822</v>
      </c>
      <c r="U31" s="2">
        <v>0.47168332152816939</v>
      </c>
      <c r="V31" s="2">
        <v>0.53166039069287196</v>
      </c>
      <c r="W31" s="2">
        <v>0.58988169327386386</v>
      </c>
      <c r="X31" s="2">
        <v>0.65036373780730372</v>
      </c>
      <c r="Y31" s="2">
        <v>0.71354044823776086</v>
      </c>
      <c r="Z31" s="2">
        <v>0.79725863569398492</v>
      </c>
      <c r="AA31" s="2">
        <v>0.85209598722006552</v>
      </c>
      <c r="AB31" s="2">
        <v>0.91787165644089808</v>
      </c>
      <c r="AC31" s="2">
        <v>0.93186605374164821</v>
      </c>
      <c r="AD31" s="2">
        <v>1.134807624220477</v>
      </c>
      <c r="AE31" s="2">
        <v>0.9677828322636316</v>
      </c>
      <c r="AF31" s="2">
        <v>-9.2431443141322928E-2</v>
      </c>
      <c r="AG31" s="2" t="s">
        <v>38</v>
      </c>
      <c r="AH31" s="2" t="s">
        <v>39</v>
      </c>
      <c r="AI31" s="2" t="s">
        <v>38</v>
      </c>
      <c r="AJ31" s="2" t="s">
        <v>42</v>
      </c>
      <c r="AK31" s="2" t="s">
        <v>38</v>
      </c>
      <c r="AL31" s="2" t="s">
        <v>40</v>
      </c>
    </row>
    <row r="32" spans="1:38" x14ac:dyDescent="0.25">
      <c r="A32" s="2" t="s">
        <v>71</v>
      </c>
      <c r="B32" s="2" t="str">
        <f>VLOOKUP(A32,[1]Variables!$A$1:$C$51,3,FALSE)</f>
        <v>Relative Strength index over 20 days</v>
      </c>
      <c r="C32" s="2">
        <f>HLOOKUP(A32,'dynamic equation'!$A$1:$AC$2,2,FALSE)</f>
        <v>1.1720269918441771E-2</v>
      </c>
      <c r="D32" s="2" t="s">
        <v>37</v>
      </c>
      <c r="E32" s="2">
        <v>6228</v>
      </c>
      <c r="F32" s="2">
        <v>0</v>
      </c>
      <c r="G32" s="2">
        <v>0</v>
      </c>
      <c r="H32" s="2">
        <v>6224</v>
      </c>
      <c r="I32" s="2">
        <v>0.10244625593463411</v>
      </c>
      <c r="J32" s="2">
        <v>-5.5041539461972329E-2</v>
      </c>
      <c r="K32" s="2">
        <v>2.487279537993127</v>
      </c>
      <c r="L32" s="2">
        <v>0.53186989603812862</v>
      </c>
      <c r="M32" s="2">
        <v>0.23374769116785971</v>
      </c>
      <c r="N32" s="2">
        <v>0.32697738416886052</v>
      </c>
      <c r="O32" s="2">
        <v>0.2245311282342265</v>
      </c>
      <c r="P32" s="2">
        <v>0.30405901006493408</v>
      </c>
      <c r="Q32" s="2">
        <v>0.36034527848398212</v>
      </c>
      <c r="R32" s="2">
        <v>0.39647539362838607</v>
      </c>
      <c r="S32" s="2">
        <v>0.44077582470656551</v>
      </c>
      <c r="T32" s="2">
        <v>0.47468184607021108</v>
      </c>
      <c r="U32" s="2">
        <v>0.50332416800366619</v>
      </c>
      <c r="V32" s="2">
        <v>0.5324603731977815</v>
      </c>
      <c r="W32" s="2">
        <v>0.56232125002362066</v>
      </c>
      <c r="X32" s="2">
        <v>0.59146012069880771</v>
      </c>
      <c r="Y32" s="2">
        <v>0.62423688625833351</v>
      </c>
      <c r="Z32" s="2">
        <v>0.66619669221383304</v>
      </c>
      <c r="AA32" s="2">
        <v>0.69824456129385037</v>
      </c>
      <c r="AB32" s="2">
        <v>0.74557528232139458</v>
      </c>
      <c r="AC32" s="2">
        <v>0.73676240790739667</v>
      </c>
      <c r="AD32" s="2">
        <v>0.83920866384203074</v>
      </c>
      <c r="AE32" s="2">
        <v>0.82502274461238612</v>
      </c>
      <c r="AF32" s="2">
        <v>-0.1142329528264233</v>
      </c>
      <c r="AG32" s="2" t="s">
        <v>38</v>
      </c>
      <c r="AH32" s="2" t="s">
        <v>39</v>
      </c>
      <c r="AI32" s="2" t="s">
        <v>38</v>
      </c>
      <c r="AJ32" s="2" t="s">
        <v>42</v>
      </c>
      <c r="AK32" s="2"/>
      <c r="AL32" s="2"/>
    </row>
    <row r="33" spans="1:38" x14ac:dyDescent="0.25">
      <c r="A33" s="2" t="s">
        <v>72</v>
      </c>
      <c r="B33" s="2" t="str">
        <f>VLOOKUP(A33,[1]Variables!$A$1:$C$51,3,FALSE)</f>
        <v>last 1 day logreturn for nifty</v>
      </c>
      <c r="C33" s="2">
        <f>HLOOKUP(A33,'dynamic equation'!$A$1:$AC$2,2,FALSE)</f>
        <v>-0.26787999272346502</v>
      </c>
      <c r="D33" s="2" t="s">
        <v>37</v>
      </c>
      <c r="E33" s="2">
        <v>6228</v>
      </c>
      <c r="F33" s="2">
        <v>0</v>
      </c>
      <c r="G33" s="2">
        <v>0</v>
      </c>
      <c r="H33" s="2">
        <v>1237</v>
      </c>
      <c r="I33" s="2">
        <v>1.5819769429811909E-2</v>
      </c>
      <c r="J33" s="2">
        <v>0.1381598168873468</v>
      </c>
      <c r="K33" s="2">
        <v>4.6459097418605637</v>
      </c>
      <c r="L33" s="2">
        <v>3.7651607644767141E-4</v>
      </c>
      <c r="M33" s="2">
        <v>-5.9117010056481602E-2</v>
      </c>
      <c r="N33" s="2">
        <v>-3.126302278317615E-2</v>
      </c>
      <c r="O33" s="2">
        <v>-4.7082792212988063E-2</v>
      </c>
      <c r="P33" s="2">
        <v>-3.9585002693809962E-2</v>
      </c>
      <c r="Q33" s="2">
        <v>-2.612725693041687E-2</v>
      </c>
      <c r="R33" s="2">
        <v>-1.903745160337688E-2</v>
      </c>
      <c r="S33" s="2">
        <v>-1.0901460337545099E-2</v>
      </c>
      <c r="T33" s="2">
        <v>-6.4844912736635009E-3</v>
      </c>
      <c r="U33" s="2">
        <v>-3.0693860357701719E-3</v>
      </c>
      <c r="V33" s="2">
        <v>2.3932368296702169E-4</v>
      </c>
      <c r="W33" s="2">
        <v>3.60313722341235E-3</v>
      </c>
      <c r="X33" s="2">
        <v>6.6801813473977073E-3</v>
      </c>
      <c r="Y33" s="2">
        <v>1.1823458570050091E-2</v>
      </c>
      <c r="Z33" s="2">
        <v>1.9642232938108638E-2</v>
      </c>
      <c r="AA33" s="2">
        <v>2.6556841041242639E-2</v>
      </c>
      <c r="AB33" s="2">
        <v>4.0175779303927732E-2</v>
      </c>
      <c r="AC33" s="2">
        <v>3.2016054936071493E-2</v>
      </c>
      <c r="AD33" s="2">
        <v>4.7835824365883399E-2</v>
      </c>
      <c r="AE33" s="2">
        <v>9.0372727100367894E-2</v>
      </c>
      <c r="AF33" s="2">
        <v>-6.5097568247547144E-2</v>
      </c>
      <c r="AG33" s="2" t="s">
        <v>38</v>
      </c>
      <c r="AH33" s="2" t="s">
        <v>39</v>
      </c>
      <c r="AI33" s="2"/>
      <c r="AJ33" s="2"/>
      <c r="AK33" s="2"/>
      <c r="AL33" s="2"/>
    </row>
    <row r="34" spans="1:38" x14ac:dyDescent="0.25">
      <c r="A34" s="2" t="s">
        <v>73</v>
      </c>
      <c r="B34" s="2" t="str">
        <f>VLOOKUP(A34,[1]Variables!$A$1:$C$51,3,FALSE)</f>
        <v>last 2 day logreturn for nifty</v>
      </c>
      <c r="C34" s="2">
        <f>HLOOKUP(A34,'dynamic equation'!$A$1:$AC$2,2,FALSE)</f>
        <v>-0.19381327927112579</v>
      </c>
      <c r="D34" s="2" t="s">
        <v>37</v>
      </c>
      <c r="E34" s="2">
        <v>6228</v>
      </c>
      <c r="F34" s="2">
        <v>0</v>
      </c>
      <c r="G34" s="2">
        <v>0</v>
      </c>
      <c r="H34" s="2">
        <v>1237</v>
      </c>
      <c r="I34" s="2">
        <v>1.6312103981958429E-2</v>
      </c>
      <c r="J34" s="2">
        <v>0.13971088916687391</v>
      </c>
      <c r="K34" s="2">
        <v>5.2345029136220953</v>
      </c>
      <c r="L34" s="2">
        <v>5.2525888875470277E-4</v>
      </c>
      <c r="M34" s="2">
        <v>-7.146338666623582E-2</v>
      </c>
      <c r="N34" s="2">
        <v>-3.2098949075162149E-2</v>
      </c>
      <c r="O34" s="2">
        <v>-4.8411053057120568E-2</v>
      </c>
      <c r="P34" s="2">
        <v>-3.945302385405558E-2</v>
      </c>
      <c r="Q34" s="2">
        <v>-2.6834331343864721E-2</v>
      </c>
      <c r="R34" s="2">
        <v>-1.946794286514306E-2</v>
      </c>
      <c r="S34" s="2">
        <v>-1.117280976920542E-2</v>
      </c>
      <c r="T34" s="2">
        <v>-5.9129941855088743E-3</v>
      </c>
      <c r="U34" s="2">
        <v>-2.6001921907858991E-3</v>
      </c>
      <c r="V34" s="2">
        <v>8.285867912291952E-4</v>
      </c>
      <c r="W34" s="2">
        <v>3.9612734800750374E-3</v>
      </c>
      <c r="X34" s="2">
        <v>6.8949489326978171E-3</v>
      </c>
      <c r="Y34" s="2">
        <v>1.181023699496018E-2</v>
      </c>
      <c r="Z34" s="2">
        <v>1.9317060525243599E-2</v>
      </c>
      <c r="AA34" s="2">
        <v>2.6805252894354089E-2</v>
      </c>
      <c r="AB34" s="2">
        <v>4.174274129741086E-2</v>
      </c>
      <c r="AC34" s="2">
        <v>3.3149466852671547E-2</v>
      </c>
      <c r="AD34" s="2">
        <v>4.946157083462998E-2</v>
      </c>
      <c r="AE34" s="2">
        <v>9.0372727100367894E-2</v>
      </c>
      <c r="AF34" s="2">
        <v>-3.3351709533654593E-2</v>
      </c>
      <c r="AG34" s="2" t="s">
        <v>38</v>
      </c>
      <c r="AH34" s="2" t="s">
        <v>40</v>
      </c>
      <c r="AI34" s="2" t="s">
        <v>38</v>
      </c>
      <c r="AJ34" s="2" t="s">
        <v>40</v>
      </c>
      <c r="AK34" s="2"/>
      <c r="AL34" s="2"/>
    </row>
    <row r="35" spans="1:38" x14ac:dyDescent="0.25">
      <c r="A35" s="2" t="s">
        <v>74</v>
      </c>
      <c r="B35" s="2" t="str">
        <f>VLOOKUP(A35,[1]Variables!$A$1:$C$51,3,FALSE)</f>
        <v>last 3 day logreturn for nifty</v>
      </c>
      <c r="C35" s="2">
        <f>HLOOKUP(A35,'dynamic equation'!$A$1:$AC$2,2,FALSE)</f>
        <v>-0.16150711476802829</v>
      </c>
      <c r="D35" s="2" t="s">
        <v>37</v>
      </c>
      <c r="E35" s="2">
        <v>6228</v>
      </c>
      <c r="F35" s="2">
        <v>0</v>
      </c>
      <c r="G35" s="2">
        <v>0</v>
      </c>
      <c r="H35" s="2">
        <v>1237</v>
      </c>
      <c r="I35" s="2">
        <v>1.554023474904216E-2</v>
      </c>
      <c r="J35" s="2">
        <v>-9.5592447495993268E-3</v>
      </c>
      <c r="K35" s="2">
        <v>4.0711325005966321</v>
      </c>
      <c r="L35" s="2">
        <v>3.7852909475947371E-4</v>
      </c>
      <c r="M35" s="2">
        <v>-7.146338666623582E-2</v>
      </c>
      <c r="N35" s="2">
        <v>-3.070194040332485E-2</v>
      </c>
      <c r="O35" s="2">
        <v>-4.6242175152367018E-2</v>
      </c>
      <c r="P35" s="2">
        <v>-3.8626818123585781E-2</v>
      </c>
      <c r="Q35" s="2">
        <v>-2.4973420671372239E-2</v>
      </c>
      <c r="R35" s="2">
        <v>-1.8743089436154652E-2</v>
      </c>
      <c r="S35" s="2">
        <v>-1.065897390662897E-2</v>
      </c>
      <c r="T35" s="2">
        <v>-6.4844912736635009E-3</v>
      </c>
      <c r="U35" s="2">
        <v>-2.9571233698362002E-3</v>
      </c>
      <c r="V35" s="2">
        <v>2.4287410017398089E-4</v>
      </c>
      <c r="W35" s="2">
        <v>3.65473223011086E-3</v>
      </c>
      <c r="X35" s="2">
        <v>6.9091860805413916E-3</v>
      </c>
      <c r="Y35" s="2">
        <v>1.1916588904153079E-2</v>
      </c>
      <c r="Z35" s="2">
        <v>1.9642232938108638E-2</v>
      </c>
      <c r="AA35" s="2">
        <v>2.624085145279284E-2</v>
      </c>
      <c r="AB35" s="2">
        <v>4.0175779303927732E-2</v>
      </c>
      <c r="AC35" s="2">
        <v>3.1458998592843797E-2</v>
      </c>
      <c r="AD35" s="2">
        <v>4.6999233341885972E-2</v>
      </c>
      <c r="AE35" s="2">
        <v>6.492227115226093E-2</v>
      </c>
      <c r="AF35" s="2">
        <v>-1.481176334307672E-2</v>
      </c>
      <c r="AG35" s="2" t="s">
        <v>38</v>
      </c>
      <c r="AH35" s="2" t="s">
        <v>40</v>
      </c>
      <c r="AI35" s="2" t="s">
        <v>38</v>
      </c>
      <c r="AJ35" s="2" t="s">
        <v>40</v>
      </c>
      <c r="AK35" s="2"/>
      <c r="AL35" s="2"/>
    </row>
    <row r="36" spans="1:38" x14ac:dyDescent="0.25">
      <c r="A36" s="2" t="s">
        <v>75</v>
      </c>
      <c r="B36" s="2" t="str">
        <f>VLOOKUP(A36,[1]Variables!$A$1:$C$51,3,FALSE)</f>
        <v>last 4 day logreturn for nifty</v>
      </c>
      <c r="C36" s="2">
        <f>HLOOKUP(A36,'dynamic equation'!$A$1:$AC$2,2,FALSE)</f>
        <v>-0.1040449142456055</v>
      </c>
      <c r="D36" s="2" t="s">
        <v>37</v>
      </c>
      <c r="E36" s="2">
        <v>6228</v>
      </c>
      <c r="F36" s="2">
        <v>0</v>
      </c>
      <c r="G36" s="2">
        <v>0</v>
      </c>
      <c r="H36" s="2">
        <v>1237</v>
      </c>
      <c r="I36" s="2">
        <v>1.5992793019280669E-2</v>
      </c>
      <c r="J36" s="2">
        <v>0.14495184245466561</v>
      </c>
      <c r="K36" s="2">
        <v>4.6958952056612606</v>
      </c>
      <c r="L36" s="2">
        <v>3.7009950089821471E-4</v>
      </c>
      <c r="M36" s="2">
        <v>-7.146338666623582E-2</v>
      </c>
      <c r="N36" s="2">
        <v>-3.1615486537663127E-2</v>
      </c>
      <c r="O36" s="2">
        <v>-4.76082795569438E-2</v>
      </c>
      <c r="P36" s="2">
        <v>-3.9585002693809962E-2</v>
      </c>
      <c r="Q36" s="2">
        <v>-2.520498783020364E-2</v>
      </c>
      <c r="R36" s="2">
        <v>-1.9426555370972071E-2</v>
      </c>
      <c r="S36" s="2">
        <v>-1.1533528882076149E-2</v>
      </c>
      <c r="T36" s="2">
        <v>-6.4844912736635009E-3</v>
      </c>
      <c r="U36" s="2">
        <v>-2.8575258935059022E-3</v>
      </c>
      <c r="V36" s="2">
        <v>5.3208835364767593E-4</v>
      </c>
      <c r="W36" s="2">
        <v>3.7417272145831748E-3</v>
      </c>
      <c r="X36" s="2">
        <v>6.7816009343602424E-3</v>
      </c>
      <c r="Y36" s="2">
        <v>1.1909316208571E-2</v>
      </c>
      <c r="Z36" s="2">
        <v>1.982021188504568E-2</v>
      </c>
      <c r="AA36" s="2">
        <v>2.6508209063149692E-2</v>
      </c>
      <c r="AB36" s="2">
        <v>4.0175779303927732E-2</v>
      </c>
      <c r="AC36" s="2">
        <v>3.2355685539459562E-2</v>
      </c>
      <c r="AD36" s="2">
        <v>4.8348478558740228E-2</v>
      </c>
      <c r="AE36" s="2">
        <v>9.0372727100367894E-2</v>
      </c>
      <c r="AF36" s="2">
        <v>-3.5881815928416761E-3</v>
      </c>
      <c r="AG36" s="2" t="s">
        <v>38</v>
      </c>
      <c r="AH36" s="2" t="s">
        <v>40</v>
      </c>
      <c r="AI36" s="2" t="s">
        <v>38</v>
      </c>
      <c r="AJ36" s="2" t="s">
        <v>40</v>
      </c>
      <c r="AK36" s="2"/>
      <c r="AL36" s="2"/>
    </row>
    <row r="37" spans="1:38" hidden="1" x14ac:dyDescent="0.25">
      <c r="A37" s="2" t="s">
        <v>76</v>
      </c>
      <c r="B37" s="2"/>
      <c r="C37" s="2"/>
      <c r="D37" s="2" t="s">
        <v>37</v>
      </c>
      <c r="E37" s="2">
        <v>6228</v>
      </c>
      <c r="F37" s="2">
        <v>0</v>
      </c>
      <c r="G37" s="2">
        <v>0</v>
      </c>
      <c r="H37" s="2">
        <v>1237</v>
      </c>
      <c r="I37" s="2">
        <v>1.55542743730429E-2</v>
      </c>
      <c r="J37" s="2">
        <v>0.1313876342281744</v>
      </c>
      <c r="K37" s="2">
        <v>4.5973866679605591</v>
      </c>
      <c r="L37" s="2">
        <v>4.1198808404967739E-4</v>
      </c>
      <c r="M37" s="2">
        <v>-5.9117010056481602E-2</v>
      </c>
      <c r="N37" s="2">
        <v>-3.0696560662036122E-2</v>
      </c>
      <c r="O37" s="2">
        <v>-4.625083503507902E-2</v>
      </c>
      <c r="P37" s="2">
        <v>-3.7805195825572013E-2</v>
      </c>
      <c r="Q37" s="2">
        <v>-2.526459520980109E-2</v>
      </c>
      <c r="R37" s="2">
        <v>-1.937035981622906E-2</v>
      </c>
      <c r="S37" s="2">
        <v>-1.1432248827742551E-2</v>
      </c>
      <c r="T37" s="2">
        <v>-6.1695567852313744E-3</v>
      </c>
      <c r="U37" s="2">
        <v>-2.66881963086288E-3</v>
      </c>
      <c r="V37" s="2">
        <v>6.5022561947302327E-4</v>
      </c>
      <c r="W37" s="2">
        <v>4.0010533817034224E-3</v>
      </c>
      <c r="X37" s="2">
        <v>7.0860915277177871E-3</v>
      </c>
      <c r="Y37" s="2">
        <v>1.1882607764240971E-2</v>
      </c>
      <c r="Z37" s="2">
        <v>1.9485384875798321E-2</v>
      </c>
      <c r="AA37" s="2">
        <v>2.526942688451676E-2</v>
      </c>
      <c r="AB37" s="2">
        <v>4.0164216364912589E-2</v>
      </c>
      <c r="AC37" s="2">
        <v>3.1520536830135483E-2</v>
      </c>
      <c r="AD37" s="2">
        <v>4.7074811203178378E-2</v>
      </c>
      <c r="AE37" s="2">
        <v>9.0372727100367894E-2</v>
      </c>
      <c r="AF37" s="2">
        <v>-6.4585759854497169E-3</v>
      </c>
      <c r="AG37" s="2" t="s">
        <v>38</v>
      </c>
      <c r="AH37" s="2" t="s">
        <v>40</v>
      </c>
      <c r="AI37" s="2" t="s">
        <v>38</v>
      </c>
      <c r="AJ37" s="2" t="s">
        <v>40</v>
      </c>
      <c r="AK37" s="2" t="s">
        <v>38</v>
      </c>
      <c r="AL37" s="2" t="s">
        <v>40</v>
      </c>
    </row>
    <row r="38" spans="1:38" hidden="1" x14ac:dyDescent="0.25">
      <c r="A38" s="2" t="s">
        <v>77</v>
      </c>
      <c r="B38" s="2"/>
      <c r="C38" s="2"/>
      <c r="D38" s="2" t="s">
        <v>37</v>
      </c>
      <c r="E38" s="2">
        <v>6228</v>
      </c>
      <c r="F38" s="2">
        <v>0</v>
      </c>
      <c r="G38" s="2">
        <v>0</v>
      </c>
      <c r="H38" s="2">
        <v>1237</v>
      </c>
      <c r="I38" s="2">
        <v>1.5600730492758921E-2</v>
      </c>
      <c r="J38" s="2">
        <v>-4.9089043239658757E-2</v>
      </c>
      <c r="K38" s="2">
        <v>3.6975867114252239</v>
      </c>
      <c r="L38" s="2">
        <v>4.0917835227283428E-4</v>
      </c>
      <c r="M38" s="2">
        <v>-7.146338666623582E-2</v>
      </c>
      <c r="N38" s="2">
        <v>-3.0792282633245009E-2</v>
      </c>
      <c r="O38" s="2">
        <v>-4.6393013126003933E-2</v>
      </c>
      <c r="P38" s="2">
        <v>-4.1078496882635963E-2</v>
      </c>
      <c r="Q38" s="2">
        <v>-2.559169864323832E-2</v>
      </c>
      <c r="R38" s="2">
        <v>-1.9360869168136601E-2</v>
      </c>
      <c r="S38" s="2">
        <v>-1.1269117577481591E-2</v>
      </c>
      <c r="T38" s="2">
        <v>-6.4844912736635009E-3</v>
      </c>
      <c r="U38" s="2">
        <v>-2.630620475817884E-3</v>
      </c>
      <c r="V38" s="2">
        <v>6.5609606646210806E-4</v>
      </c>
      <c r="W38" s="2">
        <v>3.9117658353155869E-3</v>
      </c>
      <c r="X38" s="2">
        <v>6.8949489326978171E-3</v>
      </c>
      <c r="Y38" s="2">
        <v>1.201481457666468E-2</v>
      </c>
      <c r="Z38" s="2">
        <v>1.9886539730548859E-2</v>
      </c>
      <c r="AA38" s="2">
        <v>2.6508209063149692E-2</v>
      </c>
      <c r="AB38" s="2">
        <v>3.8745120947855378E-2</v>
      </c>
      <c r="AC38" s="2">
        <v>3.161063933779068E-2</v>
      </c>
      <c r="AD38" s="2">
        <v>4.7211369830549597E-2</v>
      </c>
      <c r="AE38" s="2">
        <v>5.3253007010616422E-2</v>
      </c>
      <c r="AF38" s="2">
        <v>-2.7312373287426379E-2</v>
      </c>
      <c r="AG38" s="2" t="s">
        <v>38</v>
      </c>
      <c r="AH38" s="2" t="s">
        <v>40</v>
      </c>
      <c r="AI38" s="2" t="s">
        <v>38</v>
      </c>
      <c r="AJ38" s="2" t="s">
        <v>40</v>
      </c>
      <c r="AK38" s="2" t="s">
        <v>38</v>
      </c>
      <c r="AL38" s="2" t="s">
        <v>40</v>
      </c>
    </row>
    <row r="39" spans="1:38" hidden="1" x14ac:dyDescent="0.25">
      <c r="A39" s="2" t="s">
        <v>78</v>
      </c>
      <c r="B39" s="2"/>
      <c r="C39" s="2"/>
      <c r="D39" s="2" t="s">
        <v>37</v>
      </c>
      <c r="E39" s="2">
        <v>6228</v>
      </c>
      <c r="F39" s="2">
        <v>0</v>
      </c>
      <c r="G39" s="2">
        <v>0</v>
      </c>
      <c r="H39" s="2">
        <v>1237</v>
      </c>
      <c r="I39" s="2">
        <v>1.586660112890026E-2</v>
      </c>
      <c r="J39" s="2">
        <v>0.1173076798423749</v>
      </c>
      <c r="K39" s="2">
        <v>5.3641001883272077</v>
      </c>
      <c r="L39" s="2">
        <v>6.6297851846647911E-4</v>
      </c>
      <c r="M39" s="2">
        <v>-7.146338666623582E-2</v>
      </c>
      <c r="N39" s="2">
        <v>-3.107022373933405E-2</v>
      </c>
      <c r="O39" s="2">
        <v>-4.6936824868234313E-2</v>
      </c>
      <c r="P39" s="2">
        <v>-3.945302385405558E-2</v>
      </c>
      <c r="Q39" s="2">
        <v>-2.4973420671372239E-2</v>
      </c>
      <c r="R39" s="2">
        <v>-1.825148082274855E-2</v>
      </c>
      <c r="S39" s="2">
        <v>-1.07540027778147E-2</v>
      </c>
      <c r="T39" s="2">
        <v>-6.0760412707628253E-3</v>
      </c>
      <c r="U39" s="2">
        <v>-2.5884820138824009E-3</v>
      </c>
      <c r="V39" s="2">
        <v>9.2509273555146368E-4</v>
      </c>
      <c r="W39" s="2">
        <v>3.9757684730143596E-3</v>
      </c>
      <c r="X39" s="2">
        <v>6.8998256679838254E-3</v>
      </c>
      <c r="Y39" s="2">
        <v>1.205374667521095E-2</v>
      </c>
      <c r="Z39" s="2">
        <v>1.9836423143920048E-2</v>
      </c>
      <c r="AA39" s="2">
        <v>2.624085145279284E-2</v>
      </c>
      <c r="AB39" s="2">
        <v>3.9308080840247117E-2</v>
      </c>
      <c r="AC39" s="2">
        <v>3.2396180776267013E-2</v>
      </c>
      <c r="AD39" s="2">
        <v>4.8262781905167272E-2</v>
      </c>
      <c r="AE39" s="2">
        <v>9.0372727100367894E-2</v>
      </c>
      <c r="AF39" s="2">
        <v>-1.7366215286641361E-2</v>
      </c>
      <c r="AG39" s="2" t="s">
        <v>38</v>
      </c>
      <c r="AH39" s="2" t="s">
        <v>40</v>
      </c>
      <c r="AI39" s="2" t="s">
        <v>38</v>
      </c>
      <c r="AJ39" s="2" t="s">
        <v>40</v>
      </c>
      <c r="AK39" s="2" t="s">
        <v>38</v>
      </c>
      <c r="AL39" s="2" t="s">
        <v>40</v>
      </c>
    </row>
    <row r="40" spans="1:38" hidden="1" x14ac:dyDescent="0.25">
      <c r="A40" s="2" t="s">
        <v>79</v>
      </c>
      <c r="B40" s="2"/>
      <c r="C40" s="2"/>
      <c r="D40" s="2" t="s">
        <v>37</v>
      </c>
      <c r="E40" s="2">
        <v>6228</v>
      </c>
      <c r="F40" s="2">
        <v>0</v>
      </c>
      <c r="G40" s="2">
        <v>0</v>
      </c>
      <c r="H40" s="2">
        <v>1237</v>
      </c>
      <c r="I40" s="2">
        <v>1.5787215934077649E-2</v>
      </c>
      <c r="J40" s="2">
        <v>0.36682246474849378</v>
      </c>
      <c r="K40" s="2">
        <v>5.1445026168766503</v>
      </c>
      <c r="L40" s="2">
        <v>8.3758882180667979E-4</v>
      </c>
      <c r="M40" s="2">
        <v>-7.146338666623582E-2</v>
      </c>
      <c r="N40" s="2">
        <v>-3.073684304634863E-2</v>
      </c>
      <c r="O40" s="2">
        <v>-4.6524058980426268E-2</v>
      </c>
      <c r="P40" s="2">
        <v>-3.4450967005738457E-2</v>
      </c>
      <c r="Q40" s="2">
        <v>-2.520498783020364E-2</v>
      </c>
      <c r="R40" s="2">
        <v>-1.8090967685541252E-2</v>
      </c>
      <c r="S40" s="2">
        <v>-1.0541975218004261E-2</v>
      </c>
      <c r="T40" s="2">
        <v>-6.1630915314165487E-3</v>
      </c>
      <c r="U40" s="2">
        <v>-2.8416388057976392E-3</v>
      </c>
      <c r="V40" s="2">
        <v>6.4934130444826293E-4</v>
      </c>
      <c r="W40" s="2">
        <v>3.6118530944707992E-3</v>
      </c>
      <c r="X40" s="2">
        <v>7.0860915277177871E-3</v>
      </c>
      <c r="Y40" s="2">
        <v>1.207970140757509E-2</v>
      </c>
      <c r="Z40" s="2">
        <v>2.023291173204329E-2</v>
      </c>
      <c r="AA40" s="2">
        <v>2.6508209063149692E-2</v>
      </c>
      <c r="AB40" s="2">
        <v>4.2214894038593423E-2</v>
      </c>
      <c r="AC40" s="2">
        <v>3.2412020689961983E-2</v>
      </c>
      <c r="AD40" s="2">
        <v>4.8199236624039632E-2</v>
      </c>
      <c r="AE40" s="2">
        <v>9.0372727100367894E-2</v>
      </c>
      <c r="AF40" s="2">
        <v>4.3124493344183102E-3</v>
      </c>
      <c r="AG40" s="2" t="s">
        <v>38</v>
      </c>
      <c r="AH40" s="2" t="s">
        <v>40</v>
      </c>
      <c r="AI40" s="2" t="s">
        <v>38</v>
      </c>
      <c r="AJ40" s="2" t="s">
        <v>40</v>
      </c>
      <c r="AK40" s="2" t="s">
        <v>38</v>
      </c>
      <c r="AL40" s="2" t="s">
        <v>40</v>
      </c>
    </row>
    <row r="41" spans="1:38" x14ac:dyDescent="0.25">
      <c r="A41" s="2" t="s">
        <v>80</v>
      </c>
      <c r="B41" s="2" t="str">
        <f>VLOOKUP(A41,[1]Variables!$A$1:$C$51,3,FALSE)</f>
        <v>last 9 day logreturn for nifty</v>
      </c>
      <c r="C41" s="2">
        <f>HLOOKUP(A41,'dynamic equation'!$A$1:$AC$2,2,FALSE)</f>
        <v>3.9391025900840759E-2</v>
      </c>
      <c r="D41" s="2" t="s">
        <v>37</v>
      </c>
      <c r="E41" s="2">
        <v>6228</v>
      </c>
      <c r="F41" s="2">
        <v>0</v>
      </c>
      <c r="G41" s="2">
        <v>0</v>
      </c>
      <c r="H41" s="2">
        <v>1237</v>
      </c>
      <c r="I41" s="2">
        <v>1.5826169292414451E-2</v>
      </c>
      <c r="J41" s="2">
        <v>-4.169261192895015E-2</v>
      </c>
      <c r="K41" s="2">
        <v>3.9389276114407679</v>
      </c>
      <c r="L41" s="2">
        <v>5.6476754052543125E-4</v>
      </c>
      <c r="M41" s="2">
        <v>-7.146338666623582E-2</v>
      </c>
      <c r="N41" s="2">
        <v>-3.1087571044303479E-2</v>
      </c>
      <c r="O41" s="2">
        <v>-4.6913740336717927E-2</v>
      </c>
      <c r="P41" s="2">
        <v>-3.9585002693809962E-2</v>
      </c>
      <c r="Q41" s="2">
        <v>-2.6219175098637641E-2</v>
      </c>
      <c r="R41" s="2">
        <v>-1.9295216250456989E-2</v>
      </c>
      <c r="S41" s="2">
        <v>-1.1269117577481591E-2</v>
      </c>
      <c r="T41" s="2">
        <v>-6.1850290347854019E-3</v>
      </c>
      <c r="U41" s="2">
        <v>-2.5269041459509418E-3</v>
      </c>
      <c r="V41" s="2">
        <v>8.6294758988610717E-4</v>
      </c>
      <c r="W41" s="2">
        <v>4.0345244498032461E-3</v>
      </c>
      <c r="X41" s="2">
        <v>7.3206183861491544E-3</v>
      </c>
      <c r="Y41" s="2">
        <v>1.218725694284283E-2</v>
      </c>
      <c r="Z41" s="2">
        <v>1.988329524627001E-2</v>
      </c>
      <c r="AA41" s="2">
        <v>2.643121293621694E-2</v>
      </c>
      <c r="AB41" s="2">
        <v>4.1318335713338677E-2</v>
      </c>
      <c r="AC41" s="2">
        <v>3.221710612535434E-2</v>
      </c>
      <c r="AD41" s="2">
        <v>4.8043275417768802E-2</v>
      </c>
      <c r="AE41" s="2">
        <v>6.492227115226093E-2</v>
      </c>
      <c r="AF41" s="2">
        <v>2.0416438632696841E-2</v>
      </c>
      <c r="AG41" s="2"/>
      <c r="AH41" s="2"/>
      <c r="AI41" s="2"/>
      <c r="AJ41" s="2"/>
      <c r="AK41" s="2"/>
      <c r="AL41" s="2"/>
    </row>
    <row r="42" spans="1:38" x14ac:dyDescent="0.25">
      <c r="A42" s="2" t="s">
        <v>81</v>
      </c>
      <c r="B42" s="2" t="str">
        <f>VLOOKUP(A42,[1]Variables!$A$1:$C$51,3,FALSE)</f>
        <v>last 10 day logreturn for nifty</v>
      </c>
      <c r="C42" s="2">
        <f>HLOOKUP(A42,'dynamic equation'!$A$1:$AC$2,2,FALSE)</f>
        <v>-2.992432564496994E-2</v>
      </c>
      <c r="D42" s="2" t="s">
        <v>37</v>
      </c>
      <c r="E42" s="2">
        <v>6228</v>
      </c>
      <c r="F42" s="2">
        <v>0</v>
      </c>
      <c r="G42" s="2">
        <v>0</v>
      </c>
      <c r="H42" s="2">
        <v>1237</v>
      </c>
      <c r="I42" s="2">
        <v>1.615128513675013E-2</v>
      </c>
      <c r="J42" s="2">
        <v>-0.12826931524686319</v>
      </c>
      <c r="K42" s="2">
        <v>4.104286012138326</v>
      </c>
      <c r="L42" s="2">
        <v>-4.8650123206496199E-6</v>
      </c>
      <c r="M42" s="2">
        <v>-7.146338666623582E-2</v>
      </c>
      <c r="N42" s="2">
        <v>-3.2307435285820897E-2</v>
      </c>
      <c r="O42" s="2">
        <v>-4.8458720422571031E-2</v>
      </c>
      <c r="P42" s="2">
        <v>-4.1650086193051342E-2</v>
      </c>
      <c r="Q42" s="2">
        <v>-2.7435214571307539E-2</v>
      </c>
      <c r="R42" s="2">
        <v>-1.9571662467797259E-2</v>
      </c>
      <c r="S42" s="2">
        <v>-1.192384835764124E-2</v>
      </c>
      <c r="T42" s="2">
        <v>-6.5863449940916008E-3</v>
      </c>
      <c r="U42" s="2">
        <v>-3.034689248119715E-3</v>
      </c>
      <c r="V42" s="2">
        <v>1.13346789024879E-4</v>
      </c>
      <c r="W42" s="2">
        <v>3.60313722341235E-3</v>
      </c>
      <c r="X42" s="2">
        <v>6.9102261263811263E-3</v>
      </c>
      <c r="Y42" s="2">
        <v>1.1744621129387201E-2</v>
      </c>
      <c r="Z42" s="2">
        <v>1.982021188504568E-2</v>
      </c>
      <c r="AA42" s="2">
        <v>2.6986091318755089E-2</v>
      </c>
      <c r="AB42" s="2">
        <v>4.0175779303927732E-2</v>
      </c>
      <c r="AC42" s="2">
        <v>3.2297705261179602E-2</v>
      </c>
      <c r="AD42" s="2">
        <v>4.8448990397929728E-2</v>
      </c>
      <c r="AE42" s="2">
        <v>6.492227115226093E-2</v>
      </c>
      <c r="AF42" s="2">
        <v>-4.4134125428492127E-2</v>
      </c>
      <c r="AG42" s="2"/>
      <c r="AH42" s="2"/>
      <c r="AI42" s="2"/>
      <c r="AJ42" s="2"/>
      <c r="AK42" s="2"/>
      <c r="AL42" s="2"/>
    </row>
    <row r="43" spans="1:38" x14ac:dyDescent="0.25">
      <c r="A43" s="2" t="s">
        <v>82</v>
      </c>
      <c r="B43" s="2" t="str">
        <f>VLOOKUP(A43,[1]Variables!$A$1:$C$51,3,FALSE)</f>
        <v>ratio of last day close to last 5 days moving average for nifty bank</v>
      </c>
      <c r="C43" s="2">
        <f>HLOOKUP(A43,'dynamic equation'!$A$1:$AC$2,2,FALSE)</f>
        <v>0.2470918744802475</v>
      </c>
      <c r="D43" s="2" t="s">
        <v>37</v>
      </c>
      <c r="E43" s="2">
        <v>6228</v>
      </c>
      <c r="F43" s="2">
        <v>0</v>
      </c>
      <c r="G43" s="2">
        <v>0</v>
      </c>
      <c r="H43" s="2">
        <v>1237</v>
      </c>
      <c r="I43" s="2">
        <v>1.8081949118014671E-2</v>
      </c>
      <c r="J43" s="2">
        <v>1.8014507878792701E-2</v>
      </c>
      <c r="K43" s="2">
        <v>3.5911714354812601</v>
      </c>
      <c r="L43" s="2">
        <v>1.0008974484825679</v>
      </c>
      <c r="M43" s="2">
        <v>0.94630922345100021</v>
      </c>
      <c r="N43" s="2">
        <v>0.96473355024653829</v>
      </c>
      <c r="O43" s="2">
        <v>0.94665160112852365</v>
      </c>
      <c r="P43" s="2">
        <v>0.95580361805688208</v>
      </c>
      <c r="Q43" s="2">
        <v>0.96938596533095134</v>
      </c>
      <c r="R43" s="2">
        <v>0.9772019993115838</v>
      </c>
      <c r="S43" s="2">
        <v>0.98619237813242844</v>
      </c>
      <c r="T43" s="2">
        <v>0.99238411139637872</v>
      </c>
      <c r="U43" s="2">
        <v>0.99744301422130699</v>
      </c>
      <c r="V43" s="2">
        <v>1.0016706922824079</v>
      </c>
      <c r="W43" s="2">
        <v>1.0055103752138339</v>
      </c>
      <c r="X43" s="2">
        <v>1.010050228398361</v>
      </c>
      <c r="Y43" s="2">
        <v>1.015191889294915</v>
      </c>
      <c r="Z43" s="2">
        <v>1.022765020618394</v>
      </c>
      <c r="AA43" s="2">
        <v>1.029216516636714</v>
      </c>
      <c r="AB43" s="2">
        <v>1.0437832787235499</v>
      </c>
      <c r="AC43" s="2">
        <v>1.037061346718597</v>
      </c>
      <c r="AD43" s="2">
        <v>1.055143295836612</v>
      </c>
      <c r="AE43" s="2">
        <v>1.0759020138452029</v>
      </c>
      <c r="AF43" s="2">
        <v>-6.8717313670941318E-2</v>
      </c>
      <c r="AG43" s="2" t="s">
        <v>38</v>
      </c>
      <c r="AH43" s="2" t="s">
        <v>42</v>
      </c>
      <c r="AI43" s="2" t="s">
        <v>38</v>
      </c>
      <c r="AJ43" s="2" t="s">
        <v>42</v>
      </c>
      <c r="AK43" s="2"/>
      <c r="AL43" s="2"/>
    </row>
    <row r="44" spans="1:38" hidden="1" x14ac:dyDescent="0.25">
      <c r="A44" s="2" t="s">
        <v>83</v>
      </c>
      <c r="B44" s="2"/>
      <c r="C44" s="2"/>
      <c r="D44" s="2" t="s">
        <v>37</v>
      </c>
      <c r="E44" s="2">
        <v>6228</v>
      </c>
      <c r="F44" s="2">
        <v>0</v>
      </c>
      <c r="G44" s="2">
        <v>0</v>
      </c>
      <c r="H44" s="2">
        <v>1237</v>
      </c>
      <c r="I44" s="2">
        <v>4.1285360610648449E-2</v>
      </c>
      <c r="J44" s="2">
        <v>-1.792591166170612E-2</v>
      </c>
      <c r="K44" s="2">
        <v>2.9510479129325411</v>
      </c>
      <c r="L44" s="2">
        <v>1.0050813072001981</v>
      </c>
      <c r="M44" s="2">
        <v>0.8933622689363061</v>
      </c>
      <c r="N44" s="2">
        <v>0.92251058597890068</v>
      </c>
      <c r="O44" s="2">
        <v>0.88122522536825221</v>
      </c>
      <c r="P44" s="2">
        <v>0.90594220513776902</v>
      </c>
      <c r="Q44" s="2">
        <v>0.93259834618524473</v>
      </c>
      <c r="R44" s="2">
        <v>0.95274023345783809</v>
      </c>
      <c r="S44" s="2">
        <v>0.97190189215694267</v>
      </c>
      <c r="T44" s="2">
        <v>0.98507625936907095</v>
      </c>
      <c r="U44" s="2">
        <v>0.99488368055400644</v>
      </c>
      <c r="V44" s="2">
        <v>1.00536563150604</v>
      </c>
      <c r="W44" s="2">
        <v>1.014818662542077</v>
      </c>
      <c r="X44" s="2">
        <v>1.0261208596680991</v>
      </c>
      <c r="Y44" s="2">
        <v>1.0382096417899169</v>
      </c>
      <c r="Z44" s="2">
        <v>1.057770332245084</v>
      </c>
      <c r="AA44" s="2">
        <v>1.075655405905853</v>
      </c>
      <c r="AB44" s="2">
        <v>1.1001205792465221</v>
      </c>
      <c r="AC44" s="2">
        <v>1.087652028421495</v>
      </c>
      <c r="AD44" s="2">
        <v>1.128937389032143</v>
      </c>
      <c r="AE44" s="2">
        <v>1.1320883460468669</v>
      </c>
      <c r="AF44" s="2">
        <v>-6.3930605380244546E-2</v>
      </c>
      <c r="AG44" s="2" t="s">
        <v>38</v>
      </c>
      <c r="AH44" s="2" t="s">
        <v>39</v>
      </c>
      <c r="AI44" s="2" t="s">
        <v>38</v>
      </c>
      <c r="AJ44" s="2" t="s">
        <v>42</v>
      </c>
      <c r="AK44" s="2" t="s">
        <v>38</v>
      </c>
      <c r="AL44" s="2" t="s">
        <v>40</v>
      </c>
    </row>
    <row r="45" spans="1:38" hidden="1" x14ac:dyDescent="0.25">
      <c r="A45" s="2" t="s">
        <v>84</v>
      </c>
      <c r="B45" s="2"/>
      <c r="C45" s="2"/>
      <c r="D45" s="2" t="s">
        <v>37</v>
      </c>
      <c r="E45" s="2">
        <v>6228</v>
      </c>
      <c r="F45" s="2">
        <v>0</v>
      </c>
      <c r="G45" s="2">
        <v>0</v>
      </c>
      <c r="H45" s="2">
        <v>856</v>
      </c>
      <c r="I45" s="2">
        <v>1.948015690336799E-2</v>
      </c>
      <c r="J45" s="2">
        <v>-1.491588649940369</v>
      </c>
      <c r="K45" s="2">
        <v>4.8926430992194989</v>
      </c>
      <c r="L45" s="2">
        <v>0.98428792097598272</v>
      </c>
      <c r="M45" s="2">
        <v>0.90014329907024437</v>
      </c>
      <c r="N45" s="2">
        <v>0.9453276071692468</v>
      </c>
      <c r="O45" s="2">
        <v>0.92584745026587878</v>
      </c>
      <c r="P45" s="2">
        <v>0.92019653696494563</v>
      </c>
      <c r="Q45" s="2">
        <v>0.94259646943800934</v>
      </c>
      <c r="R45" s="2">
        <v>0.95502282877782219</v>
      </c>
      <c r="S45" s="2">
        <v>0.97017236409806018</v>
      </c>
      <c r="T45" s="2">
        <v>0.979241093804744</v>
      </c>
      <c r="U45" s="2">
        <v>0.98660435850851003</v>
      </c>
      <c r="V45" s="2">
        <v>0.99227015054939782</v>
      </c>
      <c r="W45" s="2">
        <v>0.99644727716343984</v>
      </c>
      <c r="X45" s="2">
        <v>1</v>
      </c>
      <c r="Y45" s="2">
        <v>1</v>
      </c>
      <c r="Z45" s="2">
        <v>1</v>
      </c>
      <c r="AA45" s="2">
        <v>1</v>
      </c>
      <c r="AB45" s="2">
        <v>1</v>
      </c>
      <c r="AC45" s="2">
        <v>1.023248234782719</v>
      </c>
      <c r="AD45" s="2">
        <v>1.042728391686087</v>
      </c>
      <c r="AE45" s="2">
        <v>1</v>
      </c>
      <c r="AF45" s="2">
        <v>-0.1120876789747946</v>
      </c>
      <c r="AG45" s="2" t="s">
        <v>38</v>
      </c>
      <c r="AH45" s="2" t="s">
        <v>39</v>
      </c>
      <c r="AI45" s="2" t="s">
        <v>38</v>
      </c>
      <c r="AJ45" s="2" t="s">
        <v>42</v>
      </c>
      <c r="AK45" s="2" t="s">
        <v>38</v>
      </c>
      <c r="AL45" s="2" t="s">
        <v>40</v>
      </c>
    </row>
    <row r="46" spans="1:38" x14ac:dyDescent="0.25">
      <c r="A46" s="2" t="s">
        <v>85</v>
      </c>
      <c r="B46" s="2" t="str">
        <f>VLOOKUP(A46,[1]Variables!$A$1:$C$51,3,FALSE)</f>
        <v>ratio of last 5 day low to last day close for nifty bank</v>
      </c>
      <c r="C46" s="2">
        <f>HLOOKUP(A46,'dynamic equation'!$A$1:$AC$2,2,FALSE)</f>
        <v>-4.791567474603653E-2</v>
      </c>
      <c r="D46" s="2" t="s">
        <v>37</v>
      </c>
      <c r="E46" s="2">
        <v>6228</v>
      </c>
      <c r="F46" s="2">
        <v>0</v>
      </c>
      <c r="G46" s="2">
        <v>0</v>
      </c>
      <c r="H46" s="2">
        <v>919</v>
      </c>
      <c r="I46" s="2">
        <v>2.004581606962165E-2</v>
      </c>
      <c r="J46" s="2">
        <v>-1.516977505911731</v>
      </c>
      <c r="K46" s="2">
        <v>6.4353371448407852</v>
      </c>
      <c r="L46" s="2">
        <v>0.98191153963334066</v>
      </c>
      <c r="M46" s="2">
        <v>0.85308757107534239</v>
      </c>
      <c r="N46" s="2">
        <v>0.94181990749409739</v>
      </c>
      <c r="O46" s="2">
        <v>0.92177409142447575</v>
      </c>
      <c r="P46" s="2">
        <v>0.91874367573383375</v>
      </c>
      <c r="Q46" s="2">
        <v>0.94248891579841487</v>
      </c>
      <c r="R46" s="2">
        <v>0.95394810380014849</v>
      </c>
      <c r="S46" s="2">
        <v>0.96690419609961509</v>
      </c>
      <c r="T46" s="2">
        <v>0.97564558601024198</v>
      </c>
      <c r="U46" s="2">
        <v>0.98153656347038365</v>
      </c>
      <c r="V46" s="2">
        <v>0.98745925072457863</v>
      </c>
      <c r="W46" s="2">
        <v>0.99330960344693442</v>
      </c>
      <c r="X46" s="2">
        <v>0.99833345602347523</v>
      </c>
      <c r="Y46" s="2">
        <v>1</v>
      </c>
      <c r="Z46" s="2">
        <v>1</v>
      </c>
      <c r="AA46" s="2">
        <v>1</v>
      </c>
      <c r="AB46" s="2">
        <v>1</v>
      </c>
      <c r="AC46" s="2">
        <v>1.0220031717725839</v>
      </c>
      <c r="AD46" s="2">
        <v>1.0420489878422059</v>
      </c>
      <c r="AE46" s="2">
        <v>1</v>
      </c>
      <c r="AF46" s="2">
        <v>6.1363984584824173E-3</v>
      </c>
      <c r="AG46" s="2" t="s">
        <v>38</v>
      </c>
      <c r="AH46" s="2" t="s">
        <v>39</v>
      </c>
      <c r="AI46" s="2" t="s">
        <v>38</v>
      </c>
      <c r="AJ46" s="2" t="s">
        <v>42</v>
      </c>
      <c r="AK46" s="2"/>
      <c r="AL46" s="2"/>
    </row>
    <row r="47" spans="1:38" x14ac:dyDescent="0.25">
      <c r="A47" s="2" t="s">
        <v>86</v>
      </c>
      <c r="B47" s="2" t="str">
        <f>VLOOKUP(A47,[1]Variables!$A$1:$C$51,3,FALSE)</f>
        <v>ratio of last day close to last 20 days high for nifty bank</v>
      </c>
      <c r="C47" s="2">
        <f>HLOOKUP(A47,'dynamic equation'!$A$1:$AC$2,2,FALSE)</f>
        <v>1.890465617179871E-2</v>
      </c>
      <c r="D47" s="2" t="s">
        <v>37</v>
      </c>
      <c r="E47" s="2">
        <v>6228</v>
      </c>
      <c r="F47" s="2">
        <v>0</v>
      </c>
      <c r="G47" s="2">
        <v>0</v>
      </c>
      <c r="H47" s="2">
        <v>1029</v>
      </c>
      <c r="I47" s="2">
        <v>4.053371727711106E-2</v>
      </c>
      <c r="J47" s="2">
        <v>-1.118157438250069</v>
      </c>
      <c r="K47" s="2">
        <v>3.6624604447082612</v>
      </c>
      <c r="L47" s="2">
        <v>0.96058850882621516</v>
      </c>
      <c r="M47" s="2">
        <v>0.81363380171064603</v>
      </c>
      <c r="N47" s="2">
        <v>0.879521074271993</v>
      </c>
      <c r="O47" s="2">
        <v>0.83898735699488203</v>
      </c>
      <c r="P47" s="2">
        <v>0.83891494040089698</v>
      </c>
      <c r="Q47" s="2">
        <v>0.8802260386286509</v>
      </c>
      <c r="R47" s="2">
        <v>0.90284240942942762</v>
      </c>
      <c r="S47" s="2">
        <v>0.92671495940020798</v>
      </c>
      <c r="T47" s="2">
        <v>0.94516824971671376</v>
      </c>
      <c r="U47" s="2">
        <v>0.96148726388494044</v>
      </c>
      <c r="V47" s="2">
        <v>0.97310625730102318</v>
      </c>
      <c r="W47" s="2">
        <v>0.9836059258747949</v>
      </c>
      <c r="X47" s="2">
        <v>0.99152528780873006</v>
      </c>
      <c r="Y47" s="2">
        <v>0.99816299154653776</v>
      </c>
      <c r="Z47" s="2">
        <v>1</v>
      </c>
      <c r="AA47" s="2">
        <v>1</v>
      </c>
      <c r="AB47" s="2">
        <v>1</v>
      </c>
      <c r="AC47" s="2">
        <v>1.0416559433804371</v>
      </c>
      <c r="AD47" s="2">
        <v>1.0821896606575481</v>
      </c>
      <c r="AE47" s="2">
        <v>1</v>
      </c>
      <c r="AF47" s="2">
        <v>-0.12431990605305231</v>
      </c>
      <c r="AG47" s="2" t="s">
        <v>38</v>
      </c>
      <c r="AH47" s="2" t="s">
        <v>39</v>
      </c>
      <c r="AI47" s="2" t="s">
        <v>38</v>
      </c>
      <c r="AJ47" s="2" t="s">
        <v>42</v>
      </c>
      <c r="AK47" s="2"/>
      <c r="AL47" s="2"/>
    </row>
    <row r="48" spans="1:38" x14ac:dyDescent="0.25">
      <c r="A48" s="2" t="s">
        <v>87</v>
      </c>
      <c r="B48" s="2" t="str">
        <f>VLOOKUP(A48,[1]Variables!$A$1:$C$51,3,FALSE)</f>
        <v>ratio of last 20 day low to last day close for nifty bank</v>
      </c>
      <c r="C48" s="2">
        <f>HLOOKUP(A48,'dynamic equation'!$A$1:$AC$2,2,FALSE)</f>
        <v>-5.5917717516422272E-2</v>
      </c>
      <c r="D48" s="2" t="s">
        <v>37</v>
      </c>
      <c r="E48" s="2">
        <v>6228</v>
      </c>
      <c r="F48" s="2">
        <v>0</v>
      </c>
      <c r="G48" s="2">
        <v>0</v>
      </c>
      <c r="H48" s="2">
        <v>1106</v>
      </c>
      <c r="I48" s="2">
        <v>4.2320263541864661E-2</v>
      </c>
      <c r="J48" s="2">
        <v>-0.82013855438654948</v>
      </c>
      <c r="K48" s="2">
        <v>3.0419538553281509</v>
      </c>
      <c r="L48" s="2">
        <v>0.94786227313333171</v>
      </c>
      <c r="M48" s="2">
        <v>0.81031623981530909</v>
      </c>
      <c r="N48" s="2">
        <v>0.86322174604960233</v>
      </c>
      <c r="O48" s="2">
        <v>0.82090148250773776</v>
      </c>
      <c r="P48" s="2">
        <v>0.83694910347621587</v>
      </c>
      <c r="Q48" s="2">
        <v>0.85942196908397706</v>
      </c>
      <c r="R48" s="2">
        <v>0.88428678168306862</v>
      </c>
      <c r="S48" s="2">
        <v>0.91508689472007787</v>
      </c>
      <c r="T48" s="2">
        <v>0.92954118155558119</v>
      </c>
      <c r="U48" s="2">
        <v>0.94398610167441843</v>
      </c>
      <c r="V48" s="2">
        <v>0.9560373489409546</v>
      </c>
      <c r="W48" s="2">
        <v>0.96624907694854956</v>
      </c>
      <c r="X48" s="2">
        <v>0.97669849634323747</v>
      </c>
      <c r="Y48" s="2">
        <v>0.98711191382166241</v>
      </c>
      <c r="Z48" s="2">
        <v>1</v>
      </c>
      <c r="AA48" s="2">
        <v>1</v>
      </c>
      <c r="AB48" s="2">
        <v>1</v>
      </c>
      <c r="AC48" s="2">
        <v>1.0325028002170611</v>
      </c>
      <c r="AD48" s="2">
        <v>1.074823063758926</v>
      </c>
      <c r="AE48" s="2">
        <v>1</v>
      </c>
      <c r="AF48" s="2">
        <v>1.4063363856023599E-3</v>
      </c>
      <c r="AG48" s="2" t="s">
        <v>38</v>
      </c>
      <c r="AH48" s="2" t="s">
        <v>39</v>
      </c>
      <c r="AI48" s="2" t="s">
        <v>38</v>
      </c>
      <c r="AJ48" s="2" t="s">
        <v>42</v>
      </c>
      <c r="AK48" s="2"/>
      <c r="AL48" s="2"/>
    </row>
    <row r="49" spans="1:38" x14ac:dyDescent="0.25">
      <c r="A49" s="2" t="s">
        <v>88</v>
      </c>
      <c r="B49" s="2" t="str">
        <f>VLOOKUP(A49,[1]Variables!$A$1:$C$51,3,FALSE)</f>
        <v>standard deviation of last 5 day log returns for nifty bank</v>
      </c>
      <c r="C49" s="2">
        <f>HLOOKUP(A49,'dynamic equation'!$A$1:$AC$2,2,FALSE)</f>
        <v>-9.7226187586784363E-2</v>
      </c>
      <c r="D49" s="2" t="s">
        <v>37</v>
      </c>
      <c r="E49" s="2">
        <v>6228</v>
      </c>
      <c r="F49" s="2">
        <v>0</v>
      </c>
      <c r="G49" s="2">
        <v>0</v>
      </c>
      <c r="H49" s="2">
        <v>1237</v>
      </c>
      <c r="I49" s="2">
        <v>6.7930959771094739E-3</v>
      </c>
      <c r="J49" s="2">
        <v>1.168032996462004</v>
      </c>
      <c r="K49" s="2">
        <v>5.584340472990398</v>
      </c>
      <c r="L49" s="2">
        <v>1.4089446297653669E-2</v>
      </c>
      <c r="M49" s="2">
        <v>9.4312237191912735E-4</v>
      </c>
      <c r="N49" s="2">
        <v>5.0325434343471975E-4</v>
      </c>
      <c r="O49" s="2">
        <v>-6.2898416336747516E-3</v>
      </c>
      <c r="P49" s="2">
        <v>3.284488419087316E-3</v>
      </c>
      <c r="Q49" s="2">
        <v>5.2897825961044798E-3</v>
      </c>
      <c r="R49" s="2">
        <v>6.6607560486717926E-3</v>
      </c>
      <c r="S49" s="2">
        <v>8.6036420724961756E-3</v>
      </c>
      <c r="T49" s="2">
        <v>9.9691588114166705E-3</v>
      </c>
      <c r="U49" s="2">
        <v>1.142380868696511E-2</v>
      </c>
      <c r="V49" s="2">
        <v>1.273519760971672E-2</v>
      </c>
      <c r="W49" s="2">
        <v>1.445915215393908E-2</v>
      </c>
      <c r="X49" s="2">
        <v>1.6393744046071392E-2</v>
      </c>
      <c r="Y49" s="2">
        <v>1.930453713192707E-2</v>
      </c>
      <c r="Z49" s="2">
        <v>2.3185303629324638E-2</v>
      </c>
      <c r="AA49" s="2">
        <v>2.6663378352778301E-2</v>
      </c>
      <c r="AB49" s="2">
        <v>3.407053975169913E-2</v>
      </c>
      <c r="AC49" s="2">
        <v>2.7675638251872619E-2</v>
      </c>
      <c r="AD49" s="2">
        <v>3.4468734228982077E-2</v>
      </c>
      <c r="AE49" s="2">
        <v>5.1259854801894822E-2</v>
      </c>
      <c r="AF49" s="2">
        <v>7.564647619811006E-2</v>
      </c>
      <c r="AG49" s="2" t="s">
        <v>38</v>
      </c>
      <c r="AH49" s="2" t="s">
        <v>42</v>
      </c>
      <c r="AI49" s="2" t="s">
        <v>38</v>
      </c>
      <c r="AJ49" s="2" t="s">
        <v>42</v>
      </c>
      <c r="AK49" s="2"/>
      <c r="AL49" s="2"/>
    </row>
    <row r="50" spans="1:38" x14ac:dyDescent="0.25">
      <c r="A50" s="2" t="s">
        <v>89</v>
      </c>
      <c r="B50" s="2" t="str">
        <f>VLOOKUP(A50,[1]Variables!$A$1:$C$51,3,FALSE)</f>
        <v>standard deviation of last 20 day log returns for nifty bank</v>
      </c>
      <c r="C50" s="2">
        <f>HLOOKUP(A50,'dynamic equation'!$A$1:$AC$2,2,FALSE)</f>
        <v>-4.849553108215332E-2</v>
      </c>
      <c r="D50" s="2" t="s">
        <v>37</v>
      </c>
      <c r="E50" s="2">
        <v>6228</v>
      </c>
      <c r="F50" s="2">
        <v>0</v>
      </c>
      <c r="G50" s="2">
        <v>0</v>
      </c>
      <c r="H50" s="2">
        <v>1237</v>
      </c>
      <c r="I50" s="2">
        <v>4.8039290498391876E-3</v>
      </c>
      <c r="J50" s="2">
        <v>1.0076799326263639</v>
      </c>
      <c r="K50" s="2">
        <v>4.8861544019253689</v>
      </c>
      <c r="L50" s="2">
        <v>1.5076661236997271E-2</v>
      </c>
      <c r="M50" s="2">
        <v>5.4250322340981946E-3</v>
      </c>
      <c r="N50" s="2">
        <v>5.4688031373188971E-3</v>
      </c>
      <c r="O50" s="2">
        <v>6.6487408747970857E-4</v>
      </c>
      <c r="P50" s="2">
        <v>7.0854616007501054E-3</v>
      </c>
      <c r="Q50" s="2">
        <v>8.7591389366430666E-3</v>
      </c>
      <c r="R50" s="2">
        <v>9.8330657747133909E-3</v>
      </c>
      <c r="S50" s="2">
        <v>1.087155248393216E-2</v>
      </c>
      <c r="T50" s="2">
        <v>1.200012887940461E-2</v>
      </c>
      <c r="U50" s="2">
        <v>1.320796537713852E-2</v>
      </c>
      <c r="V50" s="2">
        <v>1.4196987268402839E-2</v>
      </c>
      <c r="W50" s="2">
        <v>1.5651555007118002E-2</v>
      </c>
      <c r="X50" s="2">
        <v>1.7131695112405421E-2</v>
      </c>
      <c r="Y50" s="2">
        <v>1.8924222101296011E-2</v>
      </c>
      <c r="Z50" s="2">
        <v>2.121945724712912E-2</v>
      </c>
      <c r="AA50" s="2">
        <v>2.2703624126261399E-2</v>
      </c>
      <c r="AB50" s="2">
        <v>3.3380555215415303E-2</v>
      </c>
      <c r="AC50" s="2">
        <v>2.4684519336675651E-2</v>
      </c>
      <c r="AD50" s="2">
        <v>2.9488448386514831E-2</v>
      </c>
      <c r="AE50" s="2">
        <v>3.6910213332983013E-2</v>
      </c>
      <c r="AF50" s="2">
        <v>0.1246938519224334</v>
      </c>
      <c r="AG50" s="2" t="s">
        <v>38</v>
      </c>
      <c r="AH50" s="2" t="s">
        <v>42</v>
      </c>
      <c r="AI50" s="2" t="s">
        <v>38</v>
      </c>
      <c r="AJ50" s="2" t="s">
        <v>42</v>
      </c>
      <c r="AK50" s="2"/>
      <c r="AL50" s="2"/>
    </row>
    <row r="51" spans="1:38" ht="15.75" thickBot="1" x14ac:dyDescent="0.3">
      <c r="A51" s="3" t="s">
        <v>90</v>
      </c>
      <c r="B51" s="2" t="str">
        <f>VLOOKUP(A51,[1]Variables!$A$1:$C$51,3,FALSE)</f>
        <v>correlation of last 10 day's return with nifty last 10 day returns</v>
      </c>
      <c r="C51" s="2">
        <f>HLOOKUP(A51,'dynamic equation'!$A$1:$AC$2,2,FALSE)</f>
        <v>1.289933919906616E-3</v>
      </c>
      <c r="D51" s="3" t="s">
        <v>37</v>
      </c>
      <c r="E51" s="3">
        <v>6228</v>
      </c>
      <c r="F51" s="3">
        <v>0</v>
      </c>
      <c r="G51" s="3">
        <v>0</v>
      </c>
      <c r="H51" s="3">
        <v>6228</v>
      </c>
      <c r="I51" s="3">
        <v>0.30855674825898233</v>
      </c>
      <c r="J51" s="3">
        <v>-1.5511461975933509</v>
      </c>
      <c r="K51" s="3">
        <v>5.3161499256240523</v>
      </c>
      <c r="L51" s="3">
        <v>0.64026949478839168</v>
      </c>
      <c r="M51" s="3">
        <v>-0.81418104390283841</v>
      </c>
      <c r="N51" s="3">
        <v>2.315599827042714E-2</v>
      </c>
      <c r="O51" s="3">
        <v>-0.28540074998855508</v>
      </c>
      <c r="P51" s="3">
        <v>-0.40604127440109422</v>
      </c>
      <c r="Q51" s="3">
        <v>-2.6532820383500941E-2</v>
      </c>
      <c r="R51" s="3">
        <v>0.20204856799614379</v>
      </c>
      <c r="S51" s="3">
        <v>0.435392864292379</v>
      </c>
      <c r="T51" s="3">
        <v>0.57552122581756637</v>
      </c>
      <c r="U51" s="3">
        <v>0.67406776567406823</v>
      </c>
      <c r="V51" s="3">
        <v>0.74397777804426046</v>
      </c>
      <c r="W51" s="3">
        <v>0.79731556579665053</v>
      </c>
      <c r="X51" s="3">
        <v>0.84249705452064694</v>
      </c>
      <c r="Y51" s="3">
        <v>0.88128311423191463</v>
      </c>
      <c r="Z51" s="3">
        <v>0.92123743668846547</v>
      </c>
      <c r="AA51" s="3">
        <v>0.94335375172930502</v>
      </c>
      <c r="AB51" s="3">
        <v>0.96984597229513803</v>
      </c>
      <c r="AC51" s="3">
        <v>1.2573829913063559</v>
      </c>
      <c r="AD51" s="3">
        <v>1.5659397395653381</v>
      </c>
      <c r="AE51" s="3">
        <v>0.9899763474954294</v>
      </c>
      <c r="AF51" s="3">
        <v>4.9015888843864361E-2</v>
      </c>
      <c r="AG51" s="3"/>
      <c r="AH51" s="3"/>
      <c r="AI51" s="3"/>
      <c r="AJ51" s="3"/>
      <c r="AK51" s="3"/>
      <c r="AL51" s="3"/>
    </row>
  </sheetData>
  <autoFilter ref="A1:AL51">
    <filterColumn colId="36">
      <filters blank="1"/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5" sqref="F5:F15"/>
    </sheetView>
  </sheetViews>
  <sheetFormatPr defaultRowHeight="15" x14ac:dyDescent="0.25"/>
  <cols>
    <col min="1" max="1" width="11.28515625" customWidth="1"/>
    <col min="2" max="2" width="13" bestFit="1" customWidth="1"/>
    <col min="3" max="4" width="12.7109375" bestFit="1" customWidth="1"/>
    <col min="5" max="5" width="6.5703125" bestFit="1" customWidth="1"/>
    <col min="6" max="6" width="12" customWidth="1"/>
  </cols>
  <sheetData>
    <row r="1" spans="1:6" x14ac:dyDescent="0.25">
      <c r="A1" s="6" t="s">
        <v>91</v>
      </c>
      <c r="B1" t="s">
        <v>90</v>
      </c>
    </row>
    <row r="3" spans="1:6" x14ac:dyDescent="0.25">
      <c r="B3" s="6" t="s">
        <v>92</v>
      </c>
    </row>
    <row r="4" spans="1:6" x14ac:dyDescent="0.25">
      <c r="A4" s="6" t="s">
        <v>93</v>
      </c>
      <c r="B4" t="s">
        <v>10</v>
      </c>
      <c r="C4" t="s">
        <v>94</v>
      </c>
      <c r="D4" t="s">
        <v>28</v>
      </c>
      <c r="E4" t="s">
        <v>95</v>
      </c>
      <c r="F4" t="s">
        <v>96</v>
      </c>
    </row>
    <row r="5" spans="1:6" x14ac:dyDescent="0.25">
      <c r="A5">
        <v>1</v>
      </c>
      <c r="B5" s="4">
        <v>-0.81418104390283841</v>
      </c>
      <c r="C5" s="4">
        <v>-0.23241908839222383</v>
      </c>
      <c r="D5" s="4">
        <v>-1.036307843203288E-4</v>
      </c>
      <c r="E5" s="4">
        <v>337</v>
      </c>
      <c r="F5" s="4">
        <v>1.4068600345363329E-2</v>
      </c>
    </row>
    <row r="6" spans="1:6" x14ac:dyDescent="0.25">
      <c r="A6">
        <v>2</v>
      </c>
      <c r="B6" s="4">
        <v>1.2636397361887131E-4</v>
      </c>
      <c r="C6" s="4">
        <v>4.777459799602593E-2</v>
      </c>
      <c r="D6" s="4">
        <v>9.8899097945891801E-2</v>
      </c>
      <c r="E6" s="4">
        <v>132</v>
      </c>
      <c r="F6" s="4">
        <v>1.4495264230888372E-2</v>
      </c>
    </row>
    <row r="7" spans="1:6" x14ac:dyDescent="0.25">
      <c r="A7">
        <v>3</v>
      </c>
      <c r="B7" s="4">
        <v>0.1008842995627711</v>
      </c>
      <c r="C7" s="4">
        <v>0.15127887094921338</v>
      </c>
      <c r="D7" s="4">
        <v>0.19937891855039819</v>
      </c>
      <c r="E7" s="4">
        <v>150</v>
      </c>
      <c r="F7" s="4">
        <v>1.4787134589979394E-2</v>
      </c>
    </row>
    <row r="8" spans="1:6" x14ac:dyDescent="0.25">
      <c r="A8">
        <v>4</v>
      </c>
      <c r="B8" s="4">
        <v>0.2004261384671937</v>
      </c>
      <c r="C8" s="4">
        <v>0.25050373017697436</v>
      </c>
      <c r="D8" s="4">
        <v>0.29923693409295699</v>
      </c>
      <c r="E8" s="4">
        <v>224</v>
      </c>
      <c r="F8" s="4">
        <v>1.4583348451745031E-2</v>
      </c>
    </row>
    <row r="9" spans="1:6" x14ac:dyDescent="0.25">
      <c r="A9">
        <v>5</v>
      </c>
      <c r="B9" s="4">
        <v>0.30094541648695983</v>
      </c>
      <c r="C9" s="4">
        <v>0.35152367226270681</v>
      </c>
      <c r="D9" s="4">
        <v>0.3996868047332956</v>
      </c>
      <c r="E9" s="4">
        <v>281</v>
      </c>
      <c r="F9" s="4">
        <v>1.4311267513761777E-2</v>
      </c>
    </row>
    <row r="10" spans="1:6" x14ac:dyDescent="0.25">
      <c r="A10">
        <v>6</v>
      </c>
      <c r="B10" s="4">
        <v>0.40006288490334052</v>
      </c>
      <c r="C10" s="4">
        <v>0.45121768395229994</v>
      </c>
      <c r="D10" s="4">
        <v>0.49967651959506421</v>
      </c>
      <c r="E10" s="4">
        <v>377</v>
      </c>
      <c r="F10" s="4">
        <v>1.556672363021807E-2</v>
      </c>
    </row>
    <row r="11" spans="1:6" x14ac:dyDescent="0.25">
      <c r="A11">
        <v>7</v>
      </c>
      <c r="B11" s="4">
        <v>0.50028510877911536</v>
      </c>
      <c r="C11" s="4">
        <v>0.55385294806049679</v>
      </c>
      <c r="D11" s="4">
        <v>0.59966666361168008</v>
      </c>
      <c r="E11" s="4">
        <v>501</v>
      </c>
      <c r="F11" s="4">
        <v>1.578406494256664E-2</v>
      </c>
    </row>
    <row r="12" spans="1:6" x14ac:dyDescent="0.25">
      <c r="A12">
        <v>8</v>
      </c>
      <c r="B12" s="4">
        <v>0.60001627101610422</v>
      </c>
      <c r="C12" s="4">
        <v>0.65309107402612276</v>
      </c>
      <c r="D12" s="4">
        <v>0.69998069530726348</v>
      </c>
      <c r="E12" s="4">
        <v>693</v>
      </c>
      <c r="F12" s="4">
        <v>1.6775209107640909E-2</v>
      </c>
    </row>
    <row r="13" spans="1:6" x14ac:dyDescent="0.25">
      <c r="A13">
        <v>9</v>
      </c>
      <c r="B13" s="4">
        <v>0.70001797551222911</v>
      </c>
      <c r="C13" s="4">
        <v>0.75374901962628837</v>
      </c>
      <c r="D13" s="4">
        <v>0.79998231209751336</v>
      </c>
      <c r="E13" s="4">
        <v>1082</v>
      </c>
      <c r="F13" s="4">
        <v>1.572533299567842E-2</v>
      </c>
    </row>
    <row r="14" spans="1:6" x14ac:dyDescent="0.25">
      <c r="A14">
        <v>10</v>
      </c>
      <c r="B14" s="4">
        <v>0.8001062788369151</v>
      </c>
      <c r="C14" s="4">
        <v>0.85245274843892949</v>
      </c>
      <c r="D14" s="4">
        <v>0.89997392247707075</v>
      </c>
      <c r="E14" s="4">
        <v>1501</v>
      </c>
      <c r="F14" s="4">
        <v>1.6486152123962074E-2</v>
      </c>
    </row>
    <row r="15" spans="1:6" x14ac:dyDescent="0.25">
      <c r="A15">
        <v>11</v>
      </c>
      <c r="B15" s="4">
        <v>0.90006535476065952</v>
      </c>
      <c r="C15" s="4">
        <v>0.93343690370112786</v>
      </c>
      <c r="D15" s="4">
        <v>0.9899763474954294</v>
      </c>
      <c r="E15" s="4">
        <v>950</v>
      </c>
      <c r="F15" s="4">
        <v>1.6957637073574897E-2</v>
      </c>
    </row>
    <row r="16" spans="1:6" x14ac:dyDescent="0.25">
      <c r="A16" t="s">
        <v>97</v>
      </c>
      <c r="B16" s="4">
        <v>-0.81418104390283841</v>
      </c>
      <c r="C16" s="4">
        <v>0.64026949478839401</v>
      </c>
      <c r="D16" s="4">
        <v>0.9899763474954294</v>
      </c>
      <c r="E16" s="4">
        <v>6228</v>
      </c>
      <c r="F16" s="4">
        <v>1.5965425613940282E-2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3"/>
  <sheetViews>
    <sheetView tabSelected="1" topLeftCell="S1" workbookViewId="0">
      <selection activeCell="AC2" sqref="AC2"/>
    </sheetView>
  </sheetViews>
  <sheetFormatPr defaultRowHeight="15" x14ac:dyDescent="0.25"/>
  <cols>
    <col min="1" max="1" width="10.42578125" bestFit="1" customWidth="1"/>
    <col min="2" max="5" width="12" bestFit="1" customWidth="1"/>
    <col min="6" max="9" width="12.7109375" bestFit="1" customWidth="1"/>
    <col min="10" max="10" width="12" bestFit="1" customWidth="1"/>
    <col min="11" max="11" width="12.7109375" bestFit="1" customWidth="1"/>
    <col min="12" max="12" width="12" bestFit="1" customWidth="1"/>
    <col min="13" max="15" width="12.7109375" bestFit="1" customWidth="1"/>
    <col min="16" max="20" width="15" bestFit="1" customWidth="1"/>
    <col min="21" max="21" width="16" bestFit="1" customWidth="1"/>
    <col min="22" max="22" width="15.5703125" bestFit="1" customWidth="1"/>
    <col min="23" max="23" width="16" bestFit="1" customWidth="1"/>
    <col min="24" max="24" width="17.5703125" bestFit="1" customWidth="1"/>
    <col min="25" max="25" width="17" bestFit="1" customWidth="1"/>
    <col min="26" max="26" width="14.85546875" bestFit="1" customWidth="1"/>
    <col min="27" max="27" width="15.85546875" bestFit="1" customWidth="1"/>
    <col min="28" max="29" width="12.7109375" bestFit="1" customWidth="1"/>
  </cols>
  <sheetData>
    <row r="1" spans="1:29" x14ac:dyDescent="0.25">
      <c r="A1" s="1" t="s">
        <v>98</v>
      </c>
      <c r="B1" s="1" t="s">
        <v>36</v>
      </c>
      <c r="C1" s="1" t="s">
        <v>41</v>
      </c>
      <c r="D1" s="1" t="s">
        <v>43</v>
      </c>
      <c r="E1" s="1" t="s">
        <v>44</v>
      </c>
      <c r="F1" s="1" t="s">
        <v>51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60</v>
      </c>
      <c r="L1" s="1" t="s">
        <v>61</v>
      </c>
      <c r="M1" s="1" t="s">
        <v>62</v>
      </c>
      <c r="N1" s="1" t="s">
        <v>69</v>
      </c>
      <c r="O1" s="1" t="s">
        <v>71</v>
      </c>
      <c r="P1" s="1" t="s">
        <v>72</v>
      </c>
      <c r="Q1" s="1" t="s">
        <v>73</v>
      </c>
      <c r="R1" s="1" t="s">
        <v>74</v>
      </c>
      <c r="S1" s="1" t="s">
        <v>75</v>
      </c>
      <c r="T1" s="1" t="s">
        <v>80</v>
      </c>
      <c r="U1" s="1" t="s">
        <v>81</v>
      </c>
      <c r="V1" s="1" t="s">
        <v>82</v>
      </c>
      <c r="W1" s="1" t="s">
        <v>85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99</v>
      </c>
    </row>
    <row r="2" spans="1:29" x14ac:dyDescent="0.25">
      <c r="A2" s="2" t="s">
        <v>100</v>
      </c>
      <c r="B2" s="2">
        <v>0.1127146035432816</v>
      </c>
      <c r="C2" s="2">
        <v>7.6917067170143127E-2</v>
      </c>
      <c r="D2" s="2">
        <v>0.1375211626291275</v>
      </c>
      <c r="E2" s="2">
        <v>0.13991972804069519</v>
      </c>
      <c r="F2" s="2">
        <v>4.4385112822055817E-2</v>
      </c>
      <c r="G2" s="2">
        <v>1.0939496569335461E-3</v>
      </c>
      <c r="H2" s="2">
        <v>-3.8333982229232788E-4</v>
      </c>
      <c r="I2" s="2">
        <v>-5.6020129472017288E-2</v>
      </c>
      <c r="J2" s="2">
        <v>0.31437405943870539</v>
      </c>
      <c r="K2" s="2">
        <v>-0.31546053290367132</v>
      </c>
      <c r="L2" s="2">
        <v>0.20436640083789831</v>
      </c>
      <c r="M2" s="2">
        <v>-0.13333225250244141</v>
      </c>
      <c r="N2" s="2">
        <v>1.1506825685501101E-3</v>
      </c>
      <c r="O2" s="2">
        <v>1.1720269918441771E-2</v>
      </c>
      <c r="P2" s="2">
        <v>-0.26787999272346502</v>
      </c>
      <c r="Q2" s="2">
        <v>-0.19381327927112579</v>
      </c>
      <c r="R2" s="2">
        <v>-0.16150711476802829</v>
      </c>
      <c r="S2" s="2">
        <v>-0.1040449142456055</v>
      </c>
      <c r="T2" s="2">
        <v>3.9391025900840759E-2</v>
      </c>
      <c r="U2" s="2">
        <v>-2.992432564496994E-2</v>
      </c>
      <c r="V2" s="2">
        <v>0.2470918744802475</v>
      </c>
      <c r="W2" s="2">
        <v>-4.791567474603653E-2</v>
      </c>
      <c r="X2" s="2">
        <v>1.890465617179871E-2</v>
      </c>
      <c r="Y2" s="2">
        <v>-5.5917717516422272E-2</v>
      </c>
      <c r="Z2" s="2">
        <v>-9.7226187586784363E-2</v>
      </c>
      <c r="AA2" s="2">
        <v>-4.849553108215332E-2</v>
      </c>
      <c r="AB2" s="2">
        <v>1.289933919906616E-3</v>
      </c>
      <c r="AC2" s="2">
        <v>-0.23217114806175229</v>
      </c>
    </row>
    <row r="3" spans="1:29" x14ac:dyDescent="0.25">
      <c r="A3" s="2" t="s">
        <v>101</v>
      </c>
      <c r="B3" s="2">
        <v>0.1313987672328949</v>
      </c>
      <c r="C3" s="2">
        <v>8.2845829427242279E-2</v>
      </c>
      <c r="D3" s="2">
        <v>0.1352081298828125</v>
      </c>
      <c r="E3" s="2">
        <v>0.1212887912988663</v>
      </c>
      <c r="F3" s="2">
        <v>4.3886706233024597E-2</v>
      </c>
      <c r="G3" s="2">
        <v>-9.0823313221335411E-3</v>
      </c>
      <c r="H3" s="2">
        <v>-4.8554167151451111E-3</v>
      </c>
      <c r="I3" s="2">
        <v>-6.5203577280044556E-2</v>
      </c>
      <c r="J3" s="2">
        <v>0.31302022933959961</v>
      </c>
      <c r="K3" s="2">
        <v>-0.31286576390266418</v>
      </c>
      <c r="L3" s="2">
        <v>0.2007160484790802</v>
      </c>
      <c r="M3" s="2">
        <v>-0.12731353938579559</v>
      </c>
      <c r="N3" s="2">
        <v>-6.3264071941375732E-3</v>
      </c>
      <c r="O3" s="2">
        <v>1.7019376158714291E-2</v>
      </c>
      <c r="P3" s="2">
        <v>-0.26849362254142761</v>
      </c>
      <c r="Q3" s="2">
        <v>-0.18515507876873019</v>
      </c>
      <c r="R3" s="2">
        <v>-0.1530465632677078</v>
      </c>
      <c r="S3" s="2">
        <v>-0.10555478185415269</v>
      </c>
      <c r="T3" s="2">
        <v>4.1732460260391242E-2</v>
      </c>
      <c r="U3" s="2">
        <v>-2.498075366020203E-2</v>
      </c>
      <c r="V3" s="2">
        <v>0.24149756133556369</v>
      </c>
      <c r="W3" s="2">
        <v>-4.7166354954242713E-2</v>
      </c>
      <c r="X3" s="2">
        <v>1.366819441318512E-2</v>
      </c>
      <c r="Y3" s="2">
        <v>-6.0937635600566857E-2</v>
      </c>
      <c r="Z3" s="2">
        <v>-0.1007684469223022</v>
      </c>
      <c r="AA3" s="2">
        <v>-4.8750154674053192E-2</v>
      </c>
      <c r="AB3" s="2">
        <v>-3.2045692205429081E-3</v>
      </c>
      <c r="AC3" s="2">
        <v>-0.23630271852016449</v>
      </c>
    </row>
    <row r="4" spans="1:29" x14ac:dyDescent="0.25">
      <c r="A4" s="2" t="s">
        <v>102</v>
      </c>
      <c r="B4" s="2">
        <v>0.1397307217121124</v>
      </c>
      <c r="C4" s="2">
        <v>7.2161309421062469E-2</v>
      </c>
      <c r="D4" s="2">
        <v>0.14951345324516299</v>
      </c>
      <c r="E4" s="2">
        <v>0.13133566081523901</v>
      </c>
      <c r="F4" s="2">
        <v>5.2481770515441888E-2</v>
      </c>
      <c r="G4" s="2">
        <v>4.5837857760488987E-3</v>
      </c>
      <c r="H4" s="2">
        <v>-3.9546936750411987E-4</v>
      </c>
      <c r="I4" s="2">
        <v>-6.3842758536338806E-2</v>
      </c>
      <c r="J4" s="2">
        <v>0.31409856677055359</v>
      </c>
      <c r="K4" s="2">
        <v>-0.30723008513450623</v>
      </c>
      <c r="L4" s="2">
        <v>0.196907714009285</v>
      </c>
      <c r="M4" s="2">
        <v>-0.1203505396842957</v>
      </c>
      <c r="N4" s="2">
        <v>-8.3253234624862671E-3</v>
      </c>
      <c r="O4" s="2">
        <v>2.6407867670059201E-2</v>
      </c>
      <c r="P4" s="2">
        <v>-0.26596969366073608</v>
      </c>
      <c r="Q4" s="2">
        <v>-0.1874770522117615</v>
      </c>
      <c r="R4" s="2">
        <v>-0.1571427583694458</v>
      </c>
      <c r="S4" s="2">
        <v>-0.1093974858522415</v>
      </c>
      <c r="T4" s="2">
        <v>4.6961527317762368E-2</v>
      </c>
      <c r="U4" s="2">
        <v>-2.0540721714496609E-2</v>
      </c>
      <c r="V4" s="2">
        <v>0.246344730257988</v>
      </c>
      <c r="W4" s="2">
        <v>-5.0095297396183007E-2</v>
      </c>
      <c r="X4" s="2">
        <v>1.0566353797912599E-2</v>
      </c>
      <c r="Y4" s="2">
        <v>-6.5180510282516479E-2</v>
      </c>
      <c r="Z4" s="2">
        <v>-9.9207490682601929E-2</v>
      </c>
      <c r="AA4" s="2">
        <v>-4.777069017291069E-2</v>
      </c>
      <c r="AB4" s="2">
        <v>7.5879693031311035E-4</v>
      </c>
      <c r="AC4" s="2">
        <v>-0.2346657067537308</v>
      </c>
    </row>
    <row r="5" spans="1:29" x14ac:dyDescent="0.25">
      <c r="A5" s="2" t="s">
        <v>103</v>
      </c>
      <c r="B5" s="2">
        <v>0.13785237073898321</v>
      </c>
      <c r="C5" s="2">
        <v>7.046152651309967E-2</v>
      </c>
      <c r="D5" s="2">
        <v>0.14351682364940641</v>
      </c>
      <c r="E5" s="2">
        <v>0.14318843185901639</v>
      </c>
      <c r="F5" s="2">
        <v>4.1807875037193298E-2</v>
      </c>
      <c r="G5" s="2">
        <v>-1.006003469228745E-2</v>
      </c>
      <c r="H5" s="2">
        <v>-1.8194161355495449E-2</v>
      </c>
      <c r="I5" s="2">
        <v>-7.1420952677726746E-2</v>
      </c>
      <c r="J5" s="2">
        <v>0.30875334143638611</v>
      </c>
      <c r="K5" s="2">
        <v>-0.30615946650505071</v>
      </c>
      <c r="L5" s="2">
        <v>0.20100636780261991</v>
      </c>
      <c r="M5" s="2">
        <v>-0.1154985949397087</v>
      </c>
      <c r="N5" s="2">
        <v>-1.436842232942581E-2</v>
      </c>
      <c r="O5" s="2">
        <v>2.3751154541969299E-2</v>
      </c>
      <c r="P5" s="2">
        <v>-0.26506936550140381</v>
      </c>
      <c r="Q5" s="2">
        <v>-0.1759326905012131</v>
      </c>
      <c r="R5" s="2">
        <v>-0.14967167377471921</v>
      </c>
      <c r="S5" s="2">
        <v>-0.10444930195808411</v>
      </c>
      <c r="T5" s="2">
        <v>4.8684090375900269E-2</v>
      </c>
      <c r="U5" s="2">
        <v>-1.6188934445381161E-2</v>
      </c>
      <c r="V5" s="2">
        <v>0.2381012141704559</v>
      </c>
      <c r="W5" s="2">
        <v>-4.629187285900116E-2</v>
      </c>
      <c r="X5" s="2">
        <v>1.252852380275726E-2</v>
      </c>
      <c r="Y5" s="2">
        <v>-6.432623416185379E-2</v>
      </c>
      <c r="Z5" s="2">
        <v>-0.1033314764499664</v>
      </c>
      <c r="AA5" s="2">
        <v>-4.6267095953226089E-2</v>
      </c>
      <c r="AB5" s="2">
        <v>-1.352320611476898E-2</v>
      </c>
      <c r="AC5" s="2">
        <v>-0.23763518035411829</v>
      </c>
    </row>
    <row r="6" spans="1:29" x14ac:dyDescent="0.25">
      <c r="A6" s="2" t="s">
        <v>104</v>
      </c>
      <c r="B6" s="2">
        <v>0.123873308300972</v>
      </c>
      <c r="C6" s="2">
        <v>5.3604107350111008E-2</v>
      </c>
      <c r="D6" s="2">
        <v>0.1500875651836395</v>
      </c>
      <c r="E6" s="2">
        <v>0.1292562931776047</v>
      </c>
      <c r="F6" s="2">
        <v>3.3493340015411377E-2</v>
      </c>
      <c r="G6" s="2">
        <v>-4.4265119358897209E-3</v>
      </c>
      <c r="H6" s="2">
        <v>6.3610970973968506E-3</v>
      </c>
      <c r="I6" s="2">
        <v>-7.1887955069541931E-2</v>
      </c>
      <c r="J6" s="2">
        <v>0.31389009952545172</v>
      </c>
      <c r="K6" s="2">
        <v>-0.30323177576065058</v>
      </c>
      <c r="L6" s="2">
        <v>0.19485422968864441</v>
      </c>
      <c r="M6" s="2">
        <v>-0.1101664304733276</v>
      </c>
      <c r="N6" s="2">
        <v>-1.932728290557861E-2</v>
      </c>
      <c r="O6" s="2">
        <v>3.2965943217277527E-2</v>
      </c>
      <c r="P6" s="2">
        <v>-0.26304134726524347</v>
      </c>
      <c r="Q6" s="2">
        <v>-0.18746753036975861</v>
      </c>
      <c r="R6" s="2">
        <v>-0.1581045389175415</v>
      </c>
      <c r="S6" s="2">
        <v>-0.1131739765405655</v>
      </c>
      <c r="T6" s="2">
        <v>5.077265202999115E-2</v>
      </c>
      <c r="U6" s="2">
        <v>-1.587405800819397E-2</v>
      </c>
      <c r="V6" s="2">
        <v>0.2419640123844147</v>
      </c>
      <c r="W6" s="2">
        <v>-5.0677940249443047E-2</v>
      </c>
      <c r="X6" s="2">
        <v>1.0490745306015009E-2</v>
      </c>
      <c r="Y6" s="2">
        <v>-6.4851060509681702E-2</v>
      </c>
      <c r="Z6" s="2">
        <v>-9.9298775196075439E-2</v>
      </c>
      <c r="AA6" s="2">
        <v>-4.5834355056285858E-2</v>
      </c>
      <c r="AB6" s="2">
        <v>1.19437575340271E-2</v>
      </c>
      <c r="AC6" s="2">
        <v>-0.23659525811672211</v>
      </c>
    </row>
    <row r="7" spans="1:29" x14ac:dyDescent="0.25">
      <c r="A7" s="2" t="s">
        <v>105</v>
      </c>
      <c r="B7" s="2">
        <v>0.103308692574501</v>
      </c>
      <c r="C7" s="2">
        <v>4.9147836863994598E-2</v>
      </c>
      <c r="D7" s="2">
        <v>0.1225297674536705</v>
      </c>
      <c r="E7" s="2">
        <v>0.1109270453453064</v>
      </c>
      <c r="F7" s="2">
        <v>2.475211396813393E-2</v>
      </c>
      <c r="G7" s="2">
        <v>-2.4117205757647748E-3</v>
      </c>
      <c r="H7" s="2">
        <v>6.7011266946792603E-4</v>
      </c>
      <c r="I7" s="2">
        <v>-7.4681363999843597E-2</v>
      </c>
      <c r="J7" s="2">
        <v>0.30325070023536682</v>
      </c>
      <c r="K7" s="2">
        <v>-0.31419467926025391</v>
      </c>
      <c r="L7" s="2">
        <v>0.20559746026992801</v>
      </c>
      <c r="M7" s="2">
        <v>-0.1091643124818802</v>
      </c>
      <c r="N7" s="2">
        <v>-1.7885670065879818E-2</v>
      </c>
      <c r="O7" s="2">
        <v>2.3393958806991581E-2</v>
      </c>
      <c r="P7" s="2">
        <v>-0.2697918713092804</v>
      </c>
      <c r="Q7" s="2">
        <v>-0.17642837762832639</v>
      </c>
      <c r="R7" s="2">
        <v>-0.1565115749835968</v>
      </c>
      <c r="S7" s="2">
        <v>-0.1064619272947311</v>
      </c>
      <c r="T7" s="2">
        <v>4.540427029132843E-2</v>
      </c>
      <c r="U7" s="2">
        <v>-2.25243866443634E-2</v>
      </c>
      <c r="V7" s="2">
        <v>0.24119873344898221</v>
      </c>
      <c r="W7" s="2">
        <v>-4.9986526370048523E-2</v>
      </c>
      <c r="X7" s="2">
        <v>2.079947292804718E-2</v>
      </c>
      <c r="Y7" s="2">
        <v>-5.8981522917747498E-2</v>
      </c>
      <c r="Z7" s="2">
        <v>-9.9570810794830322E-2</v>
      </c>
      <c r="AA7" s="2">
        <v>-4.4553261250257492E-2</v>
      </c>
      <c r="AB7" s="2">
        <v>-3.844767808914185E-3</v>
      </c>
      <c r="AC7" s="2">
        <v>-0.23520547151565549</v>
      </c>
    </row>
    <row r="8" spans="1:29" x14ac:dyDescent="0.25">
      <c r="A8" s="2" t="s">
        <v>106</v>
      </c>
      <c r="B8" s="2">
        <v>0.1081336811184883</v>
      </c>
      <c r="C8" s="2">
        <v>3.8194552063941963E-2</v>
      </c>
      <c r="D8" s="2">
        <v>0.1121014058589935</v>
      </c>
      <c r="E8" s="2">
        <v>0.10094755887985229</v>
      </c>
      <c r="F8" s="2">
        <v>2.378527820110321E-2</v>
      </c>
      <c r="G8" s="2">
        <v>-1.0930949822068209E-2</v>
      </c>
      <c r="H8" s="2">
        <v>-2.0710960030555729E-2</v>
      </c>
      <c r="I8" s="2">
        <v>-7.9284623265266418E-2</v>
      </c>
      <c r="J8" s="2">
        <v>0.30092233419418329</v>
      </c>
      <c r="K8" s="2">
        <v>-0.31594622135162348</v>
      </c>
      <c r="L8" s="2">
        <v>0.20611034333705899</v>
      </c>
      <c r="M8" s="2">
        <v>-0.11436741054058069</v>
      </c>
      <c r="N8" s="2">
        <v>-1.04186087846756E-2</v>
      </c>
      <c r="O8" s="2">
        <v>1.6818225383758541E-2</v>
      </c>
      <c r="P8" s="2">
        <v>-0.26837623119354248</v>
      </c>
      <c r="Q8" s="2">
        <v>-0.17133703827857971</v>
      </c>
      <c r="R8" s="2">
        <v>-0.15115033090114591</v>
      </c>
      <c r="S8" s="2">
        <v>-0.1096514165401459</v>
      </c>
      <c r="T8" s="2">
        <v>4.132828488945961E-2</v>
      </c>
      <c r="U8" s="2">
        <v>-1.76001563668251E-2</v>
      </c>
      <c r="V8" s="2">
        <v>0.23653426766395569</v>
      </c>
      <c r="W8" s="2">
        <v>-4.9738779664039612E-2</v>
      </c>
      <c r="X8" s="2">
        <v>2.2634923458099369E-2</v>
      </c>
      <c r="Y8" s="2">
        <v>-5.8181904256343842E-2</v>
      </c>
      <c r="Z8" s="2">
        <v>-9.9302411079406738E-2</v>
      </c>
      <c r="AA8" s="2">
        <v>-4.5740120112895973E-2</v>
      </c>
      <c r="AB8" s="2">
        <v>1.849696040153503E-3</v>
      </c>
      <c r="AC8" s="2">
        <v>-0.23789095878601069</v>
      </c>
    </row>
    <row r="9" spans="1:29" x14ac:dyDescent="0.25">
      <c r="A9" s="2" t="s">
        <v>107</v>
      </c>
      <c r="B9" s="2">
        <v>0.1052191853523254</v>
      </c>
      <c r="C9" s="2">
        <v>4.2258754372596741E-2</v>
      </c>
      <c r="D9" s="2">
        <v>0.12796048820018771</v>
      </c>
      <c r="E9" s="2">
        <v>0.11982040107250209</v>
      </c>
      <c r="F9" s="2">
        <v>3.1971253454685211E-2</v>
      </c>
      <c r="G9" s="2">
        <v>-4.976069089025259E-3</v>
      </c>
      <c r="H9" s="2">
        <v>-1.3973750174045559E-2</v>
      </c>
      <c r="I9" s="2">
        <v>-7.8453227877616882E-2</v>
      </c>
      <c r="J9" s="2">
        <v>0.30138212442398071</v>
      </c>
      <c r="K9" s="2">
        <v>-0.31583449244499212</v>
      </c>
      <c r="L9" s="2">
        <v>0.20118068158626559</v>
      </c>
      <c r="M9" s="2">
        <v>-0.10556201636791231</v>
      </c>
      <c r="N9" s="2">
        <v>-5.5209696292877197E-3</v>
      </c>
      <c r="O9" s="2">
        <v>2.5136947631835941E-2</v>
      </c>
      <c r="P9" s="2">
        <v>-0.26717269420623779</v>
      </c>
      <c r="Q9" s="2">
        <v>-0.1758919358253479</v>
      </c>
      <c r="R9" s="2">
        <v>-0.15293607115745539</v>
      </c>
      <c r="S9" s="2">
        <v>-0.11416257917881011</v>
      </c>
      <c r="T9" s="2">
        <v>4.4071398675441742E-2</v>
      </c>
      <c r="U9" s="2">
        <v>-1.5748657286167141E-2</v>
      </c>
      <c r="V9" s="2">
        <v>0.23895519971847529</v>
      </c>
      <c r="W9" s="2">
        <v>-5.2750587463378913E-2</v>
      </c>
      <c r="X9" s="2">
        <v>1.81821882724762E-2</v>
      </c>
      <c r="Y9" s="2">
        <v>-6.2472343444824219E-2</v>
      </c>
      <c r="Z9" s="2">
        <v>-0.1006494909524918</v>
      </c>
      <c r="AA9" s="2">
        <v>-4.7080226242542267E-2</v>
      </c>
      <c r="AB9" s="2">
        <v>3.860428929328918E-3</v>
      </c>
      <c r="AC9" s="2">
        <v>-0.23810689151287079</v>
      </c>
    </row>
    <row r="10" spans="1:29" x14ac:dyDescent="0.25">
      <c r="A10" s="2" t="s">
        <v>108</v>
      </c>
      <c r="B10" s="2">
        <v>0.1241140514612198</v>
      </c>
      <c r="C10" s="2">
        <v>4.4477798044681549E-2</v>
      </c>
      <c r="D10" s="2">
        <v>0.12894569337368009</v>
      </c>
      <c r="E10" s="2">
        <v>0.12568315863609311</v>
      </c>
      <c r="F10" s="2">
        <v>2.9125066474080089E-2</v>
      </c>
      <c r="G10" s="2">
        <v>1.3181214220821859E-2</v>
      </c>
      <c r="H10" s="2">
        <v>-2.486865222454071E-2</v>
      </c>
      <c r="I10" s="2">
        <v>-7.7544167637825012E-2</v>
      </c>
      <c r="J10" s="2">
        <v>0.29839232563972468</v>
      </c>
      <c r="K10" s="2">
        <v>-0.31315624713897711</v>
      </c>
      <c r="L10" s="2">
        <v>0.2033601105213165</v>
      </c>
      <c r="M10" s="2">
        <v>-9.6052169799804688E-2</v>
      </c>
      <c r="N10" s="2">
        <v>-1.8471390008926392E-2</v>
      </c>
      <c r="O10" s="2">
        <v>1.2450143694877619E-2</v>
      </c>
      <c r="P10" s="2">
        <v>-0.26565137505531311</v>
      </c>
      <c r="Q10" s="2">
        <v>-0.18068841099739069</v>
      </c>
      <c r="R10" s="2">
        <v>-0.15581631660461431</v>
      </c>
      <c r="S10" s="2">
        <v>-0.11093588173389431</v>
      </c>
      <c r="T10" s="2">
        <v>4.087250679731369E-2</v>
      </c>
      <c r="U10" s="2">
        <v>-9.5967352390289307E-3</v>
      </c>
      <c r="V10" s="2">
        <v>0.24487890303134921</v>
      </c>
      <c r="W10" s="2">
        <v>-5.7544335722923279E-2</v>
      </c>
      <c r="X10" s="2">
        <v>2.3633971810340881E-2</v>
      </c>
      <c r="Y10" s="2">
        <v>-6.2139671295881271E-2</v>
      </c>
      <c r="Z10" s="2">
        <v>-0.1011153310537338</v>
      </c>
      <c r="AA10" s="2">
        <v>-4.255618155002594E-2</v>
      </c>
      <c r="AB10" s="2">
        <v>-3.0668377876281738E-3</v>
      </c>
      <c r="AC10" s="2">
        <v>-0.23363304138183591</v>
      </c>
    </row>
    <row r="11" spans="1:29" x14ac:dyDescent="0.25">
      <c r="A11" s="2" t="s">
        <v>109</v>
      </c>
      <c r="B11" s="2">
        <v>0.1232135891914368</v>
      </c>
      <c r="C11" s="2">
        <v>6.6016063094139099E-2</v>
      </c>
      <c r="D11" s="2">
        <v>0.11451297998428341</v>
      </c>
      <c r="E11" s="2">
        <v>0.13254210352897641</v>
      </c>
      <c r="F11" s="2">
        <v>5.3894273936748498E-2</v>
      </c>
      <c r="G11" s="2">
        <v>-4.515266977250576E-3</v>
      </c>
      <c r="H11" s="2">
        <v>-1.107494533061981E-2</v>
      </c>
      <c r="I11" s="2">
        <v>-6.7407920956611633E-2</v>
      </c>
      <c r="J11" s="2">
        <v>0.30703338980674738</v>
      </c>
      <c r="K11" s="2">
        <v>-0.30626916885375982</v>
      </c>
      <c r="L11" s="2">
        <v>0.19852602481842041</v>
      </c>
      <c r="M11" s="2">
        <v>-9.7507879137992859E-2</v>
      </c>
      <c r="N11" s="2">
        <v>-1.029612123966217E-2</v>
      </c>
      <c r="O11" s="2">
        <v>2.3724824190139771E-2</v>
      </c>
      <c r="P11" s="2">
        <v>-0.263590008020401</v>
      </c>
      <c r="Q11" s="2">
        <v>-0.17067696154117579</v>
      </c>
      <c r="R11" s="2">
        <v>-0.15501669049263</v>
      </c>
      <c r="S11" s="2">
        <v>-0.11648333072662349</v>
      </c>
      <c r="T11" s="2">
        <v>4.6335171908140182E-2</v>
      </c>
      <c r="U11" s="2">
        <v>-1.048757135868073E-2</v>
      </c>
      <c r="V11" s="2">
        <v>0.24032431840896609</v>
      </c>
      <c r="W11" s="2">
        <v>-5.0435625016689301E-2</v>
      </c>
      <c r="X11" s="2">
        <v>1.6428753733634949E-2</v>
      </c>
      <c r="Y11" s="2">
        <v>-6.4396947622299194E-2</v>
      </c>
      <c r="Z11" s="2">
        <v>-0.10286068916320799</v>
      </c>
      <c r="AA11" s="2">
        <v>-4.4152449816465378E-2</v>
      </c>
      <c r="AB11" s="2">
        <v>-4.5764446258544922E-3</v>
      </c>
      <c r="AC11" s="2">
        <v>-0.2351401150226593</v>
      </c>
    </row>
    <row r="12" spans="1:29" x14ac:dyDescent="0.25">
      <c r="A12" s="2" t="s">
        <v>110</v>
      </c>
      <c r="B12" s="2">
        <v>0.13074573874473569</v>
      </c>
      <c r="C12" s="2">
        <v>6.587432324886322E-2</v>
      </c>
      <c r="D12" s="2">
        <v>9.4072543084621429E-2</v>
      </c>
      <c r="E12" s="2">
        <v>0.1397174596786499</v>
      </c>
      <c r="F12" s="2">
        <v>4.9846861511468887E-2</v>
      </c>
      <c r="G12" s="2">
        <v>1.009638607501984E-2</v>
      </c>
      <c r="H12" s="2">
        <v>-2.0201802253723141E-2</v>
      </c>
      <c r="I12" s="2">
        <v>-7.4822209775447845E-2</v>
      </c>
      <c r="J12" s="2">
        <v>0.30280393362045288</v>
      </c>
      <c r="K12" s="2">
        <v>-0.30870628356933588</v>
      </c>
      <c r="L12" s="2">
        <v>0.19488222897052759</v>
      </c>
      <c r="M12" s="2">
        <v>-9.5441028475761414E-2</v>
      </c>
      <c r="N12" s="2">
        <v>-1.1335372924804689E-2</v>
      </c>
      <c r="O12" s="2">
        <v>2.4578794836997989E-2</v>
      </c>
      <c r="P12" s="2">
        <v>-0.26616752147674561</v>
      </c>
      <c r="Q12" s="2">
        <v>-0.1757289916276932</v>
      </c>
      <c r="R12" s="2">
        <v>-0.15810865163803101</v>
      </c>
      <c r="S12" s="2">
        <v>-0.1188164502382278</v>
      </c>
      <c r="T12" s="2">
        <v>4.3897759169340127E-2</v>
      </c>
      <c r="U12" s="2">
        <v>-8.2945749163627625E-3</v>
      </c>
      <c r="V12" s="2">
        <v>0.2432878315448761</v>
      </c>
      <c r="W12" s="2">
        <v>-5.7350635528564453E-2</v>
      </c>
      <c r="X12" s="2">
        <v>1.393455266952515E-2</v>
      </c>
      <c r="Y12" s="2">
        <v>-7.0396862924098969E-2</v>
      </c>
      <c r="Z12" s="2">
        <v>-0.1065762341022491</v>
      </c>
      <c r="AA12" s="2">
        <v>-4.4582247734069817E-2</v>
      </c>
      <c r="AB12" s="2">
        <v>-4.1512846946716309E-3</v>
      </c>
      <c r="AC12" s="2">
        <v>-0.23858436942100519</v>
      </c>
    </row>
    <row r="13" spans="1:29" x14ac:dyDescent="0.25">
      <c r="A13" s="2" t="s">
        <v>111</v>
      </c>
      <c r="B13" s="2">
        <v>0.12880891561508179</v>
      </c>
      <c r="C13" s="2">
        <v>7.4384041130542755E-2</v>
      </c>
      <c r="D13" s="2">
        <v>8.8438980281352997E-2</v>
      </c>
      <c r="E13" s="2">
        <v>0.1187410205602646</v>
      </c>
      <c r="F13" s="2">
        <v>5.002966895699501E-2</v>
      </c>
      <c r="G13" s="2">
        <v>-1.3153178617358209E-2</v>
      </c>
      <c r="H13" s="2">
        <v>-2.4525336921215061E-2</v>
      </c>
      <c r="I13" s="2">
        <v>-7.6535023748874664E-2</v>
      </c>
      <c r="J13" s="2">
        <v>0.30307567119598389</v>
      </c>
      <c r="K13" s="2">
        <v>-0.30430656671524048</v>
      </c>
      <c r="L13" s="2">
        <v>0.19929008185863489</v>
      </c>
      <c r="M13" s="2">
        <v>-9.8657563328742981E-2</v>
      </c>
      <c r="N13" s="2">
        <v>-1.5436358749866491E-2</v>
      </c>
      <c r="O13" s="2">
        <v>3.9346903562545783E-2</v>
      </c>
      <c r="P13" s="2">
        <v>-0.25954419374465942</v>
      </c>
      <c r="Q13" s="2">
        <v>-0.168586790561676</v>
      </c>
      <c r="R13" s="2">
        <v>-0.14796799421310419</v>
      </c>
      <c r="S13" s="2">
        <v>-0.1152744293212891</v>
      </c>
      <c r="T13" s="2">
        <v>4.3969716876745217E-2</v>
      </c>
      <c r="U13" s="2">
        <v>-5.8709606528282174E-3</v>
      </c>
      <c r="V13" s="2">
        <v>0.23440134525299069</v>
      </c>
      <c r="W13" s="2">
        <v>-4.5675478875637048E-2</v>
      </c>
      <c r="X13" s="2">
        <v>1.1049181222915649E-2</v>
      </c>
      <c r="Y13" s="2">
        <v>-6.723388284444809E-2</v>
      </c>
      <c r="Z13" s="2">
        <v>-0.1030770242214203</v>
      </c>
      <c r="AA13" s="2">
        <v>-4.4244352728128433E-2</v>
      </c>
      <c r="AB13" s="2">
        <v>-1.546342670917511E-2</v>
      </c>
      <c r="AC13" s="2">
        <v>-0.23928263783454901</v>
      </c>
    </row>
    <row r="14" spans="1:29" x14ac:dyDescent="0.25">
      <c r="A14" s="2" t="s">
        <v>112</v>
      </c>
      <c r="B14" s="2">
        <v>0.1151054129004478</v>
      </c>
      <c r="C14" s="2">
        <v>5.7622019201517112E-2</v>
      </c>
      <c r="D14" s="2">
        <v>0.10337107628583909</v>
      </c>
      <c r="E14" s="2">
        <v>0.1432218998670578</v>
      </c>
      <c r="F14" s="2">
        <v>2.4599600583314899E-2</v>
      </c>
      <c r="G14" s="2">
        <v>5.2054142579436302E-3</v>
      </c>
      <c r="H14" s="2">
        <v>-3.6230608820915222E-2</v>
      </c>
      <c r="I14" s="2">
        <v>-6.2637776136398315E-2</v>
      </c>
      <c r="J14" s="2">
        <v>0.30339404940605158</v>
      </c>
      <c r="K14" s="2">
        <v>-0.30366325378417969</v>
      </c>
      <c r="L14" s="2">
        <v>0.1963145583868027</v>
      </c>
      <c r="M14" s="2">
        <v>-0.10070615261793139</v>
      </c>
      <c r="N14" s="2">
        <v>-1.2165606021881099E-3</v>
      </c>
      <c r="O14" s="2">
        <v>3.144344687461853E-2</v>
      </c>
      <c r="P14" s="2">
        <v>-0.27811771631240839</v>
      </c>
      <c r="Q14" s="2">
        <v>-0.2013857513666153</v>
      </c>
      <c r="R14" s="2">
        <v>-0.15951633453369141</v>
      </c>
      <c r="S14" s="2">
        <v>-0.1145621985197067</v>
      </c>
      <c r="T14" s="2">
        <v>4.9175944179296487E-2</v>
      </c>
      <c r="U14" s="2">
        <v>1.111783087253571E-3</v>
      </c>
      <c r="V14" s="2">
        <v>0.24574118852615359</v>
      </c>
      <c r="W14" s="2">
        <v>-5.7140424847602837E-2</v>
      </c>
      <c r="X14" s="2">
        <v>1.031550765037537E-2</v>
      </c>
      <c r="Y14" s="2">
        <v>-6.8394102156162262E-2</v>
      </c>
      <c r="Z14" s="2">
        <v>-0.1057844758033752</v>
      </c>
      <c r="AA14" s="2">
        <v>-4.8753656446933753E-2</v>
      </c>
      <c r="AB14" s="2">
        <v>8.8702738285064697E-3</v>
      </c>
      <c r="AC14" s="2">
        <v>-0.23655097186565399</v>
      </c>
    </row>
    <row r="15" spans="1:29" x14ac:dyDescent="0.25">
      <c r="A15" s="2" t="s">
        <v>113</v>
      </c>
      <c r="B15" s="2">
        <v>0.1020704582333565</v>
      </c>
      <c r="C15" s="2">
        <v>6.7753739655017853E-2</v>
      </c>
      <c r="D15" s="2">
        <v>9.2270180583000183E-2</v>
      </c>
      <c r="E15" s="2">
        <v>0.13948564231395719</v>
      </c>
      <c r="F15" s="2">
        <v>2.385116741061211E-2</v>
      </c>
      <c r="G15" s="2">
        <v>-8.2920212298631668E-4</v>
      </c>
      <c r="H15" s="2">
        <v>-4.2350649833679199E-2</v>
      </c>
      <c r="I15" s="2">
        <v>-6.3540183007717133E-2</v>
      </c>
      <c r="J15" s="2">
        <v>0.29954707622528082</v>
      </c>
      <c r="K15" s="2">
        <v>-0.30906081199646002</v>
      </c>
      <c r="L15" s="2">
        <v>0.1987139880657196</v>
      </c>
      <c r="M15" s="2">
        <v>-9.3051597476005554E-2</v>
      </c>
      <c r="N15" s="2">
        <v>5.4323524236679077E-3</v>
      </c>
      <c r="O15" s="2">
        <v>2.0084992051124569E-2</v>
      </c>
      <c r="P15" s="2">
        <v>-0.27588406205177313</v>
      </c>
      <c r="Q15" s="2">
        <v>-0.19221165776252749</v>
      </c>
      <c r="R15" s="2">
        <v>-0.1560979038476944</v>
      </c>
      <c r="S15" s="2">
        <v>-0.1149576008319855</v>
      </c>
      <c r="T15" s="2">
        <v>4.6135015785694122E-2</v>
      </c>
      <c r="U15" s="2">
        <v>-3.0836611986160278E-3</v>
      </c>
      <c r="V15" s="2">
        <v>0.241382360458374</v>
      </c>
      <c r="W15" s="2">
        <v>-5.7354912161827087E-2</v>
      </c>
      <c r="X15" s="2">
        <v>1.6273945569992069E-2</v>
      </c>
      <c r="Y15" s="2">
        <v>-6.5178446471691132E-2</v>
      </c>
      <c r="Z15" s="2">
        <v>-0.1088814586400986</v>
      </c>
      <c r="AA15" s="2">
        <v>-4.9287527799606323E-2</v>
      </c>
      <c r="AB15" s="2">
        <v>8.0522894859313965E-4</v>
      </c>
      <c r="AC15" s="2">
        <v>-0.23846915364265439</v>
      </c>
    </row>
    <row r="16" spans="1:29" x14ac:dyDescent="0.25">
      <c r="A16" s="2" t="s">
        <v>114</v>
      </c>
      <c r="B16" s="2">
        <v>0.1083115562796593</v>
      </c>
      <c r="C16" s="2">
        <v>4.7863364219665527E-2</v>
      </c>
      <c r="D16" s="2">
        <v>8.9337453246116638E-2</v>
      </c>
      <c r="E16" s="2">
        <v>0.1015680432319641</v>
      </c>
      <c r="F16" s="2">
        <v>6.7197903990745544E-4</v>
      </c>
      <c r="G16" s="2">
        <v>-1.1507654562592511E-3</v>
      </c>
      <c r="H16" s="2">
        <v>-2.4553559720516201E-2</v>
      </c>
      <c r="I16" s="2">
        <v>-5.8258313685655587E-2</v>
      </c>
      <c r="J16" s="2">
        <v>0.29701390862464899</v>
      </c>
      <c r="K16" s="2">
        <v>-0.31012552976608282</v>
      </c>
      <c r="L16" s="2">
        <v>0.20230609178543091</v>
      </c>
      <c r="M16" s="2">
        <v>-9.1678284108638763E-2</v>
      </c>
      <c r="N16" s="2">
        <v>-3.450348973274231E-3</v>
      </c>
      <c r="O16" s="2">
        <v>1.3749688863754271E-2</v>
      </c>
      <c r="P16" s="2">
        <v>-0.27440744638442988</v>
      </c>
      <c r="Q16" s="2">
        <v>-0.18937881290912631</v>
      </c>
      <c r="R16" s="2">
        <v>-0.14918722212314611</v>
      </c>
      <c r="S16" s="2">
        <v>-0.1062396913766861</v>
      </c>
      <c r="T16" s="2">
        <v>4.2556833475828171E-2</v>
      </c>
      <c r="U16" s="2">
        <v>-6.0402154922485352E-3</v>
      </c>
      <c r="V16" s="2">
        <v>0.24148064851760859</v>
      </c>
      <c r="W16" s="2">
        <v>-5.2589565515518188E-2</v>
      </c>
      <c r="X16" s="2">
        <v>2.08449512720108E-2</v>
      </c>
      <c r="Y16" s="2">
        <v>-6.4613640308380127E-2</v>
      </c>
      <c r="Z16" s="2">
        <v>-0.1085633486509323</v>
      </c>
      <c r="AA16" s="2">
        <v>-4.333437979221344E-2</v>
      </c>
      <c r="AB16" s="2">
        <v>-1.403702795505524E-2</v>
      </c>
      <c r="AC16" s="2">
        <v>-0.23554511368274689</v>
      </c>
    </row>
    <row r="17" spans="1:29" x14ac:dyDescent="0.25">
      <c r="A17" s="2" t="s">
        <v>115</v>
      </c>
      <c r="B17" s="2">
        <v>0.1401670575141907</v>
      </c>
      <c r="C17" s="2">
        <v>5.6070849299430847E-2</v>
      </c>
      <c r="D17" s="2">
        <v>0.1020912379026413</v>
      </c>
      <c r="E17" s="2">
        <v>0.1251499801874161</v>
      </c>
      <c r="F17" s="2">
        <v>1.7430536448955539E-2</v>
      </c>
      <c r="G17" s="2">
        <v>4.789670929312706E-4</v>
      </c>
      <c r="H17" s="2">
        <v>-2.9236868023872379E-2</v>
      </c>
      <c r="I17" s="2">
        <v>-7.0777691900730133E-2</v>
      </c>
      <c r="J17" s="2">
        <v>0.3008880615234375</v>
      </c>
      <c r="K17" s="2">
        <v>-0.30212777853012079</v>
      </c>
      <c r="L17" s="2">
        <v>0.1935545802116394</v>
      </c>
      <c r="M17" s="2">
        <v>-8.5169628262519836E-2</v>
      </c>
      <c r="N17" s="2">
        <v>-1.812725514173508E-2</v>
      </c>
      <c r="O17" s="2">
        <v>1.7981469631195068E-2</v>
      </c>
      <c r="P17" s="2">
        <v>-0.27133291959762568</v>
      </c>
      <c r="Q17" s="2">
        <v>-0.19208689033985141</v>
      </c>
      <c r="R17" s="2">
        <v>-0.15278381109237671</v>
      </c>
      <c r="S17" s="2">
        <v>-0.11414873600006099</v>
      </c>
      <c r="T17" s="2">
        <v>4.5231875032186508E-2</v>
      </c>
      <c r="U17" s="2">
        <v>-5.7080388069152832E-4</v>
      </c>
      <c r="V17" s="2">
        <v>0.2399018406867981</v>
      </c>
      <c r="W17" s="2">
        <v>-5.5768579244613647E-2</v>
      </c>
      <c r="X17" s="2">
        <v>1.4654204249382021E-2</v>
      </c>
      <c r="Y17" s="2">
        <v>-6.8381614983081818E-2</v>
      </c>
      <c r="Z17" s="2">
        <v>-0.1135322004556656</v>
      </c>
      <c r="AA17" s="2">
        <v>-4.5370899140834808E-2</v>
      </c>
      <c r="AB17" s="2">
        <v>-1.1061891913414E-2</v>
      </c>
      <c r="AC17" s="2">
        <v>-0.2383295148611069</v>
      </c>
    </row>
    <row r="18" spans="1:29" x14ac:dyDescent="0.25">
      <c r="A18" s="2" t="s">
        <v>116</v>
      </c>
      <c r="B18" s="2">
        <v>0.1523122638463974</v>
      </c>
      <c r="C18" s="2">
        <v>4.4772882014513023E-2</v>
      </c>
      <c r="D18" s="2">
        <v>0.11040444672107699</v>
      </c>
      <c r="E18" s="2">
        <v>0.11311396956443789</v>
      </c>
      <c r="F18" s="2">
        <v>1.4399494975805281E-2</v>
      </c>
      <c r="G18" s="2">
        <v>1.514018978923559E-3</v>
      </c>
      <c r="H18" s="2">
        <v>-4.8016726970672607E-2</v>
      </c>
      <c r="I18" s="2">
        <v>-8.2296334207057953E-2</v>
      </c>
      <c r="J18" s="2">
        <v>0.30753245949745178</v>
      </c>
      <c r="K18" s="2">
        <v>-0.29782688617706299</v>
      </c>
      <c r="L18" s="2">
        <v>0.1863006800413132</v>
      </c>
      <c r="M18" s="2">
        <v>-8.1281818449497223E-2</v>
      </c>
      <c r="N18" s="2">
        <v>-1.235518604516983E-2</v>
      </c>
      <c r="O18" s="2">
        <v>2.112501859664917E-2</v>
      </c>
      <c r="P18" s="2">
        <v>-0.2721422016620636</v>
      </c>
      <c r="Q18" s="2">
        <v>-0.20325583219528201</v>
      </c>
      <c r="R18" s="2">
        <v>-0.15635839104652399</v>
      </c>
      <c r="S18" s="2">
        <v>-0.12686873972415921</v>
      </c>
      <c r="T18" s="2">
        <v>5.6011706590652473E-2</v>
      </c>
      <c r="U18" s="2">
        <v>-9.7312033176422119E-4</v>
      </c>
      <c r="V18" s="2">
        <v>0.24066627025604251</v>
      </c>
      <c r="W18" s="2">
        <v>-6.0278341174125671E-2</v>
      </c>
      <c r="X18" s="2">
        <v>1.035778224468231E-2</v>
      </c>
      <c r="Y18" s="2">
        <v>-7.1220479905605316E-2</v>
      </c>
      <c r="Z18" s="2">
        <v>-0.1148916333913803</v>
      </c>
      <c r="AA18" s="2">
        <v>-4.7353565692901611E-2</v>
      </c>
      <c r="AB18" s="2">
        <v>5.818486213684082E-3</v>
      </c>
      <c r="AC18" s="2">
        <v>-0.23972783982753751</v>
      </c>
    </row>
    <row r="19" spans="1:29" x14ac:dyDescent="0.25">
      <c r="A19" s="2" t="s">
        <v>117</v>
      </c>
      <c r="B19" s="2">
        <v>0.1546690762042999</v>
      </c>
      <c r="C19" s="2">
        <v>3.6795999854803092E-2</v>
      </c>
      <c r="D19" s="2">
        <v>0.1156338006258011</v>
      </c>
      <c r="E19" s="2">
        <v>9.1863155364990234E-2</v>
      </c>
      <c r="F19" s="2">
        <v>4.8943907022476196E-3</v>
      </c>
      <c r="G19" s="2">
        <v>-3.8184102158993478E-3</v>
      </c>
      <c r="H19" s="2">
        <v>-3.8222163915634162E-2</v>
      </c>
      <c r="I19" s="2">
        <v>-7.0385463535785675E-2</v>
      </c>
      <c r="J19" s="2">
        <v>0.31062546372413641</v>
      </c>
      <c r="K19" s="2">
        <v>-0.29404383897781372</v>
      </c>
      <c r="L19" s="2">
        <v>0.18473990261554721</v>
      </c>
      <c r="M19" s="2">
        <v>-8.2661285996437073E-2</v>
      </c>
      <c r="N19" s="2">
        <v>-6.1078965663909912E-3</v>
      </c>
      <c r="O19" s="2">
        <v>1.7819225788116459E-2</v>
      </c>
      <c r="P19" s="2">
        <v>-0.27677732706069952</v>
      </c>
      <c r="Q19" s="2">
        <v>-0.1995825469493866</v>
      </c>
      <c r="R19" s="2">
        <v>-0.16120567917823789</v>
      </c>
      <c r="S19" s="2">
        <v>-0.12399999797344211</v>
      </c>
      <c r="T19" s="2">
        <v>5.2782859653234482E-2</v>
      </c>
      <c r="U19" s="2">
        <v>-2.7121752500534062E-3</v>
      </c>
      <c r="V19" s="2">
        <v>0.23894631862640381</v>
      </c>
      <c r="W19" s="2">
        <v>-5.9587344527244568E-2</v>
      </c>
      <c r="X19" s="2">
        <v>5.6243538856506348E-3</v>
      </c>
      <c r="Y19" s="2">
        <v>-7.221829891204834E-2</v>
      </c>
      <c r="Z19" s="2">
        <v>-0.1164052933454514</v>
      </c>
      <c r="AA19" s="2">
        <v>-5.0901845097541809E-2</v>
      </c>
      <c r="AB19" s="2">
        <v>1.0370492935180661E-2</v>
      </c>
      <c r="AC19" s="2">
        <v>-0.24048162996768949</v>
      </c>
    </row>
    <row r="20" spans="1:29" x14ac:dyDescent="0.25">
      <c r="A20" s="2" t="s">
        <v>118</v>
      </c>
      <c r="B20" s="2">
        <v>0.1395877152681351</v>
      </c>
      <c r="C20" s="2">
        <v>4.0146797895431519E-2</v>
      </c>
      <c r="D20" s="2">
        <v>0.1211585849523544</v>
      </c>
      <c r="E20" s="2">
        <v>8.7611854076385498E-2</v>
      </c>
      <c r="F20" s="2">
        <v>1.055759936571121E-2</v>
      </c>
      <c r="G20" s="2">
        <v>2.5996910408139229E-3</v>
      </c>
      <c r="H20" s="2">
        <v>-3.818482905626297E-2</v>
      </c>
      <c r="I20" s="2">
        <v>-6.1654079705476761E-2</v>
      </c>
      <c r="J20" s="2">
        <v>0.30868089199066162</v>
      </c>
      <c r="K20" s="2">
        <v>-0.29442781209945679</v>
      </c>
      <c r="L20" s="2">
        <v>0.1872136443853378</v>
      </c>
      <c r="M20" s="2">
        <v>-8.0886326730251312E-2</v>
      </c>
      <c r="N20" s="2">
        <v>-9.7574740648269653E-3</v>
      </c>
      <c r="O20" s="2">
        <v>1.066339015960693E-2</v>
      </c>
      <c r="P20" s="2">
        <v>-0.28014412522315979</v>
      </c>
      <c r="Q20" s="2">
        <v>-0.19758407771587369</v>
      </c>
      <c r="R20" s="2">
        <v>-0.16611483693122861</v>
      </c>
      <c r="S20" s="2">
        <v>-0.1242906153202057</v>
      </c>
      <c r="T20" s="2">
        <v>5.219273641705513E-2</v>
      </c>
      <c r="U20" s="2">
        <v>-6.0756504535675049E-3</v>
      </c>
      <c r="V20" s="2">
        <v>0.2412300705909729</v>
      </c>
      <c r="W20" s="2">
        <v>-6.1289951205253601E-2</v>
      </c>
      <c r="X20" s="2">
        <v>9.2700421810150146E-3</v>
      </c>
      <c r="Y20" s="2">
        <v>-7.0820458233356476E-2</v>
      </c>
      <c r="Z20" s="2">
        <v>-0.1167958825826645</v>
      </c>
      <c r="AA20" s="2">
        <v>-5.0308428704738617E-2</v>
      </c>
      <c r="AB20" s="2">
        <v>9.9995583295822144E-3</v>
      </c>
      <c r="AC20" s="2">
        <v>-0.2385592311620712</v>
      </c>
    </row>
    <row r="21" spans="1:29" x14ac:dyDescent="0.25">
      <c r="A21" s="2" t="s">
        <v>119</v>
      </c>
      <c r="B21" s="2">
        <v>0.13959395885467529</v>
      </c>
      <c r="C21" s="2">
        <v>4.3952174484729767E-2</v>
      </c>
      <c r="D21" s="2">
        <v>0.1030094847083092</v>
      </c>
      <c r="E21" s="2">
        <v>0.1088127791881561</v>
      </c>
      <c r="F21" s="2">
        <v>1.6073316335678101E-2</v>
      </c>
      <c r="G21" s="2">
        <v>-2.2075758315622811E-3</v>
      </c>
      <c r="H21" s="2">
        <v>-3.7442855536937707E-2</v>
      </c>
      <c r="I21" s="2">
        <v>-8.1437930464744568E-2</v>
      </c>
      <c r="J21" s="2">
        <v>0.30377197265625</v>
      </c>
      <c r="K21" s="2">
        <v>-0.29540300369262701</v>
      </c>
      <c r="L21" s="2">
        <v>0.18714280426502231</v>
      </c>
      <c r="M21" s="2">
        <v>-7.1222752332687378E-2</v>
      </c>
      <c r="N21" s="2">
        <v>-4.7175586223602286E-3</v>
      </c>
      <c r="O21" s="2">
        <v>4.339262843132019E-3</v>
      </c>
      <c r="P21" s="2">
        <v>-0.27965375781059271</v>
      </c>
      <c r="Q21" s="2">
        <v>-0.1925954669713974</v>
      </c>
      <c r="R21" s="2">
        <v>-0.1617443710565567</v>
      </c>
      <c r="S21" s="2">
        <v>-0.1216865852475166</v>
      </c>
      <c r="T21" s="2">
        <v>5.458451434969902E-2</v>
      </c>
      <c r="U21" s="2">
        <v>-4.9992203712463379E-3</v>
      </c>
      <c r="V21" s="2">
        <v>0.2376146465539932</v>
      </c>
      <c r="W21" s="2">
        <v>-6.2278024852275848E-2</v>
      </c>
      <c r="X21" s="2">
        <v>1.371100544929504E-2</v>
      </c>
      <c r="Y21" s="2">
        <v>-6.8571925163269043E-2</v>
      </c>
      <c r="Z21" s="2">
        <v>-0.120856985449791</v>
      </c>
      <c r="AA21" s="2">
        <v>-5.0419732928276062E-2</v>
      </c>
      <c r="AB21" s="2">
        <v>-4.7996193170547494E-3</v>
      </c>
      <c r="AC21" s="2">
        <v>-0.23813264071941381</v>
      </c>
    </row>
    <row r="22" spans="1:29" x14ac:dyDescent="0.25">
      <c r="A22" s="2" t="s">
        <v>120</v>
      </c>
      <c r="B22" s="2">
        <v>0.1340445131063461</v>
      </c>
      <c r="C22" s="2">
        <v>6.7820087075233459E-2</v>
      </c>
      <c r="D22" s="2">
        <v>0.1082738861441612</v>
      </c>
      <c r="E22" s="2">
        <v>8.8416963815689087E-2</v>
      </c>
      <c r="F22" s="2">
        <v>4.2446590960025787E-2</v>
      </c>
      <c r="G22" s="2">
        <v>2.2903727367520328E-3</v>
      </c>
      <c r="H22" s="2">
        <v>-2.9478870332241058E-2</v>
      </c>
      <c r="I22" s="2">
        <v>-8.160824328660965E-2</v>
      </c>
      <c r="J22" s="2">
        <v>0.30703988671302801</v>
      </c>
      <c r="K22" s="2">
        <v>-0.28781101107597351</v>
      </c>
      <c r="L22" s="2">
        <v>0.18104684352874759</v>
      </c>
      <c r="M22" s="2">
        <v>-6.8425759673118591E-2</v>
      </c>
      <c r="N22" s="2">
        <v>-4.6699941158294678E-3</v>
      </c>
      <c r="O22" s="2">
        <v>5.4682493209838867E-3</v>
      </c>
      <c r="P22" s="2">
        <v>-0.2827315628528595</v>
      </c>
      <c r="Q22" s="2">
        <v>-0.1999664306640625</v>
      </c>
      <c r="R22" s="2">
        <v>-0.1611334830522537</v>
      </c>
      <c r="S22" s="2">
        <v>-0.1267310827970505</v>
      </c>
      <c r="T22" s="2">
        <v>5.5111121386289597E-2</v>
      </c>
      <c r="U22" s="2">
        <v>-3.596045076847076E-3</v>
      </c>
      <c r="V22" s="2">
        <v>0.2404447793960571</v>
      </c>
      <c r="W22" s="2">
        <v>-6.7766763269901276E-2</v>
      </c>
      <c r="X22" s="2">
        <v>8.0230087041854858E-3</v>
      </c>
      <c r="Y22" s="2">
        <v>-7.3534488677978516E-2</v>
      </c>
      <c r="Z22" s="2">
        <v>-0.1212217062711716</v>
      </c>
      <c r="AA22" s="2">
        <v>-5.2311569452285767E-2</v>
      </c>
      <c r="AB22" s="2">
        <v>8.4472298622131348E-3</v>
      </c>
      <c r="AC22" s="2">
        <v>-0.23943181335926059</v>
      </c>
    </row>
    <row r="23" spans="1:29" x14ac:dyDescent="0.25">
      <c r="A23" s="2" t="s">
        <v>121</v>
      </c>
      <c r="B23" s="2">
        <v>0.13649272918701169</v>
      </c>
      <c r="C23" s="2">
        <v>6.0759708285331733E-2</v>
      </c>
      <c r="D23" s="2">
        <v>0.1078128218650818</v>
      </c>
      <c r="E23" s="2">
        <v>7.6508417725563049E-2</v>
      </c>
      <c r="F23" s="2">
        <v>3.3892408013343811E-2</v>
      </c>
      <c r="G23" s="2">
        <v>2.864396665245295E-3</v>
      </c>
      <c r="H23" s="2">
        <v>-2.1379724144935611E-2</v>
      </c>
      <c r="I23" s="2">
        <v>-7.6038427650928497E-2</v>
      </c>
      <c r="J23" s="2">
        <v>0.30388039350509638</v>
      </c>
      <c r="K23" s="2">
        <v>-0.28893831372261047</v>
      </c>
      <c r="L23" s="2">
        <v>0.1812663525342941</v>
      </c>
      <c r="M23" s="2">
        <v>-6.6245950758457184E-2</v>
      </c>
      <c r="N23" s="2">
        <v>3.4391880035400391E-4</v>
      </c>
      <c r="O23" s="2">
        <v>7.97232985496521E-3</v>
      </c>
      <c r="P23" s="2">
        <v>-0.28519275784492493</v>
      </c>
      <c r="Q23" s="2">
        <v>-0.19074773788452151</v>
      </c>
      <c r="R23" s="2">
        <v>-0.16926996409893039</v>
      </c>
      <c r="S23" s="2">
        <v>-0.1223323717713356</v>
      </c>
      <c r="T23" s="2">
        <v>4.864395409822464E-2</v>
      </c>
      <c r="U23" s="2">
        <v>-8.9654698967933655E-3</v>
      </c>
      <c r="V23" s="2">
        <v>0.23853592574596411</v>
      </c>
      <c r="W23" s="2">
        <v>-6.7810721695423126E-2</v>
      </c>
      <c r="X23" s="2">
        <v>6.7986100912094116E-3</v>
      </c>
      <c r="Y23" s="2">
        <v>-7.1221008896827698E-2</v>
      </c>
      <c r="Z23" s="2">
        <v>-0.12026235461235051</v>
      </c>
      <c r="AA23" s="2">
        <v>-5.4953150451183319E-2</v>
      </c>
      <c r="AB23" s="2">
        <v>-5.1477551460266113E-4</v>
      </c>
      <c r="AC23" s="2">
        <v>-0.23926800489425659</v>
      </c>
    </row>
    <row r="24" spans="1:29" x14ac:dyDescent="0.25">
      <c r="A24" s="2" t="s">
        <v>122</v>
      </c>
      <c r="B24" s="2">
        <v>0.14020881056785581</v>
      </c>
      <c r="C24" s="2">
        <v>7.8426748514175415E-2</v>
      </c>
      <c r="D24" s="2">
        <v>0.1155853942036629</v>
      </c>
      <c r="E24" s="2">
        <v>7.6548635959625244E-2</v>
      </c>
      <c r="F24" s="2">
        <v>5.5659167468547821E-2</v>
      </c>
      <c r="G24" s="2">
        <v>2.4918480776250358E-3</v>
      </c>
      <c r="H24" s="2">
        <v>-2.5292664766311649E-2</v>
      </c>
      <c r="I24" s="2">
        <v>-5.5740684270858758E-2</v>
      </c>
      <c r="J24" s="2">
        <v>0.3094383180141449</v>
      </c>
      <c r="K24" s="2">
        <v>-0.28247228264808649</v>
      </c>
      <c r="L24" s="2">
        <v>0.17496693134307861</v>
      </c>
      <c r="M24" s="2">
        <v>-6.6018462181091309E-2</v>
      </c>
      <c r="N24" s="2">
        <v>-1.660417765378952E-2</v>
      </c>
      <c r="O24" s="2">
        <v>1.9201710820198059E-2</v>
      </c>
      <c r="P24" s="2">
        <v>-0.29238113760948181</v>
      </c>
      <c r="Q24" s="2">
        <v>-0.1963172256946564</v>
      </c>
      <c r="R24" s="2">
        <v>-0.17113345861434939</v>
      </c>
      <c r="S24" s="2">
        <v>-0.13206671178340909</v>
      </c>
      <c r="T24" s="2">
        <v>5.1905401051044457E-2</v>
      </c>
      <c r="U24" s="2">
        <v>-7.2838887572288513E-3</v>
      </c>
      <c r="V24" s="2">
        <v>0.24068006873130801</v>
      </c>
      <c r="W24" s="2">
        <v>-6.9242462515830994E-2</v>
      </c>
      <c r="X24" s="2">
        <v>1.0024011135101321E-3</v>
      </c>
      <c r="Y24" s="2">
        <v>-7.4162259697914124E-2</v>
      </c>
      <c r="Z24" s="2">
        <v>-0.1192119419574738</v>
      </c>
      <c r="AA24" s="2">
        <v>-5.4350905120372772E-2</v>
      </c>
      <c r="AB24" s="2">
        <v>1.119878888130188E-2</v>
      </c>
      <c r="AC24" s="2">
        <v>-0.23925299942493439</v>
      </c>
    </row>
    <row r="25" spans="1:29" x14ac:dyDescent="0.25">
      <c r="A25" s="2" t="s">
        <v>123</v>
      </c>
      <c r="B25" s="2">
        <v>0.13663135468959811</v>
      </c>
      <c r="C25" s="2">
        <v>6.3457787036895752E-2</v>
      </c>
      <c r="D25" s="2">
        <v>0.10168150812387471</v>
      </c>
      <c r="E25" s="2">
        <v>6.1689063906669617E-2</v>
      </c>
      <c r="F25" s="2">
        <v>3.116679564118385E-2</v>
      </c>
      <c r="G25" s="2">
        <v>9.2422887682914734E-3</v>
      </c>
      <c r="H25" s="2">
        <v>-6.0038715600967407E-3</v>
      </c>
      <c r="I25" s="2">
        <v>-3.1688567250967033E-2</v>
      </c>
      <c r="J25" s="2">
        <v>0.30489906668663019</v>
      </c>
      <c r="K25" s="2">
        <v>-0.28973165154457092</v>
      </c>
      <c r="L25" s="2">
        <v>0.1818197816610336</v>
      </c>
      <c r="M25" s="2">
        <v>-6.5382532775402069E-2</v>
      </c>
      <c r="N25" s="2">
        <v>-1.1604271829128271E-2</v>
      </c>
      <c r="O25" s="2">
        <v>-2.2517740726470952E-3</v>
      </c>
      <c r="P25" s="2">
        <v>-0.29397481679916382</v>
      </c>
      <c r="Q25" s="2">
        <v>-0.18941888213157651</v>
      </c>
      <c r="R25" s="2">
        <v>-0.1716595143079758</v>
      </c>
      <c r="S25" s="2">
        <v>-0.12947310507297519</v>
      </c>
      <c r="T25" s="2">
        <v>4.7673642635345459E-2</v>
      </c>
      <c r="U25" s="2">
        <v>-1.756999641656876E-2</v>
      </c>
      <c r="V25" s="2">
        <v>0.24288162589073181</v>
      </c>
      <c r="W25" s="2">
        <v>-7.1139931678771973E-2</v>
      </c>
      <c r="X25" s="2">
        <v>1.0370731353759771E-2</v>
      </c>
      <c r="Y25" s="2">
        <v>-7.0108294486999512E-2</v>
      </c>
      <c r="Z25" s="2">
        <v>-0.1229086816310883</v>
      </c>
      <c r="AA25" s="2">
        <v>-5.4691247642040253E-2</v>
      </c>
      <c r="AB25" s="2">
        <v>5.0123035907745361E-4</v>
      </c>
      <c r="AC25" s="2">
        <v>-0.23524139821529391</v>
      </c>
    </row>
    <row r="26" spans="1:29" x14ac:dyDescent="0.25">
      <c r="A26" s="2" t="s">
        <v>124</v>
      </c>
      <c r="B26" s="2">
        <v>0.12782770395278931</v>
      </c>
      <c r="C26" s="2">
        <v>7.0743300020694733E-2</v>
      </c>
      <c r="D26" s="2">
        <v>0.1088346466422081</v>
      </c>
      <c r="E26" s="2">
        <v>7.6680734753608704E-2</v>
      </c>
      <c r="F26" s="2">
        <v>3.0210297554731369E-2</v>
      </c>
      <c r="G26" s="2">
        <v>1.5264023095369339E-3</v>
      </c>
      <c r="H26" s="2">
        <v>-1.032468676567078E-2</v>
      </c>
      <c r="I26" s="2">
        <v>-4.9939770251512527E-2</v>
      </c>
      <c r="J26" s="2">
        <v>0.30487510561943049</v>
      </c>
      <c r="K26" s="2">
        <v>-0.29098588228225708</v>
      </c>
      <c r="L26" s="2">
        <v>0.17881251871585849</v>
      </c>
      <c r="M26" s="2">
        <v>-5.9010244905948639E-2</v>
      </c>
      <c r="N26" s="2">
        <v>-5.5884271860122681E-3</v>
      </c>
      <c r="O26" s="2">
        <v>1.225265860557556E-2</v>
      </c>
      <c r="P26" s="2">
        <v>-0.28428000211715698</v>
      </c>
      <c r="Q26" s="2">
        <v>-0.1879216134548187</v>
      </c>
      <c r="R26" s="2">
        <v>-0.1614421755075455</v>
      </c>
      <c r="S26" s="2">
        <v>-0.13523334264755249</v>
      </c>
      <c r="T26" s="2">
        <v>5.8349870145320892E-2</v>
      </c>
      <c r="U26" s="2">
        <v>-1.3781711459159849E-2</v>
      </c>
      <c r="V26" s="2">
        <v>0.23660805821418759</v>
      </c>
      <c r="W26" s="2">
        <v>-7.092873752117157E-2</v>
      </c>
      <c r="X26" s="2">
        <v>6.5163373947143546E-3</v>
      </c>
      <c r="Y26" s="2">
        <v>-7.0059172809123993E-2</v>
      </c>
      <c r="Z26" s="2">
        <v>-0.12667189538478851</v>
      </c>
      <c r="AA26" s="2">
        <v>-5.6687045842409127E-2</v>
      </c>
      <c r="AB26" s="2">
        <v>-4.4216960668563843E-3</v>
      </c>
      <c r="AC26" s="2">
        <v>-0.2395717650651932</v>
      </c>
    </row>
    <row r="27" spans="1:29" x14ac:dyDescent="0.25">
      <c r="A27" s="2" t="s">
        <v>125</v>
      </c>
      <c r="B27" s="2">
        <v>0.1246602311730385</v>
      </c>
      <c r="C27" s="2">
        <v>7.5537025928497314E-2</v>
      </c>
      <c r="D27" s="2">
        <v>7.4751697480678558E-2</v>
      </c>
      <c r="E27" s="2">
        <v>9.317934513092041E-2</v>
      </c>
      <c r="F27" s="2">
        <v>2.7155738323926929E-2</v>
      </c>
      <c r="G27" s="2">
        <v>-8.3921346813440323E-3</v>
      </c>
      <c r="H27" s="2">
        <v>-1.5666857361793522E-2</v>
      </c>
      <c r="I27" s="2">
        <v>-3.7274956703186042E-2</v>
      </c>
      <c r="J27" s="2">
        <v>0.31036683917045588</v>
      </c>
      <c r="K27" s="2">
        <v>-0.28830331563949579</v>
      </c>
      <c r="L27" s="2">
        <v>0.1803154647350311</v>
      </c>
      <c r="M27" s="2">
        <v>-5.8978043496608727E-2</v>
      </c>
      <c r="N27" s="2">
        <v>5.9356242418289176E-3</v>
      </c>
      <c r="O27" s="2">
        <v>-1.1046677827835081E-3</v>
      </c>
      <c r="P27" s="2">
        <v>-0.29336506128311157</v>
      </c>
      <c r="Q27" s="2">
        <v>-0.17135986685752869</v>
      </c>
      <c r="R27" s="2">
        <v>-0.1682426035404205</v>
      </c>
      <c r="S27" s="2">
        <v>-0.1291694641113281</v>
      </c>
      <c r="T27" s="2">
        <v>6.3305869698524475E-2</v>
      </c>
      <c r="U27" s="2">
        <v>-2.909591048955917E-2</v>
      </c>
      <c r="V27" s="2">
        <v>0.23495163023471829</v>
      </c>
      <c r="W27" s="2">
        <v>-6.9381348788738251E-2</v>
      </c>
      <c r="X27" s="2">
        <v>9.4787478446960449E-3</v>
      </c>
      <c r="Y27" s="2">
        <v>-6.8027958273887634E-2</v>
      </c>
      <c r="Z27" s="2">
        <v>-0.1333426833152771</v>
      </c>
      <c r="AA27" s="2">
        <v>-6.0288134962320328E-2</v>
      </c>
      <c r="AB27" s="2">
        <v>2.1381527185440059E-3</v>
      </c>
      <c r="AC27" s="2">
        <v>-0.2393786609172821</v>
      </c>
    </row>
    <row r="28" spans="1:29" x14ac:dyDescent="0.25">
      <c r="A28" s="2" t="s">
        <v>126</v>
      </c>
      <c r="B28" s="2">
        <v>0.1330145746469498</v>
      </c>
      <c r="C28" s="2">
        <v>5.8819666504859917E-2</v>
      </c>
      <c r="D28" s="2">
        <v>6.6194221377372742E-2</v>
      </c>
      <c r="E28" s="2">
        <v>0.11444512009620671</v>
      </c>
      <c r="F28" s="2">
        <v>1.002990454435349E-2</v>
      </c>
      <c r="G28" s="2">
        <v>4.6091554686427116E-3</v>
      </c>
      <c r="H28" s="2">
        <v>-3.3066160976886749E-2</v>
      </c>
      <c r="I28" s="2">
        <v>-3.0721742659807209E-2</v>
      </c>
      <c r="J28" s="2">
        <v>0.30492785573005682</v>
      </c>
      <c r="K28" s="2">
        <v>-0.29027950763702393</v>
      </c>
      <c r="L28" s="2">
        <v>0.18248213827610019</v>
      </c>
      <c r="M28" s="2">
        <v>-5.4764702916145318E-2</v>
      </c>
      <c r="N28" s="2">
        <v>4.2211562395095834E-3</v>
      </c>
      <c r="O28" s="2">
        <v>-1.117286086082458E-2</v>
      </c>
      <c r="P28" s="2">
        <v>-0.29934674501419067</v>
      </c>
      <c r="Q28" s="2">
        <v>-0.17871282994747159</v>
      </c>
      <c r="R28" s="2">
        <v>-0.1734941154718399</v>
      </c>
      <c r="S28" s="2">
        <v>-0.12877532839775091</v>
      </c>
      <c r="T28" s="2">
        <v>5.8578398078680038E-2</v>
      </c>
      <c r="U28" s="2">
        <v>-2.61293351650238E-2</v>
      </c>
      <c r="V28" s="2">
        <v>0.2402114272117615</v>
      </c>
      <c r="W28" s="2">
        <v>-7.5647667050361633E-2</v>
      </c>
      <c r="X28" s="2">
        <v>1.2450277805328369E-2</v>
      </c>
      <c r="Y28" s="2">
        <v>-6.9873616099357605E-2</v>
      </c>
      <c r="Z28" s="2">
        <v>-0.1359827518463135</v>
      </c>
      <c r="AA28" s="2">
        <v>-6.0408443212509162E-2</v>
      </c>
      <c r="AB28" s="2">
        <v>8.1002712249755859E-5</v>
      </c>
      <c r="AC28" s="2">
        <v>-0.23912522196769709</v>
      </c>
    </row>
    <row r="29" spans="1:29" x14ac:dyDescent="0.25">
      <c r="A29" s="2" t="s">
        <v>127</v>
      </c>
      <c r="B29" s="2">
        <v>0.13083617389202121</v>
      </c>
      <c r="C29" s="2">
        <v>5.7232800871133797E-2</v>
      </c>
      <c r="D29" s="2">
        <v>8.33720862865448E-2</v>
      </c>
      <c r="E29" s="2">
        <v>8.9803487062454224E-2</v>
      </c>
      <c r="F29" s="2">
        <v>7.5029656291008004E-3</v>
      </c>
      <c r="G29" s="2">
        <v>1.542478334158659E-3</v>
      </c>
      <c r="H29" s="2">
        <v>-3.4655101597309113E-2</v>
      </c>
      <c r="I29" s="2">
        <v>-3.0012771487236019E-2</v>
      </c>
      <c r="J29" s="2">
        <v>0.30309897661209112</v>
      </c>
      <c r="K29" s="2">
        <v>-0.29017972946166992</v>
      </c>
      <c r="L29" s="2">
        <v>0.18250997364521029</v>
      </c>
      <c r="M29" s="2">
        <v>-5.42183518409729E-2</v>
      </c>
      <c r="N29" s="2">
        <v>-3.030627965927124E-3</v>
      </c>
      <c r="O29" s="2">
        <v>-3.86384129524231E-3</v>
      </c>
      <c r="P29" s="2">
        <v>-0.29841840267181402</v>
      </c>
      <c r="Q29" s="2">
        <v>-0.17698633670806879</v>
      </c>
      <c r="R29" s="2">
        <v>-0.1694049537181854</v>
      </c>
      <c r="S29" s="2">
        <v>-0.12575271725654599</v>
      </c>
      <c r="T29" s="2">
        <v>5.8938637375831597E-2</v>
      </c>
      <c r="U29" s="2">
        <v>-2.692519128322601E-2</v>
      </c>
      <c r="V29" s="2">
        <v>0.23684811592102051</v>
      </c>
      <c r="W29" s="2">
        <v>-7.3105618357658386E-2</v>
      </c>
      <c r="X29" s="2">
        <v>1.104964315891266E-2</v>
      </c>
      <c r="Y29" s="2">
        <v>-7.0336386561393738E-2</v>
      </c>
      <c r="Z29" s="2">
        <v>-0.13172772526741031</v>
      </c>
      <c r="AA29" s="2">
        <v>-5.8739658445119858E-2</v>
      </c>
      <c r="AB29" s="2">
        <v>-2.1832734346389771E-3</v>
      </c>
      <c r="AC29" s="2">
        <v>-0.2410002946853638</v>
      </c>
    </row>
    <row r="30" spans="1:29" x14ac:dyDescent="0.25">
      <c r="A30" s="2" t="s">
        <v>128</v>
      </c>
      <c r="B30" s="2">
        <v>0.1110102608799934</v>
      </c>
      <c r="C30" s="2">
        <v>5.679195374250412E-2</v>
      </c>
      <c r="D30" s="2">
        <v>7.6342828571796417E-2</v>
      </c>
      <c r="E30" s="2">
        <v>8.2211747765541077E-2</v>
      </c>
      <c r="F30" s="2">
        <v>1.4460872858762739E-2</v>
      </c>
      <c r="G30" s="2">
        <v>4.0123267099261284E-3</v>
      </c>
      <c r="H30" s="2">
        <v>-2.4379156529903408E-2</v>
      </c>
      <c r="I30" s="2">
        <v>-1.4598517678678039E-2</v>
      </c>
      <c r="J30" s="2">
        <v>0.30445972084999079</v>
      </c>
      <c r="K30" s="2">
        <v>-0.2929152250289917</v>
      </c>
      <c r="L30" s="2">
        <v>0.18219885230064389</v>
      </c>
      <c r="M30" s="2">
        <v>-5.4865613579750061E-2</v>
      </c>
      <c r="N30" s="2">
        <v>-2.515256404876709E-3</v>
      </c>
      <c r="O30" s="2">
        <v>-6.9531947374343872E-3</v>
      </c>
      <c r="P30" s="2">
        <v>-0.29795780777931208</v>
      </c>
      <c r="Q30" s="2">
        <v>-0.1780432462692261</v>
      </c>
      <c r="R30" s="2">
        <v>-0.16839912533760071</v>
      </c>
      <c r="S30" s="2">
        <v>-0.12708412110805509</v>
      </c>
      <c r="T30" s="2">
        <v>6.0625307261943817E-2</v>
      </c>
      <c r="U30" s="2">
        <v>-3.11078354716301E-2</v>
      </c>
      <c r="V30" s="2">
        <v>0.2383060157299042</v>
      </c>
      <c r="W30" s="2">
        <v>-7.2901353240013123E-2</v>
      </c>
      <c r="X30" s="2">
        <v>1.4487713575363159E-2</v>
      </c>
      <c r="Y30" s="2">
        <v>-7.0535048842430115E-2</v>
      </c>
      <c r="Z30" s="2">
        <v>-0.1329488605260849</v>
      </c>
      <c r="AA30" s="2">
        <v>-5.7204227894544601E-2</v>
      </c>
      <c r="AB30" s="2">
        <v>-3.0979514122009277E-5</v>
      </c>
      <c r="AC30" s="2">
        <v>-0.23919837176799769</v>
      </c>
    </row>
    <row r="31" spans="1:29" x14ac:dyDescent="0.25">
      <c r="A31" s="2" t="s">
        <v>129</v>
      </c>
      <c r="B31" s="2">
        <v>0.1013667583465576</v>
      </c>
      <c r="C31" s="2">
        <v>4.123365506529808E-2</v>
      </c>
      <c r="D31" s="2">
        <v>6.3389189541339874E-2</v>
      </c>
      <c r="E31" s="2">
        <v>8.9189663529396057E-2</v>
      </c>
      <c r="F31" s="2">
        <v>-7.3610395193099984E-3</v>
      </c>
      <c r="G31" s="2">
        <v>-3.199995961040258E-3</v>
      </c>
      <c r="H31" s="2">
        <v>-4.3740220367908478E-2</v>
      </c>
      <c r="I31" s="2">
        <v>-5.6518455967307091E-3</v>
      </c>
      <c r="J31" s="2">
        <v>0.30226275324821472</v>
      </c>
      <c r="K31" s="2">
        <v>-0.29655832052230829</v>
      </c>
      <c r="L31" s="2">
        <v>0.1821370720863342</v>
      </c>
      <c r="M31" s="2">
        <v>-5.371769517660141E-2</v>
      </c>
      <c r="N31" s="2">
        <v>9.5293521881103516E-3</v>
      </c>
      <c r="O31" s="2">
        <v>-1.4407932758331299E-4</v>
      </c>
      <c r="P31" s="2">
        <v>-0.30153101682662958</v>
      </c>
      <c r="Q31" s="2">
        <v>-0.17696242034435269</v>
      </c>
      <c r="R31" s="2">
        <v>-0.16817718744277951</v>
      </c>
      <c r="S31" s="2">
        <v>-0.1263611912727356</v>
      </c>
      <c r="T31" s="2">
        <v>5.7419057935476303E-2</v>
      </c>
      <c r="U31" s="2">
        <v>-3.5848408937454217E-2</v>
      </c>
      <c r="V31" s="2">
        <v>0.2333240211009979</v>
      </c>
      <c r="W31" s="2">
        <v>-7.2228178381919861E-2</v>
      </c>
      <c r="X31" s="2">
        <v>1.3104915618896479E-2</v>
      </c>
      <c r="Y31" s="2">
        <v>-7.11330845952034E-2</v>
      </c>
      <c r="Z31" s="2">
        <v>-0.13606411218643191</v>
      </c>
      <c r="AA31" s="2">
        <v>-6.0495428740978241E-2</v>
      </c>
      <c r="AB31" s="2">
        <v>-6.961524486541748E-4</v>
      </c>
      <c r="AC31" s="2">
        <v>-0.24380028247833249</v>
      </c>
    </row>
    <row r="32" spans="1:29" x14ac:dyDescent="0.25">
      <c r="A32" s="2" t="s">
        <v>130</v>
      </c>
      <c r="B32" s="2">
        <v>0.1123238876461983</v>
      </c>
      <c r="C32" s="2">
        <v>5.9071164578199387E-2</v>
      </c>
      <c r="D32" s="2">
        <v>5.9928193688392639E-2</v>
      </c>
      <c r="E32" s="2">
        <v>7.049115002155304E-2</v>
      </c>
      <c r="F32" s="2">
        <v>1.0144654661417009E-2</v>
      </c>
      <c r="G32" s="2">
        <v>-8.007388561964035E-3</v>
      </c>
      <c r="H32" s="2">
        <v>-3.8454689085483551E-2</v>
      </c>
      <c r="I32" s="2">
        <v>-3.4314463846385479E-3</v>
      </c>
      <c r="J32" s="2">
        <v>0.3032849133014679</v>
      </c>
      <c r="K32" s="2">
        <v>-0.29385578632354742</v>
      </c>
      <c r="L32" s="2">
        <v>0.1850292086601257</v>
      </c>
      <c r="M32" s="2">
        <v>-4.7491051256656647E-2</v>
      </c>
      <c r="N32" s="2">
        <v>-9.7423046827316284E-3</v>
      </c>
      <c r="O32" s="2">
        <v>4.797324538230896E-3</v>
      </c>
      <c r="P32" s="2">
        <v>-0.29571992158889771</v>
      </c>
      <c r="Q32" s="2">
        <v>-0.16960251331329351</v>
      </c>
      <c r="R32" s="2">
        <v>-0.1608258783817291</v>
      </c>
      <c r="S32" s="2">
        <v>-0.12101816385984419</v>
      </c>
      <c r="T32" s="2">
        <v>6.0955330729484558E-2</v>
      </c>
      <c r="U32" s="2">
        <v>-2.6325017213821411E-2</v>
      </c>
      <c r="V32" s="2">
        <v>0.23048004508018491</v>
      </c>
      <c r="W32" s="2">
        <v>-6.5954737365245819E-2</v>
      </c>
      <c r="X32" s="2">
        <v>1.352691650390625E-2</v>
      </c>
      <c r="Y32" s="2">
        <v>-6.9127961993217468E-2</v>
      </c>
      <c r="Z32" s="2">
        <v>-0.13745054602622989</v>
      </c>
      <c r="AA32" s="2">
        <v>-5.5492334067821503E-2</v>
      </c>
      <c r="AB32" s="2">
        <v>-1.8871203064918522E-2</v>
      </c>
      <c r="AC32" s="2">
        <v>-0.24072203040122989</v>
      </c>
    </row>
    <row r="33" spans="1:29" x14ac:dyDescent="0.25">
      <c r="A33" s="2" t="s">
        <v>131</v>
      </c>
      <c r="B33" s="2">
        <v>0.1130001619458199</v>
      </c>
      <c r="C33" s="2">
        <v>6.0667913407087333E-2</v>
      </c>
      <c r="D33" s="2">
        <v>7.5495533645153046E-2</v>
      </c>
      <c r="E33" s="2">
        <v>6.5889060497283936E-2</v>
      </c>
      <c r="F33" s="2">
        <v>9.0714916586875916E-3</v>
      </c>
      <c r="G33" s="2">
        <v>3.0763209797441959E-3</v>
      </c>
      <c r="H33" s="2">
        <v>-4.1229896247386932E-2</v>
      </c>
      <c r="I33" s="2">
        <v>8.1497859209775925E-3</v>
      </c>
      <c r="J33" s="2">
        <v>0.31042119860649109</v>
      </c>
      <c r="K33" s="2">
        <v>-0.28497874736785889</v>
      </c>
      <c r="L33" s="2">
        <v>0.17708313465118411</v>
      </c>
      <c r="M33" s="2">
        <v>-5.1475390791893012E-2</v>
      </c>
      <c r="N33" s="2">
        <v>-1.6017250716686249E-2</v>
      </c>
      <c r="O33" s="2">
        <v>9.7481310367584229E-3</v>
      </c>
      <c r="P33" s="2">
        <v>-0.30137825012207031</v>
      </c>
      <c r="Q33" s="2">
        <v>-0.1932007372379303</v>
      </c>
      <c r="R33" s="2">
        <v>-0.15607473254203799</v>
      </c>
      <c r="S33" s="2">
        <v>-0.13508909940719599</v>
      </c>
      <c r="T33" s="2">
        <v>6.8619377911090851E-2</v>
      </c>
      <c r="U33" s="2">
        <v>-1.7088711261749271E-2</v>
      </c>
      <c r="V33" s="2">
        <v>0.2373389005661011</v>
      </c>
      <c r="W33" s="2">
        <v>-7.2202324867248535E-2</v>
      </c>
      <c r="X33" s="2">
        <v>7.5364410877227783E-3</v>
      </c>
      <c r="Y33" s="2">
        <v>-7.3036007583141327E-2</v>
      </c>
      <c r="Z33" s="2">
        <v>-0.13623878359794619</v>
      </c>
      <c r="AA33" s="2">
        <v>-5.6407887488603592E-2</v>
      </c>
      <c r="AB33" s="2">
        <v>4.081428050994873E-3</v>
      </c>
      <c r="AC33" s="2">
        <v>-0.24080343544483179</v>
      </c>
    </row>
    <row r="34" spans="1:29" x14ac:dyDescent="0.25">
      <c r="A34" s="2" t="s">
        <v>132</v>
      </c>
      <c r="B34" s="2">
        <v>0.1113464385271072</v>
      </c>
      <c r="C34" s="2">
        <v>5.4375484585762017E-2</v>
      </c>
      <c r="D34" s="2">
        <v>8.4137909114360809E-2</v>
      </c>
      <c r="E34" s="2">
        <v>6.0274392366409302E-2</v>
      </c>
      <c r="F34" s="2">
        <v>7.738456130027771E-3</v>
      </c>
      <c r="G34" s="2">
        <v>2.7902396395802498E-3</v>
      </c>
      <c r="H34" s="2">
        <v>-3.3072672784328461E-2</v>
      </c>
      <c r="I34" s="2">
        <v>3.156718565151095E-3</v>
      </c>
      <c r="J34" s="2">
        <v>0.3106798529624939</v>
      </c>
      <c r="K34" s="2">
        <v>-0.28730779886245728</v>
      </c>
      <c r="L34" s="2">
        <v>0.175034299492836</v>
      </c>
      <c r="M34" s="2">
        <v>-4.7751568257808692E-2</v>
      </c>
      <c r="N34" s="2">
        <v>-7.1238875389099121E-3</v>
      </c>
      <c r="O34" s="2">
        <v>1.716534793376923E-2</v>
      </c>
      <c r="P34" s="2">
        <v>-0.30015906691551208</v>
      </c>
      <c r="Q34" s="2">
        <v>-0.1927761435508728</v>
      </c>
      <c r="R34" s="2">
        <v>-0.15579849481582639</v>
      </c>
      <c r="S34" s="2">
        <v>-0.1308669596910477</v>
      </c>
      <c r="T34" s="2">
        <v>7.2643667459487915E-2</v>
      </c>
      <c r="U34" s="2">
        <v>-1.565995812416077E-2</v>
      </c>
      <c r="V34" s="2">
        <v>0.2327550798654556</v>
      </c>
      <c r="W34" s="2">
        <v>-7.2178497910499573E-2</v>
      </c>
      <c r="X34" s="2">
        <v>4.9374848604202271E-3</v>
      </c>
      <c r="Y34" s="2">
        <v>-7.4045054614543915E-2</v>
      </c>
      <c r="Z34" s="2">
        <v>-0.13868767023086551</v>
      </c>
      <c r="AA34" s="2">
        <v>-5.9114538133144379E-2</v>
      </c>
      <c r="AB34" s="2">
        <v>6.9645047187805176E-4</v>
      </c>
      <c r="AC34" s="2">
        <v>-0.24420592188835141</v>
      </c>
    </row>
    <row r="35" spans="1:29" x14ac:dyDescent="0.25">
      <c r="A35" s="2" t="s">
        <v>133</v>
      </c>
      <c r="B35" s="2">
        <v>0.1127556636929512</v>
      </c>
      <c r="C35" s="2">
        <v>4.4432446360588067E-2</v>
      </c>
      <c r="D35" s="2">
        <v>6.8734511733055115E-2</v>
      </c>
      <c r="E35" s="2">
        <v>4.9972832202911377E-2</v>
      </c>
      <c r="F35" s="2">
        <v>4.3800584971904746E-3</v>
      </c>
      <c r="G35" s="2">
        <v>7.5562251731753349E-3</v>
      </c>
      <c r="H35" s="2">
        <v>-3.3065550029277802E-2</v>
      </c>
      <c r="I35" s="2">
        <v>2.6076594367623329E-2</v>
      </c>
      <c r="J35" s="2">
        <v>0.31230983138084412</v>
      </c>
      <c r="K35" s="2">
        <v>-0.28580814599990839</v>
      </c>
      <c r="L35" s="2">
        <v>0.17401331663131711</v>
      </c>
      <c r="M35" s="2">
        <v>-4.7192446887493127E-2</v>
      </c>
      <c r="N35" s="2">
        <v>-6.0588717460632324E-3</v>
      </c>
      <c r="O35" s="2">
        <v>1.871044933795929E-2</v>
      </c>
      <c r="P35" s="2">
        <v>-0.30067145824432367</v>
      </c>
      <c r="Q35" s="2">
        <v>-0.19431325793266299</v>
      </c>
      <c r="R35" s="2">
        <v>-0.1587359607219696</v>
      </c>
      <c r="S35" s="2">
        <v>-0.13172027468681341</v>
      </c>
      <c r="T35" s="2">
        <v>7.0705771446228027E-2</v>
      </c>
      <c r="U35" s="2">
        <v>-1.448417454957962E-2</v>
      </c>
      <c r="V35" s="2">
        <v>0.23440241813659671</v>
      </c>
      <c r="W35" s="2">
        <v>-7.2391100227832794E-2</v>
      </c>
      <c r="X35" s="2">
        <v>1.8989294767379761E-3</v>
      </c>
      <c r="Y35" s="2">
        <v>-7.7192530035972595E-2</v>
      </c>
      <c r="Z35" s="2">
        <v>-0.13681407272815699</v>
      </c>
      <c r="AA35" s="2">
        <v>-5.9150539338588708E-2</v>
      </c>
      <c r="AB35" s="2">
        <v>4.5760273933410636E-3</v>
      </c>
      <c r="AC35" s="2">
        <v>-0.24426440894603729</v>
      </c>
    </row>
    <row r="36" spans="1:29" x14ac:dyDescent="0.25">
      <c r="A36" s="2" t="s">
        <v>134</v>
      </c>
      <c r="B36" s="2">
        <v>9.8819710314273834E-2</v>
      </c>
      <c r="C36" s="2">
        <v>4.6261385083198547E-2</v>
      </c>
      <c r="D36" s="2">
        <v>6.6580027341842651E-2</v>
      </c>
      <c r="E36" s="2">
        <v>6.1443880200386047E-2</v>
      </c>
      <c r="F36" s="2">
        <v>3.8516409695148468E-3</v>
      </c>
      <c r="G36" s="2">
        <v>-8.4430063143372536E-3</v>
      </c>
      <c r="H36" s="2">
        <v>-3.1458668410778053E-2</v>
      </c>
      <c r="I36" s="2">
        <v>2.3776646703481671E-2</v>
      </c>
      <c r="J36" s="2">
        <v>0.31162521243095398</v>
      </c>
      <c r="K36" s="2">
        <v>-0.2872236967086792</v>
      </c>
      <c r="L36" s="2">
        <v>0.17392802238464361</v>
      </c>
      <c r="M36" s="2">
        <v>-4.1377604007720947E-2</v>
      </c>
      <c r="N36" s="2">
        <v>6.085321307182312E-3</v>
      </c>
      <c r="O36" s="2">
        <v>2.2579669952392582E-2</v>
      </c>
      <c r="P36" s="2">
        <v>-0.29532194137573242</v>
      </c>
      <c r="Q36" s="2">
        <v>-0.17921788990497589</v>
      </c>
      <c r="R36" s="2">
        <v>-0.1528475284576416</v>
      </c>
      <c r="S36" s="2">
        <v>-0.13150525093078611</v>
      </c>
      <c r="T36" s="2">
        <v>8.086802065372467E-2</v>
      </c>
      <c r="U36" s="2">
        <v>-1.107319444417953E-2</v>
      </c>
      <c r="V36" s="2">
        <v>0.2252047061920166</v>
      </c>
      <c r="W36" s="2">
        <v>-6.6177792847156525E-2</v>
      </c>
      <c r="X36" s="2">
        <v>-4.4177472591400152E-4</v>
      </c>
      <c r="Y36" s="2">
        <v>-7.8394517302513123E-2</v>
      </c>
      <c r="Z36" s="2">
        <v>-0.1402693688869476</v>
      </c>
      <c r="AA36" s="2">
        <v>-6.0443498194217682E-2</v>
      </c>
      <c r="AB36" s="2">
        <v>-9.2916935682296753E-3</v>
      </c>
      <c r="AC36" s="2">
        <v>-0.2476031482219696</v>
      </c>
    </row>
    <row r="37" spans="1:29" x14ac:dyDescent="0.25">
      <c r="A37" s="2" t="s">
        <v>135</v>
      </c>
      <c r="B37" s="2">
        <v>8.2875810563564301E-2</v>
      </c>
      <c r="C37" s="2">
        <v>3.3625882118940353E-2</v>
      </c>
      <c r="D37" s="2">
        <v>5.9784062206745148E-2</v>
      </c>
      <c r="E37" s="2">
        <v>7.2280392050743103E-2</v>
      </c>
      <c r="F37" s="2">
        <v>-8.7257698178291321E-3</v>
      </c>
      <c r="G37" s="2">
        <v>-7.2127566672861576E-3</v>
      </c>
      <c r="H37" s="2">
        <v>-1.3189554214477541E-2</v>
      </c>
      <c r="I37" s="2">
        <v>4.5223325490951538E-2</v>
      </c>
      <c r="J37" s="2">
        <v>0.31665146350860601</v>
      </c>
      <c r="K37" s="2">
        <v>-0.28403010964393621</v>
      </c>
      <c r="L37" s="2">
        <v>0.1799200773239136</v>
      </c>
      <c r="M37" s="2">
        <v>-5.1193423569202423E-2</v>
      </c>
      <c r="N37" s="2">
        <v>1.3522014021873471E-2</v>
      </c>
      <c r="O37" s="2">
        <v>8.5318237543106079E-3</v>
      </c>
      <c r="P37" s="2">
        <v>-0.29399755597114557</v>
      </c>
      <c r="Q37" s="2">
        <v>-0.19254240393638611</v>
      </c>
      <c r="R37" s="2">
        <v>-0.15763252973556521</v>
      </c>
      <c r="S37" s="2">
        <v>-0.12954191863536829</v>
      </c>
      <c r="T37" s="2">
        <v>7.2241798043251038E-2</v>
      </c>
      <c r="U37" s="2">
        <v>-1.2628979980945591E-2</v>
      </c>
      <c r="V37" s="2">
        <v>0.23158729076385501</v>
      </c>
      <c r="W37" s="2">
        <v>-6.863674521446228E-2</v>
      </c>
      <c r="X37" s="2">
        <v>5.7652741670608521E-3</v>
      </c>
      <c r="Y37" s="2">
        <v>-7.2143733501434326E-2</v>
      </c>
      <c r="Z37" s="2">
        <v>-0.13663847744464869</v>
      </c>
      <c r="AA37" s="2">
        <v>-6.1377197504043579E-2</v>
      </c>
      <c r="AB37" s="2">
        <v>1.629319787025452E-2</v>
      </c>
      <c r="AC37" s="2">
        <v>-0.24172079563140869</v>
      </c>
    </row>
    <row r="38" spans="1:29" x14ac:dyDescent="0.25">
      <c r="A38" s="2" t="s">
        <v>136</v>
      </c>
      <c r="B38" s="2">
        <v>7.1455180644989014E-2</v>
      </c>
      <c r="C38" s="2">
        <v>2.9690243303775791E-2</v>
      </c>
      <c r="D38" s="2">
        <v>6.9650515913963318E-2</v>
      </c>
      <c r="E38" s="2">
        <v>8.8642969727516174E-2</v>
      </c>
      <c r="F38" s="2">
        <v>-1.535368338227272E-2</v>
      </c>
      <c r="G38" s="2">
        <v>1.2820900417864319E-2</v>
      </c>
      <c r="H38" s="2">
        <v>-2.576455473899841E-2</v>
      </c>
      <c r="I38" s="2">
        <v>4.4396445155143738E-2</v>
      </c>
      <c r="J38" s="2">
        <v>0.3033103346824646</v>
      </c>
      <c r="K38" s="2">
        <v>-0.29682126641273499</v>
      </c>
      <c r="L38" s="2">
        <v>0.18339107930660251</v>
      </c>
      <c r="M38" s="2">
        <v>-4.4837646186351783E-2</v>
      </c>
      <c r="N38" s="2">
        <v>1.443095505237579E-2</v>
      </c>
      <c r="O38" s="2">
        <v>4.0255337953567496E-3</v>
      </c>
      <c r="P38" s="2">
        <v>-0.29517704248428339</v>
      </c>
      <c r="Q38" s="2">
        <v>-0.19443975389003751</v>
      </c>
      <c r="R38" s="2">
        <v>-0.16231879591941831</v>
      </c>
      <c r="S38" s="2">
        <v>-0.12012626975774771</v>
      </c>
      <c r="T38" s="2">
        <v>6.0321524739265442E-2</v>
      </c>
      <c r="U38" s="2">
        <v>-1.8222443759441379E-2</v>
      </c>
      <c r="V38" s="2">
        <v>0.23351803421974179</v>
      </c>
      <c r="W38" s="2">
        <v>-7.1418419480323792E-2</v>
      </c>
      <c r="X38" s="2">
        <v>9.6192210912704468E-3</v>
      </c>
      <c r="Y38" s="2">
        <v>-7.564341276884079E-2</v>
      </c>
      <c r="Z38" s="2">
        <v>-0.13999901711940771</v>
      </c>
      <c r="AA38" s="2">
        <v>-5.9298764914274223E-2</v>
      </c>
      <c r="AB38" s="2">
        <v>-1.0795280337333679E-2</v>
      </c>
      <c r="AC38" s="2">
        <v>-0.24274396896362299</v>
      </c>
    </row>
    <row r="39" spans="1:29" x14ac:dyDescent="0.25">
      <c r="A39" s="2" t="s">
        <v>137</v>
      </c>
      <c r="B39" s="2">
        <v>8.5121437907218933E-2</v>
      </c>
      <c r="C39" s="2">
        <v>2.0294312387704849E-2</v>
      </c>
      <c r="D39" s="2">
        <v>6.4464695751667023E-2</v>
      </c>
      <c r="E39" s="2">
        <v>6.618751585483551E-2</v>
      </c>
      <c r="F39" s="2">
        <v>-2.3391235619783401E-2</v>
      </c>
      <c r="G39" s="2">
        <v>1.375176943838596E-2</v>
      </c>
      <c r="H39" s="2">
        <v>-5.8233141899108887E-3</v>
      </c>
      <c r="I39" s="2">
        <v>7.6618790626525879E-2</v>
      </c>
      <c r="J39" s="2">
        <v>0.30417183041572571</v>
      </c>
      <c r="K39" s="2">
        <v>-0.2949993908405304</v>
      </c>
      <c r="L39" s="2">
        <v>0.18265530467033389</v>
      </c>
      <c r="M39" s="2">
        <v>-4.4896960258483887E-2</v>
      </c>
      <c r="N39" s="2">
        <v>1.6926690936088559E-2</v>
      </c>
      <c r="O39" s="2">
        <v>-4.8729628324508667E-3</v>
      </c>
      <c r="P39" s="2">
        <v>-0.29641923308372498</v>
      </c>
      <c r="Q39" s="2">
        <v>-0.1925489604473114</v>
      </c>
      <c r="R39" s="2">
        <v>-0.1710972785949707</v>
      </c>
      <c r="S39" s="2">
        <v>-0.1164188534021378</v>
      </c>
      <c r="T39" s="2">
        <v>5.5365405976772308E-2</v>
      </c>
      <c r="U39" s="2">
        <v>-1.8356442451477051E-2</v>
      </c>
      <c r="V39" s="2">
        <v>0.23513033986091611</v>
      </c>
      <c r="W39" s="2">
        <v>-7.1483135223388672E-2</v>
      </c>
      <c r="X39" s="2">
        <v>1.2651160359382629E-2</v>
      </c>
      <c r="Y39" s="2">
        <v>-7.1830421686172485E-2</v>
      </c>
      <c r="Z39" s="2">
        <v>-0.13794347643852231</v>
      </c>
      <c r="AA39" s="2">
        <v>-6.2509298324584961E-2</v>
      </c>
      <c r="AB39" s="2">
        <v>-5.2475780248641968E-3</v>
      </c>
      <c r="AC39" s="2">
        <v>-0.23858633637428281</v>
      </c>
    </row>
    <row r="40" spans="1:29" x14ac:dyDescent="0.25">
      <c r="A40" s="2" t="s">
        <v>138</v>
      </c>
      <c r="B40" s="2">
        <v>5.9154421091079712E-2</v>
      </c>
      <c r="C40" s="2">
        <v>1.4751553535461429E-2</v>
      </c>
      <c r="D40" s="2">
        <v>5.9704519808292389E-2</v>
      </c>
      <c r="E40" s="2">
        <v>7.0457950234413147E-2</v>
      </c>
      <c r="F40" s="2">
        <v>-3.7384048104286187E-2</v>
      </c>
      <c r="G40" s="2">
        <v>4.0907887741923332E-3</v>
      </c>
      <c r="H40" s="2">
        <v>-9.2514604330062866E-3</v>
      </c>
      <c r="I40" s="2">
        <v>6.89435675740242E-2</v>
      </c>
      <c r="J40" s="2">
        <v>0.30078110098838812</v>
      </c>
      <c r="K40" s="2">
        <v>-0.30161458253860468</v>
      </c>
      <c r="L40" s="2">
        <v>0.1864344924688339</v>
      </c>
      <c r="M40" s="2">
        <v>-4.8017740249633789E-2</v>
      </c>
      <c r="N40" s="2">
        <v>8.270263671875E-3</v>
      </c>
      <c r="O40" s="2">
        <v>-1.538181304931641E-2</v>
      </c>
      <c r="P40" s="2">
        <v>-0.29500117897987371</v>
      </c>
      <c r="Q40" s="2">
        <v>-0.18394878506660459</v>
      </c>
      <c r="R40" s="2">
        <v>-0.1661912798881531</v>
      </c>
      <c r="S40" s="2">
        <v>-0.1123252063989639</v>
      </c>
      <c r="T40" s="2">
        <v>5.1420748233795173E-2</v>
      </c>
      <c r="U40" s="2">
        <v>-2.3440368473529819E-2</v>
      </c>
      <c r="V40" s="2">
        <v>0.231037512421608</v>
      </c>
      <c r="W40" s="2">
        <v>-6.915004551410675E-2</v>
      </c>
      <c r="X40" s="2">
        <v>2.099677920341492E-2</v>
      </c>
      <c r="Y40" s="2">
        <v>-6.7573852837085724E-2</v>
      </c>
      <c r="Z40" s="2">
        <v>-0.1412606090307236</v>
      </c>
      <c r="AA40" s="2">
        <v>-6.074804812669754E-2</v>
      </c>
      <c r="AB40" s="2">
        <v>-9.8390430212020874E-3</v>
      </c>
      <c r="AC40" s="2">
        <v>-0.2388518899679184</v>
      </c>
    </row>
    <row r="41" spans="1:29" x14ac:dyDescent="0.25">
      <c r="A41" s="2" t="s">
        <v>139</v>
      </c>
      <c r="B41" s="2">
        <v>9.529799222946167E-2</v>
      </c>
      <c r="C41" s="2">
        <v>2.6762343943119049E-2</v>
      </c>
      <c r="D41" s="2">
        <v>7.026885449886322E-2</v>
      </c>
      <c r="E41" s="2">
        <v>5.6382372975349433E-2</v>
      </c>
      <c r="F41" s="2">
        <v>-1.1417698115110401E-2</v>
      </c>
      <c r="G41" s="2">
        <v>2.7512256056070332E-3</v>
      </c>
      <c r="H41" s="2">
        <v>-2.5286175310611721E-2</v>
      </c>
      <c r="I41" s="2">
        <v>7.1937702596187592E-2</v>
      </c>
      <c r="J41" s="2">
        <v>0.31261792778968811</v>
      </c>
      <c r="K41" s="2">
        <v>-0.28623941540718079</v>
      </c>
      <c r="L41" s="2">
        <v>0.17217822372913361</v>
      </c>
      <c r="M41" s="2">
        <v>-5.441303551197052E-2</v>
      </c>
      <c r="N41" s="2">
        <v>-9.2689916491508484E-3</v>
      </c>
      <c r="O41" s="2">
        <v>8.7417811155319214E-3</v>
      </c>
      <c r="P41" s="2">
        <v>-0.29684188961982733</v>
      </c>
      <c r="Q41" s="2">
        <v>-0.19359546899795529</v>
      </c>
      <c r="R41" s="2">
        <v>-0.1650703102350235</v>
      </c>
      <c r="S41" s="2">
        <v>-0.1217416077852249</v>
      </c>
      <c r="T41" s="2">
        <v>5.8571800589561462E-2</v>
      </c>
      <c r="U41" s="2">
        <v>-6.8846717476844788E-3</v>
      </c>
      <c r="V41" s="2">
        <v>0.231927290558815</v>
      </c>
      <c r="W41" s="2">
        <v>-7.0364221930503845E-2</v>
      </c>
      <c r="X41" s="2">
        <v>4.3442994356155404E-3</v>
      </c>
      <c r="Y41" s="2">
        <v>-7.6933413743972778E-2</v>
      </c>
      <c r="Z41" s="2">
        <v>-0.13870687782764429</v>
      </c>
      <c r="AA41" s="2">
        <v>-6.2252659350633621E-2</v>
      </c>
      <c r="AB41" s="2">
        <v>1.1140763759613041E-2</v>
      </c>
      <c r="AC41" s="2">
        <v>-0.24508798122406009</v>
      </c>
    </row>
    <row r="42" spans="1:29" x14ac:dyDescent="0.25">
      <c r="A42" s="2" t="s">
        <v>140</v>
      </c>
      <c r="B42" s="2">
        <v>7.6683767139911652E-2</v>
      </c>
      <c r="C42" s="2">
        <v>3.7198182195425027E-2</v>
      </c>
      <c r="D42" s="2">
        <v>0.1017308533191681</v>
      </c>
      <c r="E42" s="2">
        <v>5.9294253587722778E-2</v>
      </c>
      <c r="F42" s="2">
        <v>9.7932666540145874E-3</v>
      </c>
      <c r="G42" s="2">
        <v>-2.4067875929176812E-3</v>
      </c>
      <c r="H42" s="2">
        <v>-1.974304020404816E-2</v>
      </c>
      <c r="I42" s="2">
        <v>6.9929845631122589E-2</v>
      </c>
      <c r="J42" s="2">
        <v>0.31450635194778442</v>
      </c>
      <c r="K42" s="2">
        <v>-0.28078550100326538</v>
      </c>
      <c r="L42" s="2">
        <v>0.16769760847091669</v>
      </c>
      <c r="M42" s="2">
        <v>-4.9944967031478882E-2</v>
      </c>
      <c r="N42" s="2">
        <v>-5.6602358818054199E-3</v>
      </c>
      <c r="O42" s="2">
        <v>1.8497824668884281E-2</v>
      </c>
      <c r="P42" s="2">
        <v>-0.289446622133255</v>
      </c>
      <c r="Q42" s="2">
        <v>-0.20179301500320429</v>
      </c>
      <c r="R42" s="2">
        <v>-0.16322240233421331</v>
      </c>
      <c r="S42" s="2">
        <v>-0.12025249749422071</v>
      </c>
      <c r="T42" s="2">
        <v>6.2826454639434814E-2</v>
      </c>
      <c r="U42" s="2">
        <v>-1.8608793616294861E-3</v>
      </c>
      <c r="V42" s="2">
        <v>0.22919206321239469</v>
      </c>
      <c r="W42" s="2">
        <v>-6.919599324464798E-2</v>
      </c>
      <c r="X42" s="2">
        <v>-8.6680054664611816E-5</v>
      </c>
      <c r="Y42" s="2">
        <v>-7.8289434313774109E-2</v>
      </c>
      <c r="Z42" s="2">
        <v>-0.13733479380607599</v>
      </c>
      <c r="AA42" s="2">
        <v>-6.4017489552497864E-2</v>
      </c>
      <c r="AB42" s="2">
        <v>1.406280696392059E-2</v>
      </c>
      <c r="AC42" s="2">
        <v>-0.24607016146183011</v>
      </c>
    </row>
    <row r="43" spans="1:29" x14ac:dyDescent="0.25">
      <c r="A43" s="2" t="s">
        <v>141</v>
      </c>
      <c r="B43" s="2">
        <v>5.9970125555992133E-2</v>
      </c>
      <c r="C43" s="2">
        <v>2.8558999300003048E-2</v>
      </c>
      <c r="D43" s="2">
        <v>0.10077020525932311</v>
      </c>
      <c r="E43" s="2">
        <v>7.1641072630882263E-2</v>
      </c>
      <c r="F43" s="2">
        <v>-1.243022456765175E-2</v>
      </c>
      <c r="G43" s="2">
        <v>1.363671105355024E-2</v>
      </c>
      <c r="H43" s="2">
        <v>-3.8867667317390442E-3</v>
      </c>
      <c r="I43" s="2">
        <v>9.3860030174255371E-2</v>
      </c>
      <c r="J43" s="2">
        <v>0.30205780267715449</v>
      </c>
      <c r="K43" s="2">
        <v>-0.30091187357902532</v>
      </c>
      <c r="L43" s="2">
        <v>0.18043716251850131</v>
      </c>
      <c r="M43" s="2">
        <v>-5.6320905685424798E-2</v>
      </c>
      <c r="N43" s="2">
        <v>2.6215061545372009E-2</v>
      </c>
      <c r="O43" s="2">
        <v>-3.3794045448303218E-3</v>
      </c>
      <c r="P43" s="2">
        <v>-0.29717057943344122</v>
      </c>
      <c r="Q43" s="2">
        <v>-0.19322977960109711</v>
      </c>
      <c r="R43" s="2">
        <v>-0.17495810985565191</v>
      </c>
      <c r="S43" s="2">
        <v>-0.1010555475950241</v>
      </c>
      <c r="T43" s="2">
        <v>5.7732269167900092E-2</v>
      </c>
      <c r="U43" s="2">
        <v>-2.0358778536319729E-2</v>
      </c>
      <c r="V43" s="2">
        <v>0.2333043962717056</v>
      </c>
      <c r="W43" s="2">
        <v>-6.9488942623138428E-2</v>
      </c>
      <c r="X43" s="2">
        <v>1.5813931822776791E-2</v>
      </c>
      <c r="Y43" s="2">
        <v>-6.6729903221130371E-2</v>
      </c>
      <c r="Z43" s="2">
        <v>-0.13887609541416171</v>
      </c>
      <c r="AA43" s="2">
        <v>-6.715509295463562E-2</v>
      </c>
      <c r="AB43" s="2">
        <v>-8.771166205406189E-3</v>
      </c>
      <c r="AC43" s="2">
        <v>-0.23856209218502039</v>
      </c>
    </row>
    <row r="44" spans="1:29" x14ac:dyDescent="0.25">
      <c r="A44" s="2" t="s">
        <v>142</v>
      </c>
      <c r="B44" s="2">
        <v>6.7039504647254944E-2</v>
      </c>
      <c r="C44" s="2">
        <v>3.1050551682710651E-2</v>
      </c>
      <c r="D44" s="2">
        <v>0.11674788594245911</v>
      </c>
      <c r="E44" s="2">
        <v>5.9678658843040473E-2</v>
      </c>
      <c r="F44" s="2">
        <v>1.503615081310272E-2</v>
      </c>
      <c r="G44" s="2">
        <v>1.6862776130437851E-2</v>
      </c>
      <c r="H44" s="2">
        <v>-8.2632154226303101E-4</v>
      </c>
      <c r="I44" s="2">
        <v>9.3811281025409698E-2</v>
      </c>
      <c r="J44" s="2">
        <v>0.30554607510566711</v>
      </c>
      <c r="K44" s="2">
        <v>-0.29973268508911127</v>
      </c>
      <c r="L44" s="2">
        <v>0.17294065654277799</v>
      </c>
      <c r="M44" s="2">
        <v>-6.0209229588508613E-2</v>
      </c>
      <c r="N44" s="2">
        <v>1.599371433258057E-2</v>
      </c>
      <c r="O44" s="2">
        <v>1.058802008628845E-3</v>
      </c>
      <c r="P44" s="2">
        <v>-0.30190074443817139</v>
      </c>
      <c r="Q44" s="2">
        <v>-0.21151596307754519</v>
      </c>
      <c r="R44" s="2">
        <v>-0.174847736954689</v>
      </c>
      <c r="S44" s="2">
        <v>-0.10711723566055301</v>
      </c>
      <c r="T44" s="2">
        <v>6.0406938195228577E-2</v>
      </c>
      <c r="U44" s="2">
        <v>-1.55874490737915E-2</v>
      </c>
      <c r="V44" s="2">
        <v>0.2387514263391495</v>
      </c>
      <c r="W44" s="2">
        <v>-7.6369285583496094E-2</v>
      </c>
      <c r="X44" s="2">
        <v>1.197369396686554E-2</v>
      </c>
      <c r="Y44" s="2">
        <v>-7.0468738675117493E-2</v>
      </c>
      <c r="Z44" s="2">
        <v>-0.13568598031997681</v>
      </c>
      <c r="AA44" s="2">
        <v>-6.5010391175746918E-2</v>
      </c>
      <c r="AB44" s="2">
        <v>9.3038082122802734E-3</v>
      </c>
      <c r="AC44" s="2">
        <v>-0.23905390501022339</v>
      </c>
    </row>
    <row r="45" spans="1:29" x14ac:dyDescent="0.25">
      <c r="A45" s="2" t="s">
        <v>143</v>
      </c>
      <c r="B45" s="2">
        <v>6.3188649713993073E-2</v>
      </c>
      <c r="C45" s="2">
        <v>6.2780395150184631E-2</v>
      </c>
      <c r="D45" s="2">
        <v>0.13121867179870611</v>
      </c>
      <c r="E45" s="2">
        <v>4.4478535652160638E-2</v>
      </c>
      <c r="F45" s="2">
        <v>2.7383217588067051E-2</v>
      </c>
      <c r="G45" s="2">
        <v>5.6262053549289703E-3</v>
      </c>
      <c r="H45" s="2">
        <v>-5.0280019640922546E-3</v>
      </c>
      <c r="I45" s="2">
        <v>8.807961642742157E-2</v>
      </c>
      <c r="J45" s="2">
        <v>0.30702215433120728</v>
      </c>
      <c r="K45" s="2">
        <v>-0.29706558585166931</v>
      </c>
      <c r="L45" s="2">
        <v>0.1754382252693176</v>
      </c>
      <c r="M45" s="2">
        <v>-5.4374478757381439E-2</v>
      </c>
      <c r="N45" s="2">
        <v>8.837282657623291E-3</v>
      </c>
      <c r="O45" s="2">
        <v>1.095502078533173E-2</v>
      </c>
      <c r="P45" s="2">
        <v>-0.30229046940803528</v>
      </c>
      <c r="Q45" s="2">
        <v>-0.19885936379432681</v>
      </c>
      <c r="R45" s="2">
        <v>-0.17073202133178711</v>
      </c>
      <c r="S45" s="2">
        <v>-0.1073016002774239</v>
      </c>
      <c r="T45" s="2">
        <v>6.9868601858615875E-2</v>
      </c>
      <c r="U45" s="2">
        <v>-1.9762024283409119E-2</v>
      </c>
      <c r="V45" s="2">
        <v>0.23193421959877011</v>
      </c>
      <c r="W45" s="2">
        <v>-6.6772997379302979E-2</v>
      </c>
      <c r="X45" s="2">
        <v>1.357506215572357E-2</v>
      </c>
      <c r="Y45" s="2">
        <v>-6.6125571727752686E-2</v>
      </c>
      <c r="Z45" s="2">
        <v>-0.13296838104724881</v>
      </c>
      <c r="AA45" s="2">
        <v>-6.1345096677541733E-2</v>
      </c>
      <c r="AB45" s="2">
        <v>-9.6638351678848267E-3</v>
      </c>
      <c r="AC45" s="2">
        <v>-0.23669193685054779</v>
      </c>
    </row>
    <row r="46" spans="1:29" x14ac:dyDescent="0.25">
      <c r="A46" s="2" t="s">
        <v>144</v>
      </c>
      <c r="B46" s="2">
        <v>4.0333449840545647E-2</v>
      </c>
      <c r="C46" s="2">
        <v>6.1115141957998283E-2</v>
      </c>
      <c r="D46" s="2">
        <v>0.1212560832500458</v>
      </c>
      <c r="E46" s="2">
        <v>3.3744394779205322E-2</v>
      </c>
      <c r="F46" s="2">
        <v>1.343671232461929E-2</v>
      </c>
      <c r="G46" s="2">
        <v>6.4888596534729004E-4</v>
      </c>
      <c r="H46" s="2">
        <v>-8.5941553115844727E-3</v>
      </c>
      <c r="I46" s="2">
        <v>8.4971301257610321E-2</v>
      </c>
      <c r="J46" s="2">
        <v>0.30517745018005371</v>
      </c>
      <c r="K46" s="2">
        <v>-0.29107314348220831</v>
      </c>
      <c r="L46" s="2">
        <v>0.17902618646621701</v>
      </c>
      <c r="M46" s="2">
        <v>-5.7990275323390961E-2</v>
      </c>
      <c r="N46" s="2">
        <v>-6.6334009170532227E-4</v>
      </c>
      <c r="O46" s="2">
        <v>9.7798705101013184E-3</v>
      </c>
      <c r="P46" s="2">
        <v>-0.29951253533363342</v>
      </c>
      <c r="Q46" s="2">
        <v>-0.1998981982469559</v>
      </c>
      <c r="R46" s="2">
        <v>-0.16534851491451261</v>
      </c>
      <c r="S46" s="2">
        <v>-0.117920882999897</v>
      </c>
      <c r="T46" s="2">
        <v>6.3737347722053528E-2</v>
      </c>
      <c r="U46" s="2">
        <v>-1.6283892095088959E-2</v>
      </c>
      <c r="V46" s="2">
        <v>0.2315424382686615</v>
      </c>
      <c r="W46" s="2">
        <v>-6.3491150736808777E-2</v>
      </c>
      <c r="X46" s="2">
        <v>1.65681391954422E-2</v>
      </c>
      <c r="Y46" s="2">
        <v>-6.0626205056905753E-2</v>
      </c>
      <c r="Z46" s="2">
        <v>-0.12941056489944461</v>
      </c>
      <c r="AA46" s="2">
        <v>-6.0168173164129257E-2</v>
      </c>
      <c r="AB46" s="2">
        <v>2.889975905418396E-3</v>
      </c>
      <c r="AC46" s="2">
        <v>-0.23349130153656009</v>
      </c>
    </row>
    <row r="47" spans="1:29" x14ac:dyDescent="0.25">
      <c r="A47" s="2" t="s">
        <v>145</v>
      </c>
      <c r="B47" s="2">
        <v>4.5191079378128052E-2</v>
      </c>
      <c r="C47" s="2">
        <v>5.8098092675209052E-2</v>
      </c>
      <c r="D47" s="2">
        <v>0.1117380633950233</v>
      </c>
      <c r="E47" s="2">
        <v>3.954780101776123E-2</v>
      </c>
      <c r="F47" s="2">
        <v>3.072746098041534E-3</v>
      </c>
      <c r="G47" s="2">
        <v>-2.711957786232233E-3</v>
      </c>
      <c r="H47" s="2">
        <v>-1.3240456581115719E-2</v>
      </c>
      <c r="I47" s="2">
        <v>9.0046629309654236E-2</v>
      </c>
      <c r="J47" s="2">
        <v>0.30231788754463201</v>
      </c>
      <c r="K47" s="2">
        <v>-0.29278150200843811</v>
      </c>
      <c r="L47" s="2">
        <v>0.17933171987533569</v>
      </c>
      <c r="M47" s="2">
        <v>-6.455770879983902E-2</v>
      </c>
      <c r="N47" s="2">
        <v>-5.3727477788925171E-3</v>
      </c>
      <c r="O47" s="2">
        <v>3.4858435392379761E-3</v>
      </c>
      <c r="P47" s="2">
        <v>-0.30797672271728521</v>
      </c>
      <c r="Q47" s="2">
        <v>-0.2024956792593002</v>
      </c>
      <c r="R47" s="2">
        <v>-0.16589780151844019</v>
      </c>
      <c r="S47" s="2">
        <v>-0.118039608001709</v>
      </c>
      <c r="T47" s="2">
        <v>5.4821867495775223E-2</v>
      </c>
      <c r="U47" s="2">
        <v>-8.5011124610900879E-3</v>
      </c>
      <c r="V47" s="2">
        <v>0.2300511300563812</v>
      </c>
      <c r="W47" s="2">
        <v>-6.4772181212902069E-2</v>
      </c>
      <c r="X47" s="2">
        <v>1.675724983215332E-2</v>
      </c>
      <c r="Y47" s="2">
        <v>-6.1631657183170319E-2</v>
      </c>
      <c r="Z47" s="2">
        <v>-0.13344335556030271</v>
      </c>
      <c r="AA47" s="2">
        <v>-6.2070157378911972E-2</v>
      </c>
      <c r="AB47" s="2">
        <v>5.965694785118103E-3</v>
      </c>
      <c r="AC47" s="2">
        <v>-0.23722803592681879</v>
      </c>
    </row>
    <row r="48" spans="1:29" x14ac:dyDescent="0.25">
      <c r="A48" s="2" t="s">
        <v>146</v>
      </c>
      <c r="B48" s="2">
        <v>4.1546806693077087E-2</v>
      </c>
      <c r="C48" s="2">
        <v>6.2989912927150726E-2</v>
      </c>
      <c r="D48" s="2">
        <v>0.10963822156190869</v>
      </c>
      <c r="E48" s="2">
        <v>3.461003303527832E-2</v>
      </c>
      <c r="F48" s="2">
        <v>1.129605248570442E-2</v>
      </c>
      <c r="G48" s="2">
        <v>2.8763562440872188E-3</v>
      </c>
      <c r="H48" s="2">
        <v>-2.095022052526474E-2</v>
      </c>
      <c r="I48" s="2">
        <v>8.0811247229576111E-2</v>
      </c>
      <c r="J48" s="2">
        <v>0.29968178272247309</v>
      </c>
      <c r="K48" s="2">
        <v>-0.29221305251121521</v>
      </c>
      <c r="L48" s="2">
        <v>0.1796956658363342</v>
      </c>
      <c r="M48" s="2">
        <v>-5.9361346065998077E-2</v>
      </c>
      <c r="N48" s="2">
        <v>4.2396485805511466E-3</v>
      </c>
      <c r="O48" s="2">
        <v>7.142871618270874E-4</v>
      </c>
      <c r="P48" s="2">
        <v>-0.30551356077194208</v>
      </c>
      <c r="Q48" s="2">
        <v>-0.20008079707622531</v>
      </c>
      <c r="R48" s="2">
        <v>-0.16915963590145111</v>
      </c>
      <c r="S48" s="2">
        <v>-0.11651284992694851</v>
      </c>
      <c r="T48" s="2">
        <v>5.6517429649829858E-2</v>
      </c>
      <c r="U48" s="2">
        <v>-1.7324090003967289E-3</v>
      </c>
      <c r="V48" s="2">
        <v>0.22900329530239111</v>
      </c>
      <c r="W48" s="2">
        <v>-6.723988801240921E-2</v>
      </c>
      <c r="X48" s="2">
        <v>1.741230487823486E-2</v>
      </c>
      <c r="Y48" s="2">
        <v>-6.2206603586673737E-2</v>
      </c>
      <c r="Z48" s="2">
        <v>-0.13394199311733249</v>
      </c>
      <c r="AA48" s="2">
        <v>-6.2475305050611503E-2</v>
      </c>
      <c r="AB48" s="2">
        <v>-1.425400376319885E-3</v>
      </c>
      <c r="AC48" s="2">
        <v>-0.238309770822525</v>
      </c>
    </row>
    <row r="49" spans="1:29" x14ac:dyDescent="0.25">
      <c r="A49" s="2" t="s">
        <v>147</v>
      </c>
      <c r="B49" s="2">
        <v>5.3660452365875237E-2</v>
      </c>
      <c r="C49" s="2">
        <v>7.2653472423553467E-2</v>
      </c>
      <c r="D49" s="2">
        <v>0.1108639687299728</v>
      </c>
      <c r="E49" s="2">
        <v>4.1227251291275017E-2</v>
      </c>
      <c r="F49" s="2">
        <v>1.982550323009491E-2</v>
      </c>
      <c r="G49" s="2">
        <v>5.9642018750309944E-3</v>
      </c>
      <c r="H49" s="2">
        <v>-4.4456571340560913E-3</v>
      </c>
      <c r="I49" s="2">
        <v>7.9074487090110779E-2</v>
      </c>
      <c r="J49" s="2">
        <v>0.30554190278053278</v>
      </c>
      <c r="K49" s="2">
        <v>-0.28543692827224731</v>
      </c>
      <c r="L49" s="2">
        <v>0.17768761515617371</v>
      </c>
      <c r="M49" s="2">
        <v>-5.3057193756103523E-2</v>
      </c>
      <c r="N49" s="2">
        <v>1.161643862724304E-2</v>
      </c>
      <c r="O49" s="2">
        <v>1.135104894638062E-2</v>
      </c>
      <c r="P49" s="2">
        <v>-0.29530388116836548</v>
      </c>
      <c r="Q49" s="2">
        <v>-0.1982035040855408</v>
      </c>
      <c r="R49" s="2">
        <v>-0.1748677343130112</v>
      </c>
      <c r="S49" s="2">
        <v>-0.1188009455800056</v>
      </c>
      <c r="T49" s="2">
        <v>6.1935670673847198E-2</v>
      </c>
      <c r="U49" s="2">
        <v>6.1138942837715149E-3</v>
      </c>
      <c r="V49" s="2">
        <v>0.22875797748565671</v>
      </c>
      <c r="W49" s="2">
        <v>-6.437499076128006E-2</v>
      </c>
      <c r="X49" s="2">
        <v>9.0437233448028564E-3</v>
      </c>
      <c r="Y49" s="2">
        <v>-6.533312052488327E-2</v>
      </c>
      <c r="Z49" s="2">
        <v>-0.13706392049789429</v>
      </c>
      <c r="AA49" s="2">
        <v>-6.4598232507705688E-2</v>
      </c>
      <c r="AB49" s="2">
        <v>-9.2921704053878784E-3</v>
      </c>
      <c r="AC49" s="2">
        <v>-0.23729024827480319</v>
      </c>
    </row>
    <row r="50" spans="1:29" x14ac:dyDescent="0.25">
      <c r="A50" s="2" t="s">
        <v>148</v>
      </c>
      <c r="B50" s="2">
        <v>5.1039658486843109E-2</v>
      </c>
      <c r="C50" s="2">
        <v>7.5926259160041809E-2</v>
      </c>
      <c r="D50" s="2">
        <v>0.1066702231764793</v>
      </c>
      <c r="E50" s="2">
        <v>2.5458633899688721E-2</v>
      </c>
      <c r="F50" s="2">
        <v>2.1158698946237561E-2</v>
      </c>
      <c r="G50" s="2">
        <v>8.5342377424240112E-3</v>
      </c>
      <c r="H50" s="2">
        <v>-6.8157985806465149E-3</v>
      </c>
      <c r="I50" s="2">
        <v>7.5066268444061279E-2</v>
      </c>
      <c r="J50" s="2">
        <v>0.30620059370994568</v>
      </c>
      <c r="K50" s="2">
        <v>-0.2876858115196228</v>
      </c>
      <c r="L50" s="2">
        <v>0.17227992415428159</v>
      </c>
      <c r="M50" s="2">
        <v>-5.5375672876834869E-2</v>
      </c>
      <c r="N50" s="2">
        <v>5.7668089866638184E-3</v>
      </c>
      <c r="O50" s="2">
        <v>1.62653923034668E-2</v>
      </c>
      <c r="P50" s="2">
        <v>-0.29800400137901312</v>
      </c>
      <c r="Q50" s="2">
        <v>-0.20367744565010071</v>
      </c>
      <c r="R50" s="2">
        <v>-0.18048205971717829</v>
      </c>
      <c r="S50" s="2">
        <v>-0.1236024498939514</v>
      </c>
      <c r="T50" s="2">
        <v>5.8472644537687302E-2</v>
      </c>
      <c r="U50" s="2">
        <v>1.5214134007692341E-2</v>
      </c>
      <c r="V50" s="2">
        <v>0.22958093881607061</v>
      </c>
      <c r="W50" s="2">
        <v>-6.9687508046627045E-2</v>
      </c>
      <c r="X50" s="2">
        <v>4.1383355855941772E-3</v>
      </c>
      <c r="Y50" s="2">
        <v>-6.7364521324634552E-2</v>
      </c>
      <c r="Z50" s="2">
        <v>-0.13736248016357419</v>
      </c>
      <c r="AA50" s="2">
        <v>-6.7601487040519714E-2</v>
      </c>
      <c r="AB50" s="2">
        <v>1.5478730201721189E-3</v>
      </c>
      <c r="AC50" s="2">
        <v>-0.2404250502586365</v>
      </c>
    </row>
    <row r="51" spans="1:29" x14ac:dyDescent="0.25">
      <c r="A51" s="2" t="s">
        <v>149</v>
      </c>
      <c r="B51" s="2">
        <v>4.8235394060611718E-2</v>
      </c>
      <c r="C51" s="2">
        <v>5.4615918546915047E-2</v>
      </c>
      <c r="D51" s="2">
        <v>9.3471735715866089E-2</v>
      </c>
      <c r="E51" s="2">
        <v>3.0991867184638981E-2</v>
      </c>
      <c r="F51" s="2">
        <v>-1.440905034542084E-3</v>
      </c>
      <c r="G51" s="2">
        <v>-5.9972526505589494E-3</v>
      </c>
      <c r="H51" s="2">
        <v>-2.2493980824947361E-2</v>
      </c>
      <c r="I51" s="2">
        <v>6.4812660217285156E-2</v>
      </c>
      <c r="J51" s="2">
        <v>0.30756598711013788</v>
      </c>
      <c r="K51" s="2">
        <v>-0.28358018398284912</v>
      </c>
      <c r="L51" s="2">
        <v>0.17830076813697809</v>
      </c>
      <c r="M51" s="2">
        <v>-5.8203913271427148E-2</v>
      </c>
      <c r="N51" s="2">
        <v>-7.2469189763069153E-3</v>
      </c>
      <c r="O51" s="2">
        <v>1.6046091914176941E-2</v>
      </c>
      <c r="P51" s="2">
        <v>-0.29888784885406489</v>
      </c>
      <c r="Q51" s="2">
        <v>-0.20232121646404269</v>
      </c>
      <c r="R51" s="2">
        <v>-0.17242762446403501</v>
      </c>
      <c r="S51" s="2">
        <v>-0.1242697611451149</v>
      </c>
      <c r="T51" s="2">
        <v>5.1610395312309272E-2</v>
      </c>
      <c r="U51" s="2">
        <v>2.0875580608844761E-2</v>
      </c>
      <c r="V51" s="2">
        <v>0.22688999772071841</v>
      </c>
      <c r="W51" s="2">
        <v>-6.2527768313884735E-2</v>
      </c>
      <c r="X51" s="2">
        <v>8.1356316804885864E-3</v>
      </c>
      <c r="Y51" s="2">
        <v>-6.030552089214325E-2</v>
      </c>
      <c r="Z51" s="2">
        <v>-0.13313829898834231</v>
      </c>
      <c r="AA51" s="2">
        <v>-6.5580442547798157E-2</v>
      </c>
      <c r="AB51" s="2">
        <v>7.6751112937927246E-3</v>
      </c>
      <c r="AC51" s="2">
        <v>-0.23655913770198819</v>
      </c>
    </row>
    <row r="52" spans="1:29" x14ac:dyDescent="0.25">
      <c r="A52" s="2" t="s">
        <v>150</v>
      </c>
      <c r="B52" s="2">
        <v>3.6698073148727417E-2</v>
      </c>
      <c r="C52" s="2">
        <v>6.2672451138496399E-2</v>
      </c>
      <c r="D52" s="2">
        <v>7.7423915266990662E-2</v>
      </c>
      <c r="E52" s="2">
        <v>4.5600458979606628E-2</v>
      </c>
      <c r="F52" s="2">
        <v>-3.0343793332576752E-3</v>
      </c>
      <c r="G52" s="2">
        <v>8.0336220562458038E-3</v>
      </c>
      <c r="H52" s="2">
        <v>-4.502570629119873E-2</v>
      </c>
      <c r="I52" s="2">
        <v>5.4954752326011658E-2</v>
      </c>
      <c r="J52" s="2">
        <v>0.29952523112297058</v>
      </c>
      <c r="K52" s="2">
        <v>-0.29013454914093018</v>
      </c>
      <c r="L52" s="2">
        <v>0.18252529203891751</v>
      </c>
      <c r="M52" s="2">
        <v>-5.5521145462989807E-2</v>
      </c>
      <c r="N52" s="2">
        <v>-1.656409353017807E-2</v>
      </c>
      <c r="O52" s="2">
        <v>3.9904415607452393E-3</v>
      </c>
      <c r="P52" s="2">
        <v>-0.30437460541725159</v>
      </c>
      <c r="Q52" s="2">
        <v>-0.2058462202548981</v>
      </c>
      <c r="R52" s="2">
        <v>-0.17261254787445071</v>
      </c>
      <c r="S52" s="2">
        <v>-0.1228304877877235</v>
      </c>
      <c r="T52" s="2">
        <v>5.0165630877017968E-2</v>
      </c>
      <c r="U52" s="2">
        <v>1.9563581794500351E-2</v>
      </c>
      <c r="V52" s="2">
        <v>0.22855748236179349</v>
      </c>
      <c r="W52" s="2">
        <v>-6.899755448102951E-2</v>
      </c>
      <c r="X52" s="2">
        <v>1.094774901866913E-2</v>
      </c>
      <c r="Y52" s="2">
        <v>-6.1648957431316383E-2</v>
      </c>
      <c r="Z52" s="2">
        <v>-0.14054463803768161</v>
      </c>
      <c r="AA52" s="2">
        <v>-6.5863050520420074E-2</v>
      </c>
      <c r="AB52" s="2">
        <v>-2.5812983512878418E-3</v>
      </c>
      <c r="AC52" s="2">
        <v>-0.23929519951343539</v>
      </c>
    </row>
    <row r="53" spans="1:29" ht="15.75" thickBot="1" x14ac:dyDescent="0.3">
      <c r="A53" s="3" t="s">
        <v>151</v>
      </c>
      <c r="B53" s="3">
        <v>3.5888761281967163E-2</v>
      </c>
      <c r="C53" s="3">
        <v>6.7822590470314026E-2</v>
      </c>
      <c r="D53" s="3">
        <v>7.7082961797714233E-2</v>
      </c>
      <c r="E53" s="3">
        <v>4.5030385255813599E-2</v>
      </c>
      <c r="F53" s="3">
        <v>3.1523406505584721E-3</v>
      </c>
      <c r="G53" s="3">
        <v>9.806707501411438E-3</v>
      </c>
      <c r="H53" s="3">
        <v>-4.0900923311710358E-2</v>
      </c>
      <c r="I53" s="3">
        <v>5.6631345301866531E-2</v>
      </c>
      <c r="J53" s="3">
        <v>0.300761878490448</v>
      </c>
      <c r="K53" s="3">
        <v>-0.28870728611946112</v>
      </c>
      <c r="L53" s="3">
        <v>0.1828067749738693</v>
      </c>
      <c r="M53" s="3">
        <v>-5.3317949175834663E-2</v>
      </c>
      <c r="N53" s="3">
        <v>-1.4776043593883509E-2</v>
      </c>
      <c r="O53" s="3">
        <v>6.1333328485488892E-3</v>
      </c>
      <c r="P53" s="3">
        <v>-0.30246716737747192</v>
      </c>
      <c r="Q53" s="3">
        <v>-0.20583453774452209</v>
      </c>
      <c r="R53" s="3">
        <v>-0.17327138781547549</v>
      </c>
      <c r="S53" s="3">
        <v>-0.12174940854310989</v>
      </c>
      <c r="T53" s="3">
        <v>5.1884990185499191E-2</v>
      </c>
      <c r="U53" s="3">
        <v>1.936015859246254E-2</v>
      </c>
      <c r="V53" s="3">
        <v>0.22967860102653501</v>
      </c>
      <c r="W53" s="3">
        <v>-6.804860383272171E-2</v>
      </c>
      <c r="X53" s="3">
        <v>1.104679703712463E-2</v>
      </c>
      <c r="Y53" s="3">
        <v>-6.1069384217262268E-2</v>
      </c>
      <c r="Z53" s="3">
        <v>-0.14012137055397031</v>
      </c>
      <c r="AA53" s="3">
        <v>-6.551063060760498E-2</v>
      </c>
      <c r="AB53" s="3">
        <v>-4.521101713180542E-3</v>
      </c>
      <c r="AC53" s="3">
        <v>-0.23727226257324219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Variables EDD</vt:lpstr>
      <vt:lpstr>Variable Trends</vt:lpstr>
      <vt:lpstr>dynamic equation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2021-02-08T15:09:04Z</dcterms:modified>
</cp:coreProperties>
</file>