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lem\Downloads\"/>
    </mc:Choice>
  </mc:AlternateContent>
  <bookViews>
    <workbookView xWindow="0" yWindow="0" windowWidth="20490" windowHeight="7755" activeTab="1"/>
  </bookViews>
  <sheets>
    <sheet name="Calculo" sheetId="1" r:id="rId1"/>
    <sheet name="Hoja1" sheetId="6" r:id="rId2"/>
    <sheet name="Hoja2" sheetId="7" r:id="rId3"/>
    <sheet name="Hoja3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6" l="1"/>
  <c r="L40" i="6"/>
  <c r="L38" i="6"/>
  <c r="L37" i="6"/>
  <c r="Q21" i="6"/>
  <c r="Q20" i="6"/>
  <c r="Q19" i="6"/>
  <c r="Q18" i="6"/>
  <c r="Q17" i="6"/>
  <c r="S11" i="6"/>
  <c r="I49" i="1"/>
  <c r="I59" i="1"/>
  <c r="I69" i="1"/>
</calcChain>
</file>

<file path=xl/sharedStrings.xml><?xml version="1.0" encoding="utf-8"?>
<sst xmlns="http://schemas.openxmlformats.org/spreadsheetml/2006/main" count="929" uniqueCount="378">
  <si>
    <t>10.14.150.67/22</t>
  </si>
  <si>
    <t>172.16.48.220/16</t>
  </si>
  <si>
    <t>192.168.100.54/24</t>
  </si>
  <si>
    <t>Tarea:</t>
  </si>
  <si>
    <t>(2^16)-2</t>
  </si>
  <si>
    <t>(2^32-16)-2</t>
  </si>
  <si>
    <t>(2^32-n)-2</t>
  </si>
  <si>
    <t># IPs disponibles</t>
  </si>
  <si>
    <t>192.168.255.254</t>
  </si>
  <si>
    <t>11111110</t>
  </si>
  <si>
    <t>11111111</t>
  </si>
  <si>
    <t>10101000</t>
  </si>
  <si>
    <t>11000000</t>
  </si>
  <si>
    <t>na IP</t>
  </si>
  <si>
    <t>192.168.0.1</t>
  </si>
  <si>
    <t>00000001</t>
  </si>
  <si>
    <t>00000000</t>
  </si>
  <si>
    <t>1a IP</t>
  </si>
  <si>
    <t>192.168.255.255</t>
  </si>
  <si>
    <t>Broadcast</t>
  </si>
  <si>
    <t>192.168.0.0/16</t>
  </si>
  <si>
    <t>Network ID</t>
  </si>
  <si>
    <t>0.0.255.255</t>
  </si>
  <si>
    <t>Wildcard</t>
  </si>
  <si>
    <t>255.255.0.0</t>
  </si>
  <si>
    <t>Mask</t>
  </si>
  <si>
    <t>192.168.0.0</t>
  </si>
  <si>
    <t>IP</t>
  </si>
  <si>
    <t>(2^20)-2</t>
  </si>
  <si>
    <t>(2^32-12)-2</t>
  </si>
  <si>
    <t>172.31.255.254</t>
  </si>
  <si>
    <t>00011111</t>
  </si>
  <si>
    <t>10101100</t>
  </si>
  <si>
    <t>172.16.0.1</t>
  </si>
  <si>
    <t>00010000</t>
  </si>
  <si>
    <t>172.31.255.255</t>
  </si>
  <si>
    <t>172.16.0.0/12</t>
  </si>
  <si>
    <t>0.15.255.255</t>
  </si>
  <si>
    <t>00001111</t>
  </si>
  <si>
    <t>255.240.0.0</t>
  </si>
  <si>
    <t>11110000</t>
  </si>
  <si>
    <t>172.16.0.0</t>
  </si>
  <si>
    <t>(2^24)-2</t>
  </si>
  <si>
    <t>(2^32-8)-2</t>
  </si>
  <si>
    <t>10.255.255.254</t>
  </si>
  <si>
    <t>00001010</t>
  </si>
  <si>
    <t>10.0.0.1</t>
  </si>
  <si>
    <t>10.255.255.255</t>
  </si>
  <si>
    <t>10.0.0.0/8</t>
  </si>
  <si>
    <t>0.255.255.255</t>
  </si>
  <si>
    <t>255.0.0.0</t>
  </si>
  <si>
    <t>10.0.0.0</t>
  </si>
  <si>
    <t>Redes privadas - LAN</t>
  </si>
  <si>
    <t>RFC1918</t>
  </si>
  <si>
    <t>00111000</t>
  </si>
  <si>
    <t>Ips Disp = (2^32-n)-2</t>
  </si>
  <si>
    <t>na IP = Broadcast - 1bit</t>
  </si>
  <si>
    <t>1a IP = Net ID + 1bit</t>
  </si>
  <si>
    <t>Broadcast = Net ID OR WILDCARD</t>
  </si>
  <si>
    <t>Net ID = IP AND MASK</t>
  </si>
  <si>
    <t>Wildcard = NOT(MASK)</t>
  </si>
  <si>
    <t>(256)-2</t>
  </si>
  <si>
    <t>(2^8)-2</t>
  </si>
  <si>
    <t>(2^32-24)-2</t>
  </si>
  <si>
    <t>192.168.56.254</t>
  </si>
  <si>
    <t>Not</t>
  </si>
  <si>
    <t>A</t>
  </si>
  <si>
    <t>192.168.56.1</t>
  </si>
  <si>
    <t>192.168.56.255</t>
  </si>
  <si>
    <t>192.168.56.0/24</t>
  </si>
  <si>
    <t>0.0.0.255</t>
  </si>
  <si>
    <t>255.255.255.0</t>
  </si>
  <si>
    <t>OR</t>
  </si>
  <si>
    <t>AND</t>
  </si>
  <si>
    <t>B</t>
  </si>
  <si>
    <t>192.168.56.1/24</t>
  </si>
  <si>
    <t>Realizar el calculo de redes para la siguiente IP</t>
  </si>
  <si>
    <t>CIDR</t>
  </si>
  <si>
    <t>255.255.255.255</t>
  </si>
  <si>
    <t>255.255.255.254</t>
  </si>
  <si>
    <t>255.255.255.253</t>
  </si>
  <si>
    <t>11111101</t>
  </si>
  <si>
    <t>255.255.255.252</t>
  </si>
  <si>
    <t>11111100</t>
  </si>
  <si>
    <t>…</t>
  </si>
  <si>
    <t>0.0.0.3</t>
  </si>
  <si>
    <t>00000011</t>
  </si>
  <si>
    <t>0.0.0.2</t>
  </si>
  <si>
    <t>00000010</t>
  </si>
  <si>
    <t>0.0.0.1</t>
  </si>
  <si>
    <t>Valor</t>
  </si>
  <si>
    <t>0.0.0.0</t>
  </si>
  <si>
    <t>Potencia 2</t>
  </si>
  <si>
    <t>Octetos</t>
  </si>
  <si>
    <t>Dotted Decimal Notation</t>
  </si>
  <si>
    <t>DDN</t>
  </si>
  <si>
    <t>256 valores</t>
  </si>
  <si>
    <t>0-255</t>
  </si>
  <si>
    <t>2^32</t>
  </si>
  <si>
    <t>32bits</t>
  </si>
  <si>
    <t>IPv4</t>
  </si>
  <si>
    <t>255.255.252.0</t>
  </si>
  <si>
    <t>NE-LAN1</t>
  </si>
  <si>
    <t>NE-LAN2</t>
  </si>
  <si>
    <t>EAST</t>
  </si>
  <si>
    <t>SE-BR1-LAN1</t>
  </si>
  <si>
    <t>SE-BR1-LAN2</t>
  </si>
  <si>
    <t>Network</t>
  </si>
  <si>
    <t>172.16.0.0/16</t>
  </si>
  <si>
    <t>SE-BR2-LAN1</t>
  </si>
  <si>
    <t>SE-BR2-LAN2</t>
  </si>
  <si>
    <t>SE-ST1-LAN1</t>
  </si>
  <si>
    <t>SE-ST1-LAN2</t>
  </si>
  <si>
    <t>SE-ST2-LAN1</t>
  </si>
  <si>
    <t>SE-ST2-LAN2</t>
  </si>
  <si>
    <t>WEST</t>
  </si>
  <si>
    <t>SW-LAN1</t>
  </si>
  <si>
    <t>SW-LAN2</t>
  </si>
  <si>
    <t>NW-BR1-LAN2</t>
  </si>
  <si>
    <t>NW-BR1-LAN1</t>
  </si>
  <si>
    <t>NW-BR2-LAN2</t>
  </si>
  <si>
    <t>NW-BR2-LAN1</t>
  </si>
  <si>
    <t>CENTRAL</t>
  </si>
  <si>
    <t>Cent-LAN1</t>
  </si>
  <si>
    <t>Cent-LAN2</t>
  </si>
  <si>
    <t>2 ips por cada enlace WAN</t>
  </si>
  <si>
    <t>How many LAN subnets are needed?</t>
  </si>
  <si>
    <t>1.-</t>
  </si>
  <si>
    <t>2.-</t>
  </si>
  <si>
    <t>How many subnets are needed for the WAN links between routers?</t>
  </si>
  <si>
    <t>3.-</t>
  </si>
  <si>
    <t>How many total subnets are needed?</t>
  </si>
  <si>
    <t>4.-</t>
  </si>
  <si>
    <t>What is the maximum number of host IP addresses that are needed for a single subnet?</t>
  </si>
  <si>
    <t>5.-</t>
  </si>
  <si>
    <t>What is the least number of host IP addresses that are needed for a single subnet?</t>
  </si>
  <si>
    <t>6.-</t>
  </si>
  <si>
    <t>How many IP addresses are needed for the HQ portion of the network? Be sure to include the WAN links as well as an IP address for each LAN interface.</t>
  </si>
  <si>
    <t>7.-</t>
  </si>
  <si>
    <t>How many IP addresses are needed for the East portion of the network? Be sure to include the WAN links as well as an IP address for each LAN interface.</t>
  </si>
  <si>
    <t>How many IP addresses are needed for the West portion of the network? Be sure to include the WAN links as well as an IP address for each LAN interface.</t>
  </si>
  <si>
    <t>9.-</t>
  </si>
  <si>
    <t>8.-</t>
  </si>
  <si>
    <t>10.-</t>
  </si>
  <si>
    <t>11.-</t>
  </si>
  <si>
    <t>12.-</t>
  </si>
  <si>
    <t>How many IP addresses are needed for the Central portion of the network? Be sure to include the WAN links as well as an IP address for each LAN interface.</t>
  </si>
  <si>
    <t>What is the total number of IP addresses that are needed?</t>
  </si>
  <si>
    <t>What is the total number of IP addresses that are available in the 172.16.0.0/16 network?</t>
  </si>
  <si>
    <t>Can the network addressing requirements be met using the 172.16.0.0/16 network?</t>
  </si>
  <si>
    <t>yes</t>
  </si>
  <si>
    <t>HQ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</si>
  <si>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</si>
  <si>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</si>
  <si>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</si>
  <si>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</si>
  <si>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172.16.0.0/18</t>
  </si>
  <si>
    <t>172.16.64.0/18</t>
  </si>
  <si>
    <t>172.16.128.0/18</t>
  </si>
  <si>
    <t>172.16.192.0/18</t>
  </si>
  <si>
    <t>Central</t>
  </si>
  <si>
    <t>East</t>
  </si>
  <si>
    <t>West</t>
  </si>
  <si>
    <t>WAN</t>
  </si>
  <si>
    <t>172.16.63.0/24</t>
  </si>
  <si>
    <t>HQ-Central</t>
  </si>
  <si>
    <t>HQ-East</t>
  </si>
  <si>
    <t>HQ-West</t>
  </si>
  <si>
    <t>172.16.63.0/30</t>
  </si>
  <si>
    <t>172.16.63.4/30</t>
  </si>
  <si>
    <t>172.16.63.4.0/30</t>
  </si>
  <si>
    <t>172.16.63.8.0/30</t>
  </si>
  <si>
    <t>bits</t>
  </si>
  <si>
    <t>potencia</t>
  </si>
  <si>
    <t>ips total</t>
  </si>
  <si>
    <t>2^9</t>
  </si>
  <si>
    <t>2^8</t>
  </si>
  <si>
    <t>2^7</t>
  </si>
  <si>
    <t>2^6</t>
  </si>
  <si>
    <t>2^5</t>
  </si>
  <si>
    <t>2^4</t>
  </si>
  <si>
    <t>2^3</t>
  </si>
  <si>
    <t>2^2</t>
  </si>
  <si>
    <t>2^1</t>
  </si>
  <si>
    <t>2^0</t>
  </si>
  <si>
    <t>2^10</t>
  </si>
  <si>
    <t>2^11</t>
  </si>
  <si>
    <t>2^12</t>
  </si>
  <si>
    <t>2^13</t>
  </si>
  <si>
    <t>2^14</t>
  </si>
  <si>
    <t>2^15</t>
  </si>
  <si>
    <t>2^16</t>
  </si>
  <si>
    <t>LAN</t>
  </si>
  <si>
    <t>172.16.64.0/19</t>
  </si>
  <si>
    <t>172.16.96.0/19</t>
  </si>
  <si>
    <t>172.16.96.0/20</t>
  </si>
  <si>
    <t>172.16.112.0/20</t>
  </si>
  <si>
    <r>
      <rPr>
        <sz val="11"/>
        <color rgb="FF00B050"/>
        <rFont val="Calibri"/>
        <family val="2"/>
        <scheme val="minor"/>
      </rPr>
      <t>011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</si>
  <si>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00B050"/>
        <rFont val="Calibri"/>
        <family val="2"/>
        <scheme val="minor"/>
      </rPr>
      <t>011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</si>
  <si>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00B050"/>
        <rFont val="Calibri"/>
        <family val="2"/>
        <scheme val="minor"/>
      </rPr>
      <t>01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</si>
  <si>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00B050"/>
        <rFont val="Calibri"/>
        <family val="2"/>
        <scheme val="minor"/>
      </rPr>
      <t>01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</si>
  <si>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00B050"/>
        <rFont val="Calibri"/>
        <family val="2"/>
        <scheme val="minor"/>
      </rPr>
      <t>10</t>
    </r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</si>
  <si>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00B050"/>
        <rFont val="Calibri"/>
        <family val="2"/>
        <scheme val="minor"/>
      </rPr>
      <t>10</t>
    </r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</si>
  <si>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00B050"/>
        <rFont val="Calibri"/>
        <family val="2"/>
        <scheme val="minor"/>
      </rPr>
      <t>10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</si>
  <si>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00B050"/>
        <rFont val="Calibri"/>
        <family val="2"/>
        <scheme val="minor"/>
      </rPr>
      <t>10</t>
    </r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</t>
    </r>
  </si>
  <si>
    <t>172.16.128.0/20</t>
  </si>
  <si>
    <t>172.16.144.0/20</t>
  </si>
  <si>
    <t>172.16.160.0/20</t>
  </si>
  <si>
    <t>172.16.176.0/20</t>
  </si>
  <si>
    <r>
      <rPr>
        <sz val="11"/>
        <color rgb="FF00B050"/>
        <rFont val="Calibri"/>
        <family val="2"/>
        <scheme val="minor"/>
      </rPr>
      <t>1010</t>
    </r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</si>
  <si>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rgb="FF00B050"/>
        <rFont val="Calibri"/>
        <family val="2"/>
        <scheme val="minor"/>
      </rPr>
      <t>1010</t>
    </r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</si>
  <si>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rgb="FF00B050"/>
        <rFont val="Calibri"/>
        <family val="2"/>
        <scheme val="minor"/>
      </rPr>
      <t>1010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</si>
  <si>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rgb="FF00B050"/>
        <rFont val="Calibri"/>
        <family val="2"/>
        <scheme val="minor"/>
      </rPr>
      <t>1010</t>
    </r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</t>
    </r>
  </si>
  <si>
    <t>172.16.160.0/22</t>
  </si>
  <si>
    <t>172.16.164.0/22</t>
  </si>
  <si>
    <t>172.16.168.0/22</t>
  </si>
  <si>
    <t>172.16.172.0/22</t>
  </si>
  <si>
    <t>172.16.168.0/23</t>
  </si>
  <si>
    <t>172.16.170.0/23</t>
  </si>
  <si>
    <r>
      <t>101011</t>
    </r>
    <r>
      <rPr>
        <sz val="11"/>
        <color rgb="FFC00000"/>
        <rFont val="Calibri"/>
        <family val="2"/>
        <scheme val="minor"/>
      </rPr>
      <t>10</t>
    </r>
  </si>
  <si>
    <r>
      <t>101010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</si>
  <si>
    <r>
      <t>101011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</si>
  <si>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101011</t>
    </r>
    <r>
      <rPr>
        <sz val="11"/>
        <color rgb="FFC00000"/>
        <rFont val="Calibri"/>
        <family val="2"/>
        <scheme val="minor"/>
      </rPr>
      <t>00</t>
    </r>
  </si>
  <si>
    <r>
      <t>101011</t>
    </r>
    <r>
      <rPr>
        <sz val="11"/>
        <color rgb="FFC00000"/>
        <rFont val="Calibri"/>
        <family val="2"/>
        <scheme val="minor"/>
      </rPr>
      <t>01</t>
    </r>
  </si>
  <si>
    <r>
      <t>101011</t>
    </r>
    <r>
      <rPr>
        <sz val="11"/>
        <color rgb="FFC00000"/>
        <rFont val="Calibri"/>
        <family val="2"/>
        <scheme val="minor"/>
      </rPr>
      <t>11</t>
    </r>
  </si>
  <si>
    <t>172.16.172.0/24</t>
  </si>
  <si>
    <t>172.16. 173.0/24</t>
  </si>
  <si>
    <t>172.16.174.0/24</t>
  </si>
  <si>
    <t>172.16.175.0/24</t>
  </si>
  <si>
    <t>10101110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</si>
  <si>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</si>
  <si>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</si>
  <si>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t>172.16.174.0/25</t>
  </si>
  <si>
    <t>172.16.174.128/25</t>
  </si>
  <si>
    <t>EAST-NE</t>
  </si>
  <si>
    <t>EAST-SE</t>
  </si>
  <si>
    <t>SE-SE-BR1</t>
  </si>
  <si>
    <t>SE-SE-BR2</t>
  </si>
  <si>
    <t>SE-BR2-SE-ST1</t>
  </si>
  <si>
    <t>SE-BR2-SE-ST2</t>
  </si>
  <si>
    <t>172.16.191.0/30</t>
  </si>
  <si>
    <t>172.16.191.4/30</t>
  </si>
  <si>
    <t>172.16.191.8/30</t>
  </si>
  <si>
    <t>172.16.191.12/30</t>
  </si>
  <si>
    <t>172.16.191.16/30</t>
  </si>
  <si>
    <t>172.16.191.20/30</t>
  </si>
  <si>
    <t>172.16.191.0/24</t>
  </si>
  <si>
    <r>
      <rPr>
        <sz val="11"/>
        <color rgb="FF00B050"/>
        <rFont val="Calibri"/>
        <family val="2"/>
        <scheme val="minor"/>
      </rPr>
      <t>11</t>
    </r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</t>
    </r>
  </si>
  <si>
    <r>
      <t>11</t>
    </r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</t>
    </r>
  </si>
  <si>
    <r>
      <t>11</t>
    </r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</t>
    </r>
  </si>
  <si>
    <r>
      <t>11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</t>
    </r>
  </si>
  <si>
    <t>172.16.192.0/20</t>
  </si>
  <si>
    <t>172.16.208.0/20</t>
  </si>
  <si>
    <t>172.16.224.0/20</t>
  </si>
  <si>
    <t>172.16.240.0/20</t>
  </si>
  <si>
    <r>
      <t>1110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</si>
  <si>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t>1110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</si>
  <si>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t>172.16.224.0/21</t>
  </si>
  <si>
    <t>172.16.232.0/21</t>
  </si>
  <si>
    <r>
      <t>1111</t>
    </r>
    <r>
      <rPr>
        <sz val="11"/>
        <color rgb="FFC00000"/>
        <rFont val="Calibri"/>
        <family val="2"/>
        <scheme val="minor"/>
      </rPr>
      <t>0000</t>
    </r>
  </si>
  <si>
    <r>
      <t>1111</t>
    </r>
    <r>
      <rPr>
        <sz val="11"/>
        <color rgb="FFC00000"/>
        <rFont val="Calibri"/>
        <family val="2"/>
        <scheme val="minor"/>
      </rPr>
      <t>0001</t>
    </r>
  </si>
  <si>
    <t>172.16.240.0/24</t>
  </si>
  <si>
    <t>172.16.241.0/24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</si>
  <si>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</si>
  <si>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</si>
  <si>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</si>
  <si>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</si>
  <si>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</si>
  <si>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</si>
  <si>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</si>
  <si>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</si>
  <si>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</si>
  <si>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</si>
  <si>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</si>
  <si>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</si>
  <si>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</si>
  <si>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</si>
  <si>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</si>
  <si>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</si>
  <si>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NAME</t>
  </si>
  <si>
    <t>HOST</t>
  </si>
  <si>
    <t>WEST-SW</t>
  </si>
  <si>
    <t>WEST-NW</t>
  </si>
  <si>
    <t>NW-NW-BR1</t>
  </si>
  <si>
    <t>NW-NW-BR2</t>
  </si>
  <si>
    <t>172.16.255.0/24</t>
  </si>
  <si>
    <t>172.16.255.0/30</t>
  </si>
  <si>
    <t>172.16.255.4/30</t>
  </si>
  <si>
    <t>172.16.255.8/30</t>
  </si>
  <si>
    <t>172.16.255.12/30</t>
  </si>
  <si>
    <t xml:space="preserve"> </t>
  </si>
  <si>
    <t>172.16.64.1</t>
  </si>
  <si>
    <t>172.16.96.1</t>
  </si>
  <si>
    <t>172.16.128.1</t>
  </si>
  <si>
    <t>172.16.160.1</t>
  </si>
  <si>
    <t>172.16.168.1</t>
  </si>
  <si>
    <t>172.16.172.1</t>
  </si>
  <si>
    <t>172.16.174.1</t>
  </si>
  <si>
    <t>172.16.144.1</t>
  </si>
  <si>
    <t>172.16.164.1</t>
  </si>
  <si>
    <t>172.16.170.1</t>
  </si>
  <si>
    <t>172.16.173.1</t>
  </si>
  <si>
    <t>172.16.174.129</t>
  </si>
  <si>
    <t>172.16.192.1</t>
  </si>
  <si>
    <t>172.16.224.1</t>
  </si>
  <si>
    <t>172.16.240.1</t>
  </si>
  <si>
    <t>172.16.208.1</t>
  </si>
  <si>
    <t>172.16.241.1</t>
  </si>
  <si>
    <t>172.16.231.1</t>
  </si>
  <si>
    <t>ROUTER</t>
  </si>
  <si>
    <t>172.16.63.1/30</t>
  </si>
  <si>
    <t>Fa0/0</t>
  </si>
  <si>
    <t>Fa0/1</t>
  </si>
  <si>
    <t>172.16.64.1/19</t>
  </si>
  <si>
    <t>172.16.96.1/20</t>
  </si>
  <si>
    <t>172.16.63.2/30</t>
  </si>
  <si>
    <t>NE</t>
  </si>
  <si>
    <t>SE</t>
  </si>
  <si>
    <t>SE-BR2</t>
  </si>
  <si>
    <t>SE-BR1</t>
  </si>
  <si>
    <t>172.16.191.6/30</t>
  </si>
  <si>
    <t>172.16.191.9/30</t>
  </si>
  <si>
    <t>172.16.191.13/30</t>
  </si>
  <si>
    <t>172.16.63.5/30</t>
  </si>
  <si>
    <t>172.16.63.9/30</t>
  </si>
  <si>
    <t>172.16.191.2/30</t>
  </si>
  <si>
    <t>172.16.128.1/20</t>
  </si>
  <si>
    <t>172.16.144.1/20</t>
  </si>
  <si>
    <t>Se0/0/0</t>
  </si>
  <si>
    <t>Se0/0/1</t>
  </si>
  <si>
    <t>Se0/1/0</t>
  </si>
  <si>
    <t>172.16.191.10/30</t>
  </si>
  <si>
    <t>172.16.160.1/22</t>
  </si>
  <si>
    <t>172.16.164.1/22</t>
  </si>
  <si>
    <t>172.16.168.1/23</t>
  </si>
  <si>
    <t>172.16.170.1/23</t>
  </si>
  <si>
    <t>172.16.191.17/30</t>
  </si>
  <si>
    <t>172.16.191.21/30</t>
  </si>
  <si>
    <t>172.16.191.14/30</t>
  </si>
  <si>
    <t>SE-ST1</t>
  </si>
  <si>
    <t>SE-ST2</t>
  </si>
  <si>
    <t>172.16.172.1/24</t>
  </si>
  <si>
    <t>172.16.173.1/24</t>
  </si>
  <si>
    <t>172.16.174.1/25</t>
  </si>
  <si>
    <t>172.16.174.129/25</t>
  </si>
  <si>
    <t>172.16.191.18/30</t>
  </si>
  <si>
    <t>172.16.191.22/30</t>
  </si>
  <si>
    <t>Hacia</t>
  </si>
  <si>
    <t>NW</t>
  </si>
  <si>
    <t>SW</t>
  </si>
  <si>
    <t>172.16.63.8.2/30</t>
  </si>
  <si>
    <t>172.16.63.255.5/30</t>
  </si>
  <si>
    <t>172.16.63.255.1/30</t>
  </si>
  <si>
    <t xml:space="preserve"> WEST</t>
  </si>
  <si>
    <t>172.16.255.9/30</t>
  </si>
  <si>
    <t>172.16.255.13/30</t>
  </si>
  <si>
    <t>172.16.255.6/30</t>
  </si>
  <si>
    <t>172.16.192.1/20</t>
  </si>
  <si>
    <t>172.16.208.1/20</t>
  </si>
  <si>
    <t>172.16.63.255.2/30</t>
  </si>
  <si>
    <t>NW-BR1</t>
  </si>
  <si>
    <t>172.16.224.1/21</t>
  </si>
  <si>
    <t>172.16.231.1/21</t>
  </si>
  <si>
    <t>172.16.255.10/30</t>
  </si>
  <si>
    <t>NW-BR2</t>
  </si>
  <si>
    <t>172.16.240.1/24</t>
  </si>
  <si>
    <t>172.16.241.1/24</t>
  </si>
  <si>
    <t>172.16.255.14/30</t>
  </si>
  <si>
    <t>Octeto</t>
  </si>
  <si>
    <t>255.255.224.0</t>
  </si>
  <si>
    <t>255.255.240.0</t>
  </si>
  <si>
    <t>255.255.254.0</t>
  </si>
  <si>
    <t>255.255.255.128</t>
  </si>
  <si>
    <t>255.255.248.0</t>
  </si>
  <si>
    <t>172.16.63.8/30</t>
  </si>
  <si>
    <t>172.16.255.1/30</t>
  </si>
  <si>
    <t>172.16.255.5/30</t>
  </si>
  <si>
    <t>172.16.63.10/30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</si>
</sst>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2" borderId="0" xfId="0" applyNumberFormat="1" applyFill="1"/>
    <xf numFmtId="49" fontId="0" fillId="2" borderId="8" xfId="0" applyNumberFormat="1" applyFill="1" applyBorder="1"/>
    <xf numFmtId="49" fontId="0" fillId="0" borderId="0" xfId="0" applyNumberFormat="1" applyAlignment="1">
      <alignment wrapText="1"/>
    </xf>
    <xf numFmtId="49" fontId="0" fillId="0" borderId="8" xfId="0" applyNumberFormat="1" applyBorder="1"/>
    <xf numFmtId="49" fontId="3" fillId="0" borderId="8" xfId="0" applyNumberFormat="1" applyFont="1" applyBorder="1"/>
    <xf numFmtId="0" fontId="0" fillId="0" borderId="0" xfId="0" applyBorder="1"/>
    <xf numFmtId="49" fontId="0" fillId="0" borderId="0" xfId="0" applyNumberFormat="1" applyFont="1" applyFill="1" applyBorder="1"/>
    <xf numFmtId="49" fontId="3" fillId="0" borderId="0" xfId="0" applyNumberFormat="1" applyFont="1" applyBorder="1"/>
    <xf numFmtId="49" fontId="0" fillId="0" borderId="0" xfId="0" applyNumberFormat="1" applyBorder="1"/>
    <xf numFmtId="0" fontId="0" fillId="0" borderId="0" xfId="0" applyFont="1"/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"/>
  <sheetViews>
    <sheetView zoomScale="115" zoomScaleNormal="115" workbookViewId="0">
      <selection activeCell="K3" sqref="K3"/>
    </sheetView>
  </sheetViews>
  <sheetFormatPr baseColWidth="10" defaultColWidth="9.140625" defaultRowHeight="15" x14ac:dyDescent="0.25"/>
  <cols>
    <col min="2" max="2" width="10.28515625" customWidth="1"/>
    <col min="4" max="4" width="10.85546875" bestFit="1" customWidth="1"/>
    <col min="9" max="9" width="23.42578125" bestFit="1" customWidth="1"/>
    <col min="10" max="10" width="5.7109375" bestFit="1" customWidth="1"/>
    <col min="11" max="11" width="4.140625" bestFit="1" customWidth="1"/>
    <col min="12" max="12" width="3" bestFit="1" customWidth="1"/>
    <col min="13" max="13" width="3.85546875" customWidth="1"/>
    <col min="14" max="14" width="5" bestFit="1" customWidth="1"/>
    <col min="15" max="15" width="4.42578125" customWidth="1"/>
    <col min="16" max="16" width="2.85546875" customWidth="1"/>
    <col min="17" max="17" width="2.5703125" customWidth="1"/>
    <col min="18" max="18" width="2.85546875" customWidth="1"/>
  </cols>
  <sheetData>
    <row r="1" spans="1:18" x14ac:dyDescent="0.25">
      <c r="A1" t="s">
        <v>100</v>
      </c>
      <c r="B1" t="s">
        <v>99</v>
      </c>
      <c r="C1" t="s">
        <v>98</v>
      </c>
      <c r="D1" t="s">
        <v>97</v>
      </c>
      <c r="E1" t="s">
        <v>96</v>
      </c>
      <c r="H1" t="s">
        <v>95</v>
      </c>
      <c r="I1" t="s">
        <v>94</v>
      </c>
    </row>
    <row r="2" spans="1:18" x14ac:dyDescent="0.25">
      <c r="B2" t="s">
        <v>93</v>
      </c>
      <c r="C2">
        <v>1</v>
      </c>
      <c r="D2">
        <v>2</v>
      </c>
      <c r="E2">
        <v>3</v>
      </c>
      <c r="F2">
        <v>4</v>
      </c>
      <c r="J2" t="s">
        <v>92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18" x14ac:dyDescent="0.25">
      <c r="C3" s="1" t="s">
        <v>16</v>
      </c>
      <c r="D3" s="1" t="s">
        <v>16</v>
      </c>
      <c r="E3" s="1" t="s">
        <v>16</v>
      </c>
      <c r="F3" s="1" t="s">
        <v>16</v>
      </c>
      <c r="I3" s="1" t="s">
        <v>91</v>
      </c>
      <c r="J3" s="1" t="s">
        <v>90</v>
      </c>
      <c r="K3">
        <v>128</v>
      </c>
      <c r="L3">
        <v>64</v>
      </c>
      <c r="M3">
        <v>32</v>
      </c>
      <c r="N3">
        <v>16</v>
      </c>
      <c r="O3">
        <v>8</v>
      </c>
      <c r="P3">
        <v>4</v>
      </c>
      <c r="Q3">
        <v>2</v>
      </c>
      <c r="R3">
        <v>1</v>
      </c>
    </row>
    <row r="4" spans="1:18" x14ac:dyDescent="0.25">
      <c r="C4" s="1" t="s">
        <v>16</v>
      </c>
      <c r="D4" s="1" t="s">
        <v>16</v>
      </c>
      <c r="E4" s="1" t="s">
        <v>16</v>
      </c>
      <c r="F4" s="1" t="s">
        <v>15</v>
      </c>
      <c r="I4" s="1" t="s">
        <v>89</v>
      </c>
      <c r="J4">
        <v>192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C5" s="1" t="s">
        <v>16</v>
      </c>
      <c r="D5" s="1" t="s">
        <v>16</v>
      </c>
      <c r="E5" s="1" t="s">
        <v>16</v>
      </c>
      <c r="F5" s="1" t="s">
        <v>88</v>
      </c>
      <c r="I5" s="1" t="s">
        <v>87</v>
      </c>
      <c r="J5">
        <v>168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</row>
    <row r="6" spans="1:18" x14ac:dyDescent="0.25">
      <c r="C6" s="1" t="s">
        <v>16</v>
      </c>
      <c r="D6" s="1" t="s">
        <v>16</v>
      </c>
      <c r="E6" s="1" t="s">
        <v>16</v>
      </c>
      <c r="F6" s="1" t="s">
        <v>86</v>
      </c>
      <c r="I6" s="1" t="s">
        <v>85</v>
      </c>
      <c r="J6">
        <v>56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5">
      <c r="C7" s="1" t="s">
        <v>84</v>
      </c>
      <c r="I7" s="1" t="s">
        <v>84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</row>
    <row r="8" spans="1:18" x14ac:dyDescent="0.25">
      <c r="C8" s="1" t="s">
        <v>10</v>
      </c>
      <c r="D8" s="1" t="s">
        <v>10</v>
      </c>
      <c r="E8" s="1" t="s">
        <v>10</v>
      </c>
      <c r="F8" s="1" t="s">
        <v>83</v>
      </c>
      <c r="I8" s="1" t="s">
        <v>82</v>
      </c>
    </row>
    <row r="9" spans="1:18" x14ac:dyDescent="0.25">
      <c r="C9" s="1" t="s">
        <v>10</v>
      </c>
      <c r="D9" s="1" t="s">
        <v>10</v>
      </c>
      <c r="E9" s="1" t="s">
        <v>10</v>
      </c>
      <c r="F9" s="1" t="s">
        <v>81</v>
      </c>
      <c r="I9" s="1" t="s">
        <v>80</v>
      </c>
      <c r="J9">
        <v>172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</row>
    <row r="10" spans="1:18" x14ac:dyDescent="0.25">
      <c r="C10" s="1" t="s">
        <v>10</v>
      </c>
      <c r="D10" s="1" t="s">
        <v>10</v>
      </c>
      <c r="E10" s="1" t="s">
        <v>10</v>
      </c>
      <c r="F10" s="1" t="s">
        <v>9</v>
      </c>
      <c r="I10" s="1" t="s">
        <v>79</v>
      </c>
      <c r="J10">
        <v>16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25">
      <c r="C11" s="1" t="s">
        <v>10</v>
      </c>
      <c r="D11" s="1" t="s">
        <v>10</v>
      </c>
      <c r="E11" s="1" t="s">
        <v>10</v>
      </c>
      <c r="F11" s="1" t="s">
        <v>10</v>
      </c>
      <c r="I11" s="1" t="s">
        <v>78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I12" s="1" t="s">
        <v>77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C13" s="1" t="s">
        <v>12</v>
      </c>
      <c r="D13" s="1" t="s">
        <v>11</v>
      </c>
      <c r="E13" s="1" t="s">
        <v>54</v>
      </c>
      <c r="F13" s="1" t="s">
        <v>15</v>
      </c>
      <c r="I13" s="1" t="s">
        <v>75</v>
      </c>
    </row>
    <row r="15" spans="1:18" ht="15.75" thickBot="1" x14ac:dyDescent="0.3">
      <c r="B15" t="s">
        <v>76</v>
      </c>
      <c r="I15" s="1"/>
    </row>
    <row r="16" spans="1:18" ht="15.75" thickBot="1" x14ac:dyDescent="0.3">
      <c r="B16" s="1" t="s">
        <v>75</v>
      </c>
      <c r="L16" s="13" t="s">
        <v>66</v>
      </c>
      <c r="M16" s="12" t="s">
        <v>74</v>
      </c>
      <c r="N16" s="12" t="s">
        <v>73</v>
      </c>
      <c r="O16" s="11" t="s">
        <v>72</v>
      </c>
    </row>
    <row r="17" spans="2:15" x14ac:dyDescent="0.25">
      <c r="B17" t="s">
        <v>27</v>
      </c>
      <c r="C17" s="1" t="s">
        <v>12</v>
      </c>
      <c r="D17" s="1" t="s">
        <v>11</v>
      </c>
      <c r="E17" s="1" t="s">
        <v>54</v>
      </c>
      <c r="F17" s="15" t="s">
        <v>15</v>
      </c>
      <c r="I17" s="1" t="s">
        <v>67</v>
      </c>
      <c r="L17" s="7">
        <v>0</v>
      </c>
      <c r="M17" s="10">
        <v>0</v>
      </c>
      <c r="N17" s="10">
        <v>0</v>
      </c>
      <c r="O17" s="6">
        <v>0</v>
      </c>
    </row>
    <row r="18" spans="2:15" x14ac:dyDescent="0.25">
      <c r="B18" t="s">
        <v>25</v>
      </c>
      <c r="C18" s="1" t="s">
        <v>10</v>
      </c>
      <c r="D18" s="1" t="s">
        <v>10</v>
      </c>
      <c r="E18" s="1" t="s">
        <v>10</v>
      </c>
      <c r="F18" s="1" t="s">
        <v>16</v>
      </c>
      <c r="I18" s="1" t="s">
        <v>71</v>
      </c>
      <c r="L18" s="5">
        <v>0</v>
      </c>
      <c r="M18" s="9">
        <v>1</v>
      </c>
      <c r="N18" s="9">
        <v>0</v>
      </c>
      <c r="O18" s="4">
        <v>1</v>
      </c>
    </row>
    <row r="19" spans="2:15" x14ac:dyDescent="0.25">
      <c r="B19" t="s">
        <v>23</v>
      </c>
      <c r="C19" s="1" t="s">
        <v>16</v>
      </c>
      <c r="D19" s="1" t="s">
        <v>16</v>
      </c>
      <c r="E19" s="1" t="s">
        <v>16</v>
      </c>
      <c r="F19" s="1" t="s">
        <v>10</v>
      </c>
      <c r="I19" s="1" t="s">
        <v>70</v>
      </c>
      <c r="L19" s="5">
        <v>1</v>
      </c>
      <c r="M19" s="9">
        <v>0</v>
      </c>
      <c r="N19" s="9">
        <v>0</v>
      </c>
      <c r="O19" s="4">
        <v>1</v>
      </c>
    </row>
    <row r="20" spans="2:15" ht="15.75" thickBot="1" x14ac:dyDescent="0.3">
      <c r="B20" t="s">
        <v>21</v>
      </c>
      <c r="C20" s="1" t="s">
        <v>12</v>
      </c>
      <c r="D20" s="1" t="s">
        <v>11</v>
      </c>
      <c r="E20" s="1" t="s">
        <v>54</v>
      </c>
      <c r="F20" s="14" t="s">
        <v>16</v>
      </c>
      <c r="I20" s="1" t="s">
        <v>69</v>
      </c>
      <c r="L20" s="3">
        <v>1</v>
      </c>
      <c r="M20" s="8">
        <v>1</v>
      </c>
      <c r="N20" s="8">
        <v>1</v>
      </c>
      <c r="O20" s="2">
        <v>1</v>
      </c>
    </row>
    <row r="21" spans="2:15" ht="15.75" thickBot="1" x14ac:dyDescent="0.3">
      <c r="B21" t="s">
        <v>19</v>
      </c>
      <c r="C21" s="1" t="s">
        <v>12</v>
      </c>
      <c r="D21" s="1" t="s">
        <v>11</v>
      </c>
      <c r="E21" s="1" t="s">
        <v>54</v>
      </c>
      <c r="F21" s="1" t="s">
        <v>10</v>
      </c>
      <c r="I21" s="1" t="s">
        <v>68</v>
      </c>
    </row>
    <row r="22" spans="2:15" x14ac:dyDescent="0.25">
      <c r="B22" t="s">
        <v>17</v>
      </c>
      <c r="C22" s="1" t="s">
        <v>12</v>
      </c>
      <c r="D22" s="1" t="s">
        <v>11</v>
      </c>
      <c r="E22" s="1" t="s">
        <v>54</v>
      </c>
      <c r="F22" s="1" t="s">
        <v>15</v>
      </c>
      <c r="I22" s="1" t="s">
        <v>67</v>
      </c>
      <c r="L22" s="7" t="s">
        <v>66</v>
      </c>
      <c r="M22" s="6" t="s">
        <v>65</v>
      </c>
    </row>
    <row r="23" spans="2:15" x14ac:dyDescent="0.25">
      <c r="B23" t="s">
        <v>13</v>
      </c>
      <c r="C23" s="1" t="s">
        <v>12</v>
      </c>
      <c r="D23" s="1" t="s">
        <v>11</v>
      </c>
      <c r="E23" s="1" t="s">
        <v>54</v>
      </c>
      <c r="F23" s="1" t="s">
        <v>9</v>
      </c>
      <c r="I23" s="1" t="s">
        <v>64</v>
      </c>
      <c r="L23" s="5">
        <v>0</v>
      </c>
      <c r="M23" s="4">
        <v>1</v>
      </c>
    </row>
    <row r="24" spans="2:15" ht="15.75" thickBot="1" x14ac:dyDescent="0.3">
      <c r="B24" t="s">
        <v>7</v>
      </c>
      <c r="C24" s="1" t="s">
        <v>6</v>
      </c>
      <c r="D24" s="1" t="s">
        <v>63</v>
      </c>
      <c r="E24" s="1" t="s">
        <v>62</v>
      </c>
      <c r="F24" s="1" t="s">
        <v>61</v>
      </c>
      <c r="I24">
        <v>254</v>
      </c>
      <c r="L24" s="3">
        <v>1</v>
      </c>
      <c r="M24" s="2">
        <v>0</v>
      </c>
    </row>
    <row r="26" spans="2:15" x14ac:dyDescent="0.25">
      <c r="I26" s="1" t="s">
        <v>60</v>
      </c>
    </row>
    <row r="27" spans="2:15" x14ac:dyDescent="0.25">
      <c r="C27" s="1" t="s">
        <v>12</v>
      </c>
      <c r="D27" s="1" t="s">
        <v>11</v>
      </c>
      <c r="E27" s="1" t="s">
        <v>54</v>
      </c>
      <c r="F27" s="1" t="s">
        <v>16</v>
      </c>
      <c r="I27" s="1" t="s">
        <v>59</v>
      </c>
    </row>
    <row r="28" spans="2:15" x14ac:dyDescent="0.25">
      <c r="C28" s="1" t="s">
        <v>16</v>
      </c>
      <c r="D28" s="1" t="s">
        <v>16</v>
      </c>
      <c r="E28" s="1" t="s">
        <v>16</v>
      </c>
      <c r="F28" s="1" t="s">
        <v>15</v>
      </c>
      <c r="I28" s="1" t="s">
        <v>58</v>
      </c>
    </row>
    <row r="29" spans="2:15" x14ac:dyDescent="0.25">
      <c r="C29" s="1" t="s">
        <v>12</v>
      </c>
      <c r="D29" s="1" t="s">
        <v>11</v>
      </c>
      <c r="E29" s="1" t="s">
        <v>54</v>
      </c>
      <c r="F29" s="1" t="s">
        <v>15</v>
      </c>
      <c r="I29" s="1" t="s">
        <v>57</v>
      </c>
    </row>
    <row r="30" spans="2:15" x14ac:dyDescent="0.25">
      <c r="I30" s="1" t="s">
        <v>56</v>
      </c>
    </row>
    <row r="31" spans="2:15" x14ac:dyDescent="0.25">
      <c r="C31" s="1" t="s">
        <v>12</v>
      </c>
      <c r="D31" s="1" t="s">
        <v>11</v>
      </c>
      <c r="E31" s="1" t="s">
        <v>54</v>
      </c>
      <c r="F31" s="1" t="s">
        <v>10</v>
      </c>
      <c r="I31" s="1" t="s">
        <v>55</v>
      </c>
    </row>
    <row r="32" spans="2:15" x14ac:dyDescent="0.25">
      <c r="C32" s="1" t="s">
        <v>16</v>
      </c>
      <c r="D32" s="1" t="s">
        <v>16</v>
      </c>
      <c r="E32" s="1" t="s">
        <v>16</v>
      </c>
      <c r="F32" s="1" t="s">
        <v>15</v>
      </c>
    </row>
    <row r="33" spans="2:9" x14ac:dyDescent="0.25">
      <c r="C33" s="1" t="s">
        <v>12</v>
      </c>
      <c r="D33" s="1" t="s">
        <v>11</v>
      </c>
      <c r="E33" s="1" t="s">
        <v>54</v>
      </c>
      <c r="F33" s="1" t="s">
        <v>9</v>
      </c>
    </row>
    <row r="36" spans="2:9" x14ac:dyDescent="0.25">
      <c r="C36" s="1" t="s">
        <v>53</v>
      </c>
    </row>
    <row r="37" spans="2:9" x14ac:dyDescent="0.25">
      <c r="C37" s="1" t="s">
        <v>52</v>
      </c>
    </row>
    <row r="38" spans="2:9" x14ac:dyDescent="0.25">
      <c r="C38" s="1" t="s">
        <v>48</v>
      </c>
    </row>
    <row r="39" spans="2:9" x14ac:dyDescent="0.25">
      <c r="C39" s="1" t="s">
        <v>36</v>
      </c>
    </row>
    <row r="40" spans="2:9" x14ac:dyDescent="0.25">
      <c r="C40" s="1" t="s">
        <v>20</v>
      </c>
    </row>
    <row r="42" spans="2:9" x14ac:dyDescent="0.25">
      <c r="B42" t="s">
        <v>27</v>
      </c>
      <c r="C42" s="1" t="s">
        <v>45</v>
      </c>
      <c r="D42" s="1" t="s">
        <v>16</v>
      </c>
      <c r="E42" s="1" t="s">
        <v>16</v>
      </c>
      <c r="F42" s="1" t="s">
        <v>16</v>
      </c>
      <c r="I42" t="s">
        <v>51</v>
      </c>
    </row>
    <row r="43" spans="2:9" x14ac:dyDescent="0.25">
      <c r="B43" t="s">
        <v>25</v>
      </c>
      <c r="C43" s="1" t="s">
        <v>10</v>
      </c>
      <c r="D43" s="1" t="s">
        <v>16</v>
      </c>
      <c r="E43" s="1" t="s">
        <v>16</v>
      </c>
      <c r="F43" s="1" t="s">
        <v>16</v>
      </c>
      <c r="I43" s="1" t="s">
        <v>50</v>
      </c>
    </row>
    <row r="44" spans="2:9" x14ac:dyDescent="0.25">
      <c r="B44" t="s">
        <v>23</v>
      </c>
      <c r="C44" s="1" t="s">
        <v>16</v>
      </c>
      <c r="D44" s="1" t="s">
        <v>10</v>
      </c>
      <c r="E44" s="1" t="s">
        <v>10</v>
      </c>
      <c r="F44" s="1" t="s">
        <v>10</v>
      </c>
      <c r="I44" s="1" t="s">
        <v>49</v>
      </c>
    </row>
    <row r="45" spans="2:9" x14ac:dyDescent="0.25">
      <c r="B45" t="s">
        <v>21</v>
      </c>
      <c r="C45" s="1" t="s">
        <v>45</v>
      </c>
      <c r="D45" s="1" t="s">
        <v>16</v>
      </c>
      <c r="E45" s="1" t="s">
        <v>16</v>
      </c>
      <c r="F45" s="1" t="s">
        <v>16</v>
      </c>
      <c r="I45" s="1" t="s">
        <v>48</v>
      </c>
    </row>
    <row r="46" spans="2:9" x14ac:dyDescent="0.25">
      <c r="B46" t="s">
        <v>19</v>
      </c>
      <c r="C46" s="1" t="s">
        <v>45</v>
      </c>
      <c r="D46" s="1" t="s">
        <v>10</v>
      </c>
      <c r="E46" s="1" t="s">
        <v>10</v>
      </c>
      <c r="F46" s="1" t="s">
        <v>10</v>
      </c>
      <c r="I46" s="1" t="s">
        <v>47</v>
      </c>
    </row>
    <row r="47" spans="2:9" x14ac:dyDescent="0.25">
      <c r="B47" t="s">
        <v>17</v>
      </c>
      <c r="C47" s="1" t="s">
        <v>45</v>
      </c>
      <c r="D47" s="1" t="s">
        <v>16</v>
      </c>
      <c r="E47" s="1" t="s">
        <v>16</v>
      </c>
      <c r="F47" s="1" t="s">
        <v>15</v>
      </c>
      <c r="I47" s="1" t="s">
        <v>46</v>
      </c>
    </row>
    <row r="48" spans="2:9" x14ac:dyDescent="0.25">
      <c r="B48" t="s">
        <v>13</v>
      </c>
      <c r="C48" s="1" t="s">
        <v>45</v>
      </c>
      <c r="D48" s="1" t="s">
        <v>10</v>
      </c>
      <c r="E48" s="1" t="s">
        <v>10</v>
      </c>
      <c r="F48" s="1" t="s">
        <v>9</v>
      </c>
      <c r="I48" s="1" t="s">
        <v>44</v>
      </c>
    </row>
    <row r="49" spans="2:9" x14ac:dyDescent="0.25">
      <c r="B49" t="s">
        <v>7</v>
      </c>
      <c r="C49" s="1" t="s">
        <v>6</v>
      </c>
      <c r="D49" s="1" t="s">
        <v>43</v>
      </c>
      <c r="E49" s="1" t="s">
        <v>42</v>
      </c>
      <c r="F49" s="1"/>
      <c r="I49">
        <f>POWER(2,24)-2</f>
        <v>16777214</v>
      </c>
    </row>
    <row r="51" spans="2:9" x14ac:dyDescent="0.25">
      <c r="B51" s="1" t="s">
        <v>36</v>
      </c>
    </row>
    <row r="52" spans="2:9" x14ac:dyDescent="0.25">
      <c r="B52" t="s">
        <v>27</v>
      </c>
      <c r="C52" s="1" t="s">
        <v>32</v>
      </c>
      <c r="D52" s="1" t="s">
        <v>34</v>
      </c>
      <c r="E52" s="1" t="s">
        <v>16</v>
      </c>
      <c r="F52" s="1" t="s">
        <v>16</v>
      </c>
      <c r="I52" t="s">
        <v>41</v>
      </c>
    </row>
    <row r="53" spans="2:9" x14ac:dyDescent="0.25">
      <c r="B53" t="s">
        <v>25</v>
      </c>
      <c r="C53" s="1" t="s">
        <v>10</v>
      </c>
      <c r="D53" s="1" t="s">
        <v>40</v>
      </c>
      <c r="E53" s="1" t="s">
        <v>16</v>
      </c>
      <c r="F53" s="1" t="s">
        <v>16</v>
      </c>
      <c r="I53" t="s">
        <v>39</v>
      </c>
    </row>
    <row r="54" spans="2:9" x14ac:dyDescent="0.25">
      <c r="B54" t="s">
        <v>23</v>
      </c>
      <c r="C54" s="1" t="s">
        <v>16</v>
      </c>
      <c r="D54" s="1" t="s">
        <v>38</v>
      </c>
      <c r="E54" s="1" t="s">
        <v>10</v>
      </c>
      <c r="F54" s="1" t="s">
        <v>10</v>
      </c>
      <c r="I54" s="1" t="s">
        <v>37</v>
      </c>
    </row>
    <row r="55" spans="2:9" x14ac:dyDescent="0.25">
      <c r="B55" t="s">
        <v>21</v>
      </c>
      <c r="C55" s="1" t="s">
        <v>32</v>
      </c>
      <c r="D55" s="1" t="s">
        <v>34</v>
      </c>
      <c r="E55" s="1" t="s">
        <v>16</v>
      </c>
      <c r="F55" s="1" t="s">
        <v>16</v>
      </c>
      <c r="I55" s="1" t="s">
        <v>36</v>
      </c>
    </row>
    <row r="56" spans="2:9" x14ac:dyDescent="0.25">
      <c r="B56" t="s">
        <v>19</v>
      </c>
      <c r="C56" s="1" t="s">
        <v>32</v>
      </c>
      <c r="D56" s="1" t="s">
        <v>31</v>
      </c>
      <c r="E56" s="1" t="s">
        <v>10</v>
      </c>
      <c r="F56" s="1" t="s">
        <v>10</v>
      </c>
      <c r="I56" t="s">
        <v>35</v>
      </c>
    </row>
    <row r="57" spans="2:9" x14ac:dyDescent="0.25">
      <c r="B57" t="s">
        <v>17</v>
      </c>
      <c r="C57" s="1" t="s">
        <v>32</v>
      </c>
      <c r="D57" s="1" t="s">
        <v>34</v>
      </c>
      <c r="E57" s="1" t="s">
        <v>16</v>
      </c>
      <c r="F57" s="1" t="s">
        <v>15</v>
      </c>
      <c r="I57" s="1" t="s">
        <v>33</v>
      </c>
    </row>
    <row r="58" spans="2:9" x14ac:dyDescent="0.25">
      <c r="B58" t="s">
        <v>13</v>
      </c>
      <c r="C58" s="1" t="s">
        <v>32</v>
      </c>
      <c r="D58" s="1" t="s">
        <v>31</v>
      </c>
      <c r="E58" s="1" t="s">
        <v>10</v>
      </c>
      <c r="F58" s="1" t="s">
        <v>9</v>
      </c>
      <c r="I58" s="1" t="s">
        <v>30</v>
      </c>
    </row>
    <row r="59" spans="2:9" x14ac:dyDescent="0.25">
      <c r="B59" t="s">
        <v>7</v>
      </c>
      <c r="C59" s="1" t="s">
        <v>6</v>
      </c>
      <c r="D59" s="1" t="s">
        <v>29</v>
      </c>
      <c r="E59" s="1" t="s">
        <v>28</v>
      </c>
      <c r="F59" s="1"/>
      <c r="I59">
        <f>POWER(2,20)-2</f>
        <v>1048574</v>
      </c>
    </row>
    <row r="61" spans="2:9" x14ac:dyDescent="0.25">
      <c r="B61" s="1" t="s">
        <v>20</v>
      </c>
    </row>
    <row r="62" spans="2:9" x14ac:dyDescent="0.25">
      <c r="B62" t="s">
        <v>27</v>
      </c>
      <c r="C62" s="1" t="s">
        <v>12</v>
      </c>
      <c r="D62" s="1" t="s">
        <v>11</v>
      </c>
      <c r="E62" s="1" t="s">
        <v>16</v>
      </c>
      <c r="F62" s="1" t="s">
        <v>16</v>
      </c>
      <c r="I62" t="s">
        <v>26</v>
      </c>
    </row>
    <row r="63" spans="2:9" x14ac:dyDescent="0.25">
      <c r="B63" t="s">
        <v>25</v>
      </c>
      <c r="C63" s="1" t="s">
        <v>10</v>
      </c>
      <c r="D63" s="1" t="s">
        <v>10</v>
      </c>
      <c r="E63" s="1" t="s">
        <v>16</v>
      </c>
      <c r="F63" s="1" t="s">
        <v>16</v>
      </c>
      <c r="I63" s="1" t="s">
        <v>24</v>
      </c>
    </row>
    <row r="64" spans="2:9" x14ac:dyDescent="0.25">
      <c r="B64" t="s">
        <v>23</v>
      </c>
      <c r="C64" s="1" t="s">
        <v>16</v>
      </c>
      <c r="D64" s="1" t="s">
        <v>16</v>
      </c>
      <c r="E64" s="1" t="s">
        <v>10</v>
      </c>
      <c r="F64" s="1" t="s">
        <v>10</v>
      </c>
      <c r="I64" s="1" t="s">
        <v>22</v>
      </c>
    </row>
    <row r="65" spans="2:9" x14ac:dyDescent="0.25">
      <c r="B65" t="s">
        <v>21</v>
      </c>
      <c r="C65" s="1" t="s">
        <v>12</v>
      </c>
      <c r="D65" s="1" t="s">
        <v>11</v>
      </c>
      <c r="E65" s="1" t="s">
        <v>16</v>
      </c>
      <c r="F65" s="1" t="s">
        <v>16</v>
      </c>
      <c r="I65" s="1" t="s">
        <v>20</v>
      </c>
    </row>
    <row r="66" spans="2:9" x14ac:dyDescent="0.25">
      <c r="B66" t="s">
        <v>19</v>
      </c>
      <c r="C66" s="1" t="s">
        <v>12</v>
      </c>
      <c r="D66" s="1" t="s">
        <v>11</v>
      </c>
      <c r="E66" s="1" t="s">
        <v>10</v>
      </c>
      <c r="F66" s="1" t="s">
        <v>10</v>
      </c>
      <c r="I66" s="1" t="s">
        <v>18</v>
      </c>
    </row>
    <row r="67" spans="2:9" x14ac:dyDescent="0.25">
      <c r="B67" t="s">
        <v>17</v>
      </c>
      <c r="C67" s="1" t="s">
        <v>12</v>
      </c>
      <c r="D67" s="1" t="s">
        <v>11</v>
      </c>
      <c r="E67" s="1" t="s">
        <v>16</v>
      </c>
      <c r="F67" s="1" t="s">
        <v>15</v>
      </c>
      <c r="I67" s="1" t="s">
        <v>14</v>
      </c>
    </row>
    <row r="68" spans="2:9" x14ac:dyDescent="0.25">
      <c r="B68" t="s">
        <v>13</v>
      </c>
      <c r="C68" s="1" t="s">
        <v>12</v>
      </c>
      <c r="D68" s="1" t="s">
        <v>11</v>
      </c>
      <c r="E68" s="1" t="s">
        <v>10</v>
      </c>
      <c r="F68" s="1" t="s">
        <v>9</v>
      </c>
      <c r="I68" s="1" t="s">
        <v>8</v>
      </c>
    </row>
    <row r="69" spans="2:9" x14ac:dyDescent="0.25">
      <c r="B69" t="s">
        <v>7</v>
      </c>
      <c r="C69" s="1" t="s">
        <v>6</v>
      </c>
      <c r="D69" s="1" t="s">
        <v>5</v>
      </c>
      <c r="E69" s="1" t="s">
        <v>4</v>
      </c>
      <c r="F69" s="1"/>
      <c r="I69">
        <f>POWER(2,16)-2</f>
        <v>65534</v>
      </c>
    </row>
    <row r="71" spans="2:9" x14ac:dyDescent="0.25">
      <c r="B71" t="s">
        <v>3</v>
      </c>
    </row>
    <row r="72" spans="2:9" x14ac:dyDescent="0.25">
      <c r="B72" t="s">
        <v>2</v>
      </c>
    </row>
    <row r="73" spans="2:9" x14ac:dyDescent="0.25">
      <c r="B73" t="s">
        <v>1</v>
      </c>
    </row>
    <row r="74" spans="2:9" x14ac:dyDescent="0.25">
      <c r="B74" t="s">
        <v>0</v>
      </c>
    </row>
    <row r="79" spans="2:9" x14ac:dyDescent="0.25">
      <c r="C79" s="1"/>
      <c r="D79" s="16"/>
      <c r="E79" s="1"/>
      <c r="F79" s="1"/>
    </row>
    <row r="80" spans="2:9" x14ac:dyDescent="0.25">
      <c r="C80" s="1"/>
      <c r="D80" s="1"/>
      <c r="E80" s="1"/>
      <c r="F80" s="1"/>
    </row>
    <row r="81" spans="3:6 16384:16384" x14ac:dyDescent="0.25">
      <c r="C81" s="1"/>
      <c r="D81" s="1"/>
      <c r="E81" s="1"/>
      <c r="F81" s="1"/>
      <c r="XFD81" s="1"/>
    </row>
    <row r="82" spans="3:6 16384:16384" x14ac:dyDescent="0.25">
      <c r="C82" s="1"/>
      <c r="D82" s="1"/>
      <c r="E82" s="1"/>
      <c r="F82" s="1"/>
    </row>
    <row r="83" spans="3:6 16384:16384" x14ac:dyDescent="0.25">
      <c r="C83" s="1"/>
      <c r="D83" s="1"/>
      <c r="E83" s="1"/>
      <c r="F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0"/>
  <sheetViews>
    <sheetView tabSelected="1" topLeftCell="A5" workbookViewId="0">
      <selection activeCell="N24" sqref="N24"/>
    </sheetView>
  </sheetViews>
  <sheetFormatPr baseColWidth="10" defaultRowHeight="15" x14ac:dyDescent="0.25"/>
  <cols>
    <col min="2" max="2" width="14.140625" customWidth="1"/>
    <col min="5" max="5" width="11.42578125" customWidth="1"/>
    <col min="6" max="6" width="14.85546875" customWidth="1"/>
    <col min="10" max="10" width="17.140625" customWidth="1"/>
    <col min="11" max="11" width="16.42578125" customWidth="1"/>
    <col min="13" max="13" width="14.85546875" customWidth="1"/>
  </cols>
  <sheetData>
    <row r="2" spans="2:19" ht="15" customHeight="1" x14ac:dyDescent="0.25">
      <c r="D2" t="s">
        <v>151</v>
      </c>
      <c r="J2" t="s">
        <v>163</v>
      </c>
      <c r="K2" t="s">
        <v>165</v>
      </c>
      <c r="L2" t="s">
        <v>168</v>
      </c>
      <c r="O2" s="9" t="s">
        <v>127</v>
      </c>
      <c r="P2" s="26" t="s">
        <v>126</v>
      </c>
      <c r="Q2" s="26"/>
      <c r="R2" s="26"/>
      <c r="S2" s="9">
        <v>18</v>
      </c>
    </row>
    <row r="3" spans="2:19" x14ac:dyDescent="0.25">
      <c r="D3" t="s">
        <v>156</v>
      </c>
      <c r="J3" t="s">
        <v>164</v>
      </c>
      <c r="K3" t="s">
        <v>166</v>
      </c>
      <c r="L3" t="s">
        <v>170</v>
      </c>
      <c r="O3" s="9" t="s">
        <v>128</v>
      </c>
      <c r="P3" s="27" t="s">
        <v>129</v>
      </c>
      <c r="Q3" s="27"/>
      <c r="R3" s="27"/>
      <c r="S3" s="9">
        <v>13</v>
      </c>
    </row>
    <row r="4" spans="2:19" x14ac:dyDescent="0.25">
      <c r="K4" t="s">
        <v>167</v>
      </c>
      <c r="L4" t="s">
        <v>171</v>
      </c>
      <c r="O4" s="9" t="s">
        <v>130</v>
      </c>
      <c r="P4" s="24" t="s">
        <v>131</v>
      </c>
      <c r="Q4" s="24"/>
      <c r="R4" s="24"/>
      <c r="S4" s="9">
        <v>31</v>
      </c>
    </row>
    <row r="5" spans="2:19" x14ac:dyDescent="0.25">
      <c r="O5" s="9" t="s">
        <v>132</v>
      </c>
      <c r="P5" s="25" t="s">
        <v>133</v>
      </c>
      <c r="Q5" s="25"/>
      <c r="R5" s="25"/>
      <c r="S5" s="9">
        <v>8000</v>
      </c>
    </row>
    <row r="6" spans="2:19" x14ac:dyDescent="0.25">
      <c r="O6" s="9" t="s">
        <v>134</v>
      </c>
      <c r="P6" s="28" t="s">
        <v>135</v>
      </c>
      <c r="Q6" s="28"/>
      <c r="R6" s="28"/>
      <c r="S6" s="9">
        <v>2</v>
      </c>
    </row>
    <row r="7" spans="2:19" x14ac:dyDescent="0.25">
      <c r="F7" t="s">
        <v>192</v>
      </c>
      <c r="O7" s="9" t="s">
        <v>136</v>
      </c>
      <c r="P7" s="25" t="s">
        <v>137</v>
      </c>
      <c r="Q7" s="25"/>
      <c r="R7" s="25"/>
      <c r="S7" s="9">
        <v>6</v>
      </c>
    </row>
    <row r="8" spans="2:19" x14ac:dyDescent="0.25">
      <c r="D8" t="s">
        <v>122</v>
      </c>
      <c r="F8" t="s">
        <v>123</v>
      </c>
      <c r="G8">
        <v>8000</v>
      </c>
      <c r="H8" t="s">
        <v>193</v>
      </c>
      <c r="O8" s="9" t="s">
        <v>138</v>
      </c>
      <c r="P8" s="24" t="s">
        <v>139</v>
      </c>
      <c r="Q8" s="24"/>
      <c r="R8" s="24"/>
      <c r="S8" s="9">
        <v>11762</v>
      </c>
    </row>
    <row r="9" spans="2:19" x14ac:dyDescent="0.25">
      <c r="D9" t="s">
        <v>157</v>
      </c>
      <c r="F9" t="s">
        <v>124</v>
      </c>
      <c r="G9">
        <v>4000</v>
      </c>
      <c r="O9" s="9" t="s">
        <v>142</v>
      </c>
      <c r="P9" s="25" t="s">
        <v>140</v>
      </c>
      <c r="Q9" s="25"/>
      <c r="R9" s="25"/>
      <c r="S9" s="9">
        <v>12408</v>
      </c>
    </row>
    <row r="10" spans="2:19" x14ac:dyDescent="0.25">
      <c r="O10" s="9" t="s">
        <v>141</v>
      </c>
      <c r="P10" s="25" t="s">
        <v>146</v>
      </c>
      <c r="Q10" s="25"/>
      <c r="R10" s="25"/>
      <c r="S10" s="9">
        <v>12000</v>
      </c>
    </row>
    <row r="11" spans="2:19" x14ac:dyDescent="0.25">
      <c r="B11" t="s">
        <v>107</v>
      </c>
      <c r="D11" t="s">
        <v>104</v>
      </c>
      <c r="F11" t="s">
        <v>279</v>
      </c>
      <c r="G11" t="s">
        <v>280</v>
      </c>
      <c r="J11" t="s">
        <v>163</v>
      </c>
      <c r="O11" s="9" t="s">
        <v>143</v>
      </c>
      <c r="P11" s="25" t="s">
        <v>147</v>
      </c>
      <c r="Q11" s="25"/>
      <c r="R11" s="25"/>
      <c r="S11" s="9">
        <f>SUM(S7:S10)</f>
        <v>36176</v>
      </c>
    </row>
    <row r="12" spans="2:19" x14ac:dyDescent="0.25">
      <c r="B12" t="s">
        <v>108</v>
      </c>
      <c r="D12" t="s">
        <v>158</v>
      </c>
      <c r="F12" t="s">
        <v>102</v>
      </c>
      <c r="G12">
        <v>4000</v>
      </c>
      <c r="H12" t="s">
        <v>205</v>
      </c>
      <c r="J12" t="s">
        <v>246</v>
      </c>
      <c r="K12" t="s">
        <v>234</v>
      </c>
      <c r="L12" t="s">
        <v>240</v>
      </c>
      <c r="O12" s="9" t="s">
        <v>144</v>
      </c>
      <c r="P12" s="25" t="s">
        <v>148</v>
      </c>
      <c r="Q12" s="25"/>
      <c r="R12" s="25"/>
      <c r="S12" s="9">
        <v>65536</v>
      </c>
    </row>
    <row r="13" spans="2:19" x14ac:dyDescent="0.25">
      <c r="F13" t="s">
        <v>103</v>
      </c>
      <c r="G13">
        <v>4000</v>
      </c>
      <c r="H13" t="s">
        <v>206</v>
      </c>
      <c r="K13" t="s">
        <v>235</v>
      </c>
      <c r="L13" t="s">
        <v>241</v>
      </c>
      <c r="O13" s="9" t="s">
        <v>145</v>
      </c>
      <c r="P13" s="25" t="s">
        <v>149</v>
      </c>
      <c r="Q13" s="25"/>
      <c r="R13" s="25"/>
      <c r="S13" s="9" t="s">
        <v>150</v>
      </c>
    </row>
    <row r="14" spans="2:19" x14ac:dyDescent="0.25">
      <c r="F14" t="s">
        <v>105</v>
      </c>
      <c r="G14">
        <v>1000</v>
      </c>
      <c r="H14" t="s">
        <v>213</v>
      </c>
      <c r="K14" t="s">
        <v>236</v>
      </c>
      <c r="L14" t="s">
        <v>242</v>
      </c>
    </row>
    <row r="15" spans="2:19" x14ac:dyDescent="0.25">
      <c r="F15" t="s">
        <v>106</v>
      </c>
      <c r="G15">
        <v>1000</v>
      </c>
      <c r="H15" t="s">
        <v>214</v>
      </c>
      <c r="K15" t="s">
        <v>237</v>
      </c>
      <c r="L15" t="s">
        <v>243</v>
      </c>
    </row>
    <row r="16" spans="2:19" x14ac:dyDescent="0.25">
      <c r="F16" t="s">
        <v>109</v>
      </c>
      <c r="G16">
        <v>500</v>
      </c>
      <c r="H16" s="20" t="s">
        <v>217</v>
      </c>
      <c r="K16" t="s">
        <v>238</v>
      </c>
      <c r="L16" t="s">
        <v>244</v>
      </c>
      <c r="O16" s="9" t="s">
        <v>172</v>
      </c>
      <c r="P16" s="9" t="s">
        <v>173</v>
      </c>
      <c r="Q16" s="9" t="s">
        <v>174</v>
      </c>
    </row>
    <row r="17" spans="2:17" x14ac:dyDescent="0.25">
      <c r="F17" t="s">
        <v>110</v>
      </c>
      <c r="G17">
        <v>500</v>
      </c>
      <c r="H17" s="20" t="s">
        <v>218</v>
      </c>
      <c r="K17" t="s">
        <v>239</v>
      </c>
      <c r="L17" t="s">
        <v>245</v>
      </c>
      <c r="O17" s="9">
        <v>16</v>
      </c>
      <c r="P17" s="9" t="s">
        <v>191</v>
      </c>
      <c r="Q17" s="9">
        <f>2^16</f>
        <v>65536</v>
      </c>
    </row>
    <row r="18" spans="2:17" x14ac:dyDescent="0.25">
      <c r="F18" t="s">
        <v>111</v>
      </c>
      <c r="G18">
        <v>250</v>
      </c>
      <c r="H18" s="20" t="s">
        <v>225</v>
      </c>
      <c r="O18" s="9">
        <v>17</v>
      </c>
      <c r="P18" s="9" t="s">
        <v>190</v>
      </c>
      <c r="Q18" s="9">
        <f>2^15</f>
        <v>32768</v>
      </c>
    </row>
    <row r="19" spans="2:17" x14ac:dyDescent="0.25">
      <c r="F19" t="s">
        <v>112</v>
      </c>
      <c r="G19">
        <v>250</v>
      </c>
      <c r="H19" s="20" t="s">
        <v>226</v>
      </c>
      <c r="O19" s="9">
        <v>18</v>
      </c>
      <c r="P19" s="9" t="s">
        <v>189</v>
      </c>
      <c r="Q19" s="9">
        <f>2^14</f>
        <v>16384</v>
      </c>
    </row>
    <row r="20" spans="2:17" x14ac:dyDescent="0.25">
      <c r="F20" t="s">
        <v>113</v>
      </c>
      <c r="G20">
        <v>125</v>
      </c>
      <c r="H20" s="20" t="s">
        <v>232</v>
      </c>
      <c r="O20" s="9">
        <v>19</v>
      </c>
      <c r="P20" s="9" t="s">
        <v>188</v>
      </c>
      <c r="Q20" s="9">
        <f>2^13</f>
        <v>8192</v>
      </c>
    </row>
    <row r="21" spans="2:17" x14ac:dyDescent="0.25">
      <c r="F21" t="s">
        <v>114</v>
      </c>
      <c r="G21">
        <v>125</v>
      </c>
      <c r="H21" s="20" t="s">
        <v>233</v>
      </c>
      <c r="O21" s="9">
        <v>20</v>
      </c>
      <c r="P21" s="9" t="s">
        <v>187</v>
      </c>
      <c r="Q21" s="9">
        <f>2^12</f>
        <v>4096</v>
      </c>
    </row>
    <row r="22" spans="2:17" x14ac:dyDescent="0.25">
      <c r="H22" s="20"/>
      <c r="O22" s="9">
        <v>21</v>
      </c>
      <c r="P22" s="9" t="s">
        <v>186</v>
      </c>
      <c r="Q22" s="9">
        <v>2048</v>
      </c>
    </row>
    <row r="23" spans="2:17" x14ac:dyDescent="0.25">
      <c r="F23" t="s">
        <v>279</v>
      </c>
      <c r="G23" t="s">
        <v>280</v>
      </c>
      <c r="J23" t="s">
        <v>163</v>
      </c>
      <c r="O23" s="9">
        <v>22</v>
      </c>
      <c r="P23" s="9" t="s">
        <v>185</v>
      </c>
      <c r="Q23" s="9">
        <v>1024</v>
      </c>
    </row>
    <row r="24" spans="2:17" x14ac:dyDescent="0.25">
      <c r="B24" t="s">
        <v>125</v>
      </c>
      <c r="D24" t="s">
        <v>115</v>
      </c>
      <c r="F24" t="s">
        <v>116</v>
      </c>
      <c r="G24">
        <v>4000</v>
      </c>
      <c r="H24" t="s">
        <v>251</v>
      </c>
      <c r="J24" t="s">
        <v>285</v>
      </c>
      <c r="K24" t="s">
        <v>281</v>
      </c>
      <c r="L24" t="s">
        <v>286</v>
      </c>
      <c r="O24" s="9">
        <v>23</v>
      </c>
      <c r="P24" s="9" t="s">
        <v>175</v>
      </c>
      <c r="Q24" s="9">
        <v>512</v>
      </c>
    </row>
    <row r="25" spans="2:17" x14ac:dyDescent="0.25">
      <c r="D25" t="s">
        <v>159</v>
      </c>
      <c r="F25" t="s">
        <v>117</v>
      </c>
      <c r="G25">
        <v>4000</v>
      </c>
      <c r="H25" t="s">
        <v>252</v>
      </c>
      <c r="K25" t="s">
        <v>282</v>
      </c>
      <c r="L25" t="s">
        <v>287</v>
      </c>
      <c r="O25" s="9">
        <v>24</v>
      </c>
      <c r="P25" s="9" t="s">
        <v>176</v>
      </c>
      <c r="Q25" s="9">
        <v>256</v>
      </c>
    </row>
    <row r="26" spans="2:17" x14ac:dyDescent="0.25">
      <c r="F26" t="s">
        <v>119</v>
      </c>
      <c r="G26">
        <v>2000</v>
      </c>
      <c r="H26" t="s">
        <v>257</v>
      </c>
      <c r="K26" t="s">
        <v>283</v>
      </c>
      <c r="L26" t="s">
        <v>288</v>
      </c>
      <c r="O26" s="9">
        <v>25</v>
      </c>
      <c r="P26" s="9" t="s">
        <v>177</v>
      </c>
      <c r="Q26" s="9">
        <v>128</v>
      </c>
    </row>
    <row r="27" spans="2:17" x14ac:dyDescent="0.25">
      <c r="F27" t="s">
        <v>118</v>
      </c>
      <c r="G27">
        <v>2000</v>
      </c>
      <c r="H27" t="s">
        <v>258</v>
      </c>
      <c r="K27" t="s">
        <v>284</v>
      </c>
      <c r="L27" t="s">
        <v>289</v>
      </c>
      <c r="O27" s="9">
        <v>26</v>
      </c>
      <c r="P27" s="9" t="s">
        <v>178</v>
      </c>
      <c r="Q27" s="9">
        <v>64</v>
      </c>
    </row>
    <row r="28" spans="2:17" x14ac:dyDescent="0.25">
      <c r="F28" t="s">
        <v>121</v>
      </c>
      <c r="G28">
        <v>200</v>
      </c>
      <c r="H28" t="s">
        <v>261</v>
      </c>
      <c r="K28" t="s">
        <v>290</v>
      </c>
      <c r="O28" s="9">
        <v>27</v>
      </c>
      <c r="P28" s="9" t="s">
        <v>179</v>
      </c>
      <c r="Q28" s="9">
        <v>32</v>
      </c>
    </row>
    <row r="29" spans="2:17" x14ac:dyDescent="0.25">
      <c r="F29" t="s">
        <v>120</v>
      </c>
      <c r="G29">
        <v>200</v>
      </c>
      <c r="H29" t="s">
        <v>262</v>
      </c>
      <c r="O29" s="9">
        <v>28</v>
      </c>
      <c r="P29" s="9" t="s">
        <v>180</v>
      </c>
      <c r="Q29" s="9">
        <v>16</v>
      </c>
    </row>
    <row r="30" spans="2:17" x14ac:dyDescent="0.25">
      <c r="O30" s="9">
        <v>29</v>
      </c>
      <c r="P30" s="9" t="s">
        <v>181</v>
      </c>
      <c r="Q30" s="9">
        <v>8</v>
      </c>
    </row>
    <row r="31" spans="2:17" x14ac:dyDescent="0.25">
      <c r="O31" s="9">
        <v>30</v>
      </c>
      <c r="P31" s="9" t="s">
        <v>182</v>
      </c>
      <c r="Q31" s="9">
        <v>4</v>
      </c>
    </row>
    <row r="32" spans="2:17" x14ac:dyDescent="0.25">
      <c r="E32" t="s">
        <v>107</v>
      </c>
      <c r="F32" t="s">
        <v>108</v>
      </c>
      <c r="G32" s="18" t="s">
        <v>32</v>
      </c>
      <c r="H32" s="18" t="s">
        <v>34</v>
      </c>
      <c r="I32" s="17" t="s">
        <v>152</v>
      </c>
      <c r="J32" s="17" t="s">
        <v>16</v>
      </c>
      <c r="K32" t="s">
        <v>156</v>
      </c>
      <c r="L32" t="s">
        <v>151</v>
      </c>
      <c r="O32" s="9">
        <v>31</v>
      </c>
      <c r="P32" s="9" t="s">
        <v>183</v>
      </c>
      <c r="Q32" s="9">
        <v>2</v>
      </c>
    </row>
    <row r="33" spans="5:17" x14ac:dyDescent="0.25">
      <c r="G33" s="18" t="s">
        <v>32</v>
      </c>
      <c r="H33" s="18" t="s">
        <v>34</v>
      </c>
      <c r="I33" s="17" t="s">
        <v>153</v>
      </c>
      <c r="J33" s="17" t="s">
        <v>16</v>
      </c>
      <c r="K33" t="s">
        <v>157</v>
      </c>
      <c r="L33" t="s">
        <v>160</v>
      </c>
      <c r="O33" s="9">
        <v>32</v>
      </c>
      <c r="P33" s="9" t="s">
        <v>184</v>
      </c>
      <c r="Q33" s="9">
        <v>1</v>
      </c>
    </row>
    <row r="34" spans="5:17" x14ac:dyDescent="0.25">
      <c r="G34" s="18" t="s">
        <v>32</v>
      </c>
      <c r="H34" s="18" t="s">
        <v>34</v>
      </c>
      <c r="I34" s="17" t="s">
        <v>154</v>
      </c>
      <c r="J34" s="17" t="s">
        <v>16</v>
      </c>
      <c r="K34" t="s">
        <v>158</v>
      </c>
      <c r="L34" t="s">
        <v>161</v>
      </c>
    </row>
    <row r="35" spans="5:17" x14ac:dyDescent="0.25">
      <c r="G35" s="18" t="s">
        <v>32</v>
      </c>
      <c r="H35" s="18" t="s">
        <v>34</v>
      </c>
      <c r="I35" s="17" t="s">
        <v>155</v>
      </c>
      <c r="J35" s="17" t="s">
        <v>16</v>
      </c>
      <c r="K35" t="s">
        <v>159</v>
      </c>
      <c r="L35" t="s">
        <v>162</v>
      </c>
    </row>
    <row r="36" spans="5:17" x14ac:dyDescent="0.25">
      <c r="N36">
        <v>8000</v>
      </c>
    </row>
    <row r="37" spans="5:17" x14ac:dyDescent="0.25">
      <c r="E37" t="s">
        <v>160</v>
      </c>
      <c r="F37" t="s">
        <v>157</v>
      </c>
      <c r="G37" s="18" t="s">
        <v>32</v>
      </c>
      <c r="H37" s="18" t="s">
        <v>34</v>
      </c>
      <c r="I37" s="17" t="s">
        <v>199</v>
      </c>
      <c r="J37" s="17" t="s">
        <v>16</v>
      </c>
      <c r="K37" t="s">
        <v>193</v>
      </c>
      <c r="L37" s="19">
        <f>2^13</f>
        <v>8192</v>
      </c>
      <c r="M37" t="s">
        <v>123</v>
      </c>
    </row>
    <row r="38" spans="5:17" x14ac:dyDescent="0.25">
      <c r="G38" s="18" t="s">
        <v>32</v>
      </c>
      <c r="H38" s="18" t="s">
        <v>34</v>
      </c>
      <c r="I38" s="17" t="s">
        <v>200</v>
      </c>
      <c r="J38" s="17" t="s">
        <v>16</v>
      </c>
      <c r="K38" t="s">
        <v>194</v>
      </c>
      <c r="L38" s="19">
        <f>2^13</f>
        <v>8192</v>
      </c>
    </row>
    <row r="39" spans="5:17" x14ac:dyDescent="0.25">
      <c r="N39">
        <v>4000</v>
      </c>
    </row>
    <row r="40" spans="5:17" x14ac:dyDescent="0.25">
      <c r="F40" t="s">
        <v>194</v>
      </c>
      <c r="G40" s="18" t="s">
        <v>32</v>
      </c>
      <c r="H40" s="18" t="s">
        <v>34</v>
      </c>
      <c r="I40" s="17" t="s">
        <v>198</v>
      </c>
      <c r="J40" s="17" t="s">
        <v>16</v>
      </c>
      <c r="K40" t="s">
        <v>195</v>
      </c>
      <c r="L40" s="19">
        <f t="shared" ref="L40:L41" si="0">2^12</f>
        <v>4096</v>
      </c>
      <c r="M40" t="s">
        <v>124</v>
      </c>
    </row>
    <row r="41" spans="5:17" x14ac:dyDescent="0.25">
      <c r="G41" s="18" t="s">
        <v>32</v>
      </c>
      <c r="H41" s="18" t="s">
        <v>34</v>
      </c>
      <c r="I41" s="17" t="s">
        <v>197</v>
      </c>
      <c r="J41" s="17" t="s">
        <v>16</v>
      </c>
      <c r="K41" t="s">
        <v>196</v>
      </c>
      <c r="L41" s="19">
        <f t="shared" si="0"/>
        <v>4096</v>
      </c>
    </row>
    <row r="42" spans="5:17" x14ac:dyDescent="0.25">
      <c r="N42">
        <v>4000</v>
      </c>
    </row>
    <row r="43" spans="5:17" x14ac:dyDescent="0.25">
      <c r="E43" t="s">
        <v>161</v>
      </c>
      <c r="F43" t="s">
        <v>158</v>
      </c>
      <c r="G43" s="18" t="s">
        <v>32</v>
      </c>
      <c r="H43" s="18" t="s">
        <v>34</v>
      </c>
      <c r="I43" s="17" t="s">
        <v>201</v>
      </c>
      <c r="J43" s="17" t="s">
        <v>16</v>
      </c>
      <c r="K43" t="s">
        <v>205</v>
      </c>
      <c r="L43">
        <v>4096</v>
      </c>
      <c r="M43" t="s">
        <v>105</v>
      </c>
      <c r="N43">
        <v>4000</v>
      </c>
    </row>
    <row r="44" spans="5:17" x14ac:dyDescent="0.25">
      <c r="G44" s="18" t="s">
        <v>32</v>
      </c>
      <c r="H44" s="18" t="s">
        <v>34</v>
      </c>
      <c r="I44" s="17" t="s">
        <v>202</v>
      </c>
      <c r="J44" s="17" t="s">
        <v>16</v>
      </c>
      <c r="K44" t="s">
        <v>206</v>
      </c>
      <c r="L44">
        <v>4096</v>
      </c>
      <c r="M44" t="s">
        <v>106</v>
      </c>
    </row>
    <row r="45" spans="5:17" x14ac:dyDescent="0.25">
      <c r="G45" s="18" t="s">
        <v>32</v>
      </c>
      <c r="H45" s="18" t="s">
        <v>34</v>
      </c>
      <c r="I45" s="17" t="s">
        <v>204</v>
      </c>
      <c r="J45" s="17" t="s">
        <v>16</v>
      </c>
      <c r="K45" t="s">
        <v>207</v>
      </c>
      <c r="L45">
        <v>4096</v>
      </c>
    </row>
    <row r="46" spans="5:17" x14ac:dyDescent="0.25">
      <c r="G46" s="18" t="s">
        <v>32</v>
      </c>
      <c r="H46" s="18" t="s">
        <v>34</v>
      </c>
      <c r="I46" s="17" t="s">
        <v>203</v>
      </c>
      <c r="J46" s="17" t="s">
        <v>16</v>
      </c>
      <c r="K46" t="s">
        <v>208</v>
      </c>
      <c r="L46">
        <v>4096</v>
      </c>
    </row>
    <row r="48" spans="5:17" x14ac:dyDescent="0.25">
      <c r="F48" t="s">
        <v>207</v>
      </c>
      <c r="G48" s="18" t="s">
        <v>32</v>
      </c>
      <c r="H48" s="18" t="s">
        <v>34</v>
      </c>
      <c r="I48" s="17" t="s">
        <v>209</v>
      </c>
      <c r="J48" s="17" t="s">
        <v>16</v>
      </c>
      <c r="K48" t="s">
        <v>213</v>
      </c>
      <c r="L48">
        <v>1024</v>
      </c>
      <c r="M48" t="s">
        <v>105</v>
      </c>
    </row>
    <row r="49" spans="6:14" x14ac:dyDescent="0.25">
      <c r="G49" s="18" t="s">
        <v>32</v>
      </c>
      <c r="H49" s="18" t="s">
        <v>34</v>
      </c>
      <c r="I49" s="17" t="s">
        <v>210</v>
      </c>
      <c r="J49" s="17" t="s">
        <v>16</v>
      </c>
      <c r="K49" t="s">
        <v>214</v>
      </c>
      <c r="L49">
        <v>1024</v>
      </c>
      <c r="M49" t="s">
        <v>106</v>
      </c>
    </row>
    <row r="50" spans="6:14" x14ac:dyDescent="0.25">
      <c r="G50" s="18" t="s">
        <v>32</v>
      </c>
      <c r="H50" s="18" t="s">
        <v>34</v>
      </c>
      <c r="I50" s="17" t="s">
        <v>212</v>
      </c>
      <c r="J50" s="17" t="s">
        <v>16</v>
      </c>
      <c r="K50" t="s">
        <v>215</v>
      </c>
      <c r="L50">
        <v>1024</v>
      </c>
    </row>
    <row r="51" spans="6:14" x14ac:dyDescent="0.25">
      <c r="G51" s="18" t="s">
        <v>32</v>
      </c>
      <c r="H51" s="18" t="s">
        <v>34</v>
      </c>
      <c r="I51" s="17" t="s">
        <v>211</v>
      </c>
      <c r="J51" s="17" t="s">
        <v>16</v>
      </c>
      <c r="K51" t="s">
        <v>216</v>
      </c>
      <c r="L51">
        <v>1024</v>
      </c>
    </row>
    <row r="52" spans="6:14" x14ac:dyDescent="0.25">
      <c r="N52">
        <v>500</v>
      </c>
    </row>
    <row r="53" spans="6:14" x14ac:dyDescent="0.25">
      <c r="F53" t="s">
        <v>215</v>
      </c>
      <c r="G53" s="18" t="s">
        <v>32</v>
      </c>
      <c r="H53" s="18" t="s">
        <v>34</v>
      </c>
      <c r="I53" s="18" t="s">
        <v>220</v>
      </c>
      <c r="J53" s="17" t="s">
        <v>16</v>
      </c>
      <c r="K53" s="20" t="s">
        <v>217</v>
      </c>
      <c r="L53">
        <v>512</v>
      </c>
      <c r="M53" t="s">
        <v>109</v>
      </c>
      <c r="N53">
        <v>500</v>
      </c>
    </row>
    <row r="54" spans="6:14" x14ac:dyDescent="0.25">
      <c r="G54" s="18" t="s">
        <v>32</v>
      </c>
      <c r="H54" s="18" t="s">
        <v>34</v>
      </c>
      <c r="I54" s="18" t="s">
        <v>221</v>
      </c>
      <c r="J54" s="17" t="s">
        <v>16</v>
      </c>
      <c r="K54" s="20" t="s">
        <v>218</v>
      </c>
      <c r="L54">
        <v>512</v>
      </c>
      <c r="M54" t="s">
        <v>110</v>
      </c>
    </row>
    <row r="55" spans="6:14" x14ac:dyDescent="0.25">
      <c r="G55" s="21"/>
      <c r="H55" s="21"/>
      <c r="I55" s="21"/>
      <c r="J55" s="22"/>
      <c r="N55">
        <v>250</v>
      </c>
    </row>
    <row r="56" spans="6:14" x14ac:dyDescent="0.25">
      <c r="F56" t="s">
        <v>216</v>
      </c>
      <c r="G56" s="18" t="s">
        <v>32</v>
      </c>
      <c r="H56" s="18" t="s">
        <v>34</v>
      </c>
      <c r="I56" s="18" t="s">
        <v>222</v>
      </c>
      <c r="J56" s="17" t="s">
        <v>16</v>
      </c>
      <c r="K56" s="20" t="s">
        <v>225</v>
      </c>
      <c r="L56">
        <v>256</v>
      </c>
      <c r="M56" t="s">
        <v>111</v>
      </c>
      <c r="N56">
        <v>250</v>
      </c>
    </row>
    <row r="57" spans="6:14" x14ac:dyDescent="0.25">
      <c r="G57" s="18" t="s">
        <v>32</v>
      </c>
      <c r="H57" s="18" t="s">
        <v>34</v>
      </c>
      <c r="I57" s="18" t="s">
        <v>223</v>
      </c>
      <c r="J57" s="17" t="s">
        <v>16</v>
      </c>
      <c r="K57" s="20" t="s">
        <v>226</v>
      </c>
      <c r="L57" s="23">
        <v>256</v>
      </c>
      <c r="M57" t="s">
        <v>112</v>
      </c>
    </row>
    <row r="58" spans="6:14" x14ac:dyDescent="0.25">
      <c r="G58" s="18" t="s">
        <v>32</v>
      </c>
      <c r="H58" s="18" t="s">
        <v>34</v>
      </c>
      <c r="I58" s="18" t="s">
        <v>219</v>
      </c>
      <c r="J58" s="17" t="s">
        <v>16</v>
      </c>
      <c r="K58" s="20" t="s">
        <v>227</v>
      </c>
      <c r="L58" s="23">
        <v>256</v>
      </c>
      <c r="M58" s="19"/>
    </row>
    <row r="59" spans="6:14" x14ac:dyDescent="0.25">
      <c r="G59" s="18" t="s">
        <v>32</v>
      </c>
      <c r="H59" s="18" t="s">
        <v>34</v>
      </c>
      <c r="I59" s="18" t="s">
        <v>224</v>
      </c>
      <c r="J59" s="17" t="s">
        <v>16</v>
      </c>
      <c r="K59" s="20" t="s">
        <v>228</v>
      </c>
      <c r="L59" s="23">
        <v>256</v>
      </c>
    </row>
    <row r="60" spans="6:14" x14ac:dyDescent="0.25">
      <c r="N60">
        <v>125</v>
      </c>
    </row>
    <row r="61" spans="6:14" x14ac:dyDescent="0.25">
      <c r="F61" s="20" t="s">
        <v>227</v>
      </c>
      <c r="G61" s="18" t="s">
        <v>32</v>
      </c>
      <c r="H61" s="18" t="s">
        <v>34</v>
      </c>
      <c r="I61" s="18" t="s">
        <v>229</v>
      </c>
      <c r="J61" s="17" t="s">
        <v>231</v>
      </c>
      <c r="K61" s="20" t="s">
        <v>232</v>
      </c>
      <c r="L61">
        <v>128</v>
      </c>
      <c r="M61" t="s">
        <v>113</v>
      </c>
      <c r="N61">
        <v>125</v>
      </c>
    </row>
    <row r="62" spans="6:14" x14ac:dyDescent="0.25">
      <c r="G62" s="18" t="s">
        <v>32</v>
      </c>
      <c r="H62" s="18" t="s">
        <v>34</v>
      </c>
      <c r="I62" s="18" t="s">
        <v>229</v>
      </c>
      <c r="J62" s="17" t="s">
        <v>230</v>
      </c>
      <c r="K62" s="20" t="s">
        <v>233</v>
      </c>
      <c r="L62">
        <v>128</v>
      </c>
      <c r="M62" t="s">
        <v>114</v>
      </c>
    </row>
    <row r="64" spans="6:14" x14ac:dyDescent="0.25">
      <c r="N64">
        <v>4000</v>
      </c>
    </row>
    <row r="65" spans="5:17" x14ac:dyDescent="0.25">
      <c r="E65" t="s">
        <v>162</v>
      </c>
      <c r="F65" t="s">
        <v>159</v>
      </c>
      <c r="G65" s="18" t="s">
        <v>32</v>
      </c>
      <c r="H65" s="18" t="s">
        <v>34</v>
      </c>
      <c r="I65" s="17" t="s">
        <v>247</v>
      </c>
      <c r="J65" s="17" t="s">
        <v>16</v>
      </c>
      <c r="K65" t="s">
        <v>251</v>
      </c>
      <c r="L65">
        <v>4096</v>
      </c>
      <c r="M65" t="s">
        <v>116</v>
      </c>
      <c r="N65">
        <v>4000</v>
      </c>
    </row>
    <row r="66" spans="5:17" x14ac:dyDescent="0.25">
      <c r="G66" s="18" t="s">
        <v>32</v>
      </c>
      <c r="H66" s="18" t="s">
        <v>34</v>
      </c>
      <c r="I66" s="18" t="s">
        <v>248</v>
      </c>
      <c r="J66" s="17" t="s">
        <v>16</v>
      </c>
      <c r="K66" t="s">
        <v>252</v>
      </c>
      <c r="L66">
        <v>4096</v>
      </c>
      <c r="M66" t="s">
        <v>117</v>
      </c>
    </row>
    <row r="67" spans="5:17" x14ac:dyDescent="0.25">
      <c r="G67" s="18" t="s">
        <v>32</v>
      </c>
      <c r="H67" s="18" t="s">
        <v>34</v>
      </c>
      <c r="I67" s="18" t="s">
        <v>249</v>
      </c>
      <c r="J67" s="17" t="s">
        <v>16</v>
      </c>
      <c r="K67" t="s">
        <v>253</v>
      </c>
      <c r="L67">
        <v>4096</v>
      </c>
    </row>
    <row r="68" spans="5:17" x14ac:dyDescent="0.25">
      <c r="G68" s="18" t="s">
        <v>32</v>
      </c>
      <c r="H68" s="18" t="s">
        <v>34</v>
      </c>
      <c r="I68" s="18" t="s">
        <v>250</v>
      </c>
      <c r="J68" s="17" t="s">
        <v>16</v>
      </c>
      <c r="K68" t="s">
        <v>254</v>
      </c>
      <c r="L68">
        <v>4096</v>
      </c>
    </row>
    <row r="69" spans="5:17" x14ac:dyDescent="0.25">
      <c r="N69">
        <v>2000</v>
      </c>
    </row>
    <row r="70" spans="5:17" x14ac:dyDescent="0.25">
      <c r="F70" t="s">
        <v>253</v>
      </c>
      <c r="G70" s="18" t="s">
        <v>32</v>
      </c>
      <c r="H70" s="18" t="s">
        <v>34</v>
      </c>
      <c r="I70" s="18" t="s">
        <v>256</v>
      </c>
      <c r="J70" s="17" t="s">
        <v>16</v>
      </c>
      <c r="K70" t="s">
        <v>257</v>
      </c>
      <c r="L70">
        <v>2048</v>
      </c>
      <c r="M70" t="s">
        <v>119</v>
      </c>
      <c r="N70">
        <v>2000</v>
      </c>
    </row>
    <row r="71" spans="5:17" x14ac:dyDescent="0.25">
      <c r="G71" s="18" t="s">
        <v>32</v>
      </c>
      <c r="H71" s="18" t="s">
        <v>34</v>
      </c>
      <c r="I71" s="18" t="s">
        <v>255</v>
      </c>
      <c r="J71" s="17" t="s">
        <v>16</v>
      </c>
      <c r="K71" t="s">
        <v>258</v>
      </c>
      <c r="L71">
        <v>2048</v>
      </c>
      <c r="M71" t="s">
        <v>118</v>
      </c>
    </row>
    <row r="72" spans="5:17" x14ac:dyDescent="0.25">
      <c r="I72" s="21"/>
      <c r="N72">
        <v>200</v>
      </c>
    </row>
    <row r="73" spans="5:17" x14ac:dyDescent="0.25">
      <c r="F73" t="s">
        <v>254</v>
      </c>
      <c r="G73" s="18" t="s">
        <v>32</v>
      </c>
      <c r="H73" s="18" t="s">
        <v>34</v>
      </c>
      <c r="I73" s="18" t="s">
        <v>259</v>
      </c>
      <c r="J73" s="17" t="s">
        <v>16</v>
      </c>
      <c r="K73" t="s">
        <v>261</v>
      </c>
      <c r="L73">
        <v>256</v>
      </c>
      <c r="M73" t="s">
        <v>121</v>
      </c>
      <c r="N73">
        <v>200</v>
      </c>
    </row>
    <row r="74" spans="5:17" x14ac:dyDescent="0.25">
      <c r="G74" s="18" t="s">
        <v>32</v>
      </c>
      <c r="H74" s="18" t="s">
        <v>34</v>
      </c>
      <c r="I74" s="18" t="s">
        <v>260</v>
      </c>
      <c r="J74" s="17" t="s">
        <v>16</v>
      </c>
      <c r="K74" t="s">
        <v>262</v>
      </c>
      <c r="L74">
        <v>256</v>
      </c>
      <c r="M74" t="s">
        <v>120</v>
      </c>
    </row>
    <row r="75" spans="5:17" x14ac:dyDescent="0.25">
      <c r="Q75" s="17" t="s">
        <v>263</v>
      </c>
    </row>
    <row r="76" spans="5:17" x14ac:dyDescent="0.25">
      <c r="Q76" s="17" t="s">
        <v>264</v>
      </c>
    </row>
    <row r="77" spans="5:17" x14ac:dyDescent="0.25">
      <c r="Q77" s="17" t="s">
        <v>265</v>
      </c>
    </row>
    <row r="78" spans="5:17" x14ac:dyDescent="0.25">
      <c r="Q78" s="17" t="s">
        <v>266</v>
      </c>
    </row>
    <row r="79" spans="5:17" x14ac:dyDescent="0.25">
      <c r="Q79" s="17" t="s">
        <v>267</v>
      </c>
    </row>
    <row r="80" spans="5:17" x14ac:dyDescent="0.25">
      <c r="Q80" s="17" t="s">
        <v>268</v>
      </c>
    </row>
    <row r="81" spans="17:17" x14ac:dyDescent="0.25">
      <c r="Q81" s="17" t="s">
        <v>269</v>
      </c>
    </row>
    <row r="82" spans="17:17" x14ac:dyDescent="0.25">
      <c r="Q82" s="17" t="s">
        <v>270</v>
      </c>
    </row>
    <row r="83" spans="17:17" x14ac:dyDescent="0.25">
      <c r="Q83" s="17" t="s">
        <v>271</v>
      </c>
    </row>
    <row r="84" spans="17:17" x14ac:dyDescent="0.25">
      <c r="Q84" s="17" t="s">
        <v>272</v>
      </c>
    </row>
    <row r="85" spans="17:17" x14ac:dyDescent="0.25">
      <c r="Q85" s="17" t="s">
        <v>273</v>
      </c>
    </row>
    <row r="86" spans="17:17" x14ac:dyDescent="0.25">
      <c r="Q86" s="17" t="s">
        <v>274</v>
      </c>
    </row>
    <row r="87" spans="17:17" x14ac:dyDescent="0.25">
      <c r="Q87" s="17" t="s">
        <v>275</v>
      </c>
    </row>
    <row r="88" spans="17:17" x14ac:dyDescent="0.25">
      <c r="Q88" s="17" t="s">
        <v>276</v>
      </c>
    </row>
    <row r="89" spans="17:17" x14ac:dyDescent="0.25">
      <c r="Q89" s="17" t="s">
        <v>277</v>
      </c>
    </row>
    <row r="90" spans="17:17" x14ac:dyDescent="0.25">
      <c r="Q90" s="17" t="s">
        <v>278</v>
      </c>
    </row>
  </sheetData>
  <mergeCells count="12">
    <mergeCell ref="P13:R13"/>
    <mergeCell ref="P2:R2"/>
    <mergeCell ref="P3:R3"/>
    <mergeCell ref="P4:R4"/>
    <mergeCell ref="P5:R5"/>
    <mergeCell ref="P6:R6"/>
    <mergeCell ref="P7:R7"/>
    <mergeCell ref="P8:R8"/>
    <mergeCell ref="P9:R9"/>
    <mergeCell ref="P10:R10"/>
    <mergeCell ref="P11:R11"/>
    <mergeCell ref="P12:R1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O13" sqref="O13"/>
    </sheetView>
  </sheetViews>
  <sheetFormatPr baseColWidth="10" defaultRowHeight="15" x14ac:dyDescent="0.25"/>
  <cols>
    <col min="5" max="5" width="14.5703125" customWidth="1"/>
    <col min="6" max="6" width="11.42578125" customWidth="1"/>
    <col min="7" max="7" width="16.42578125" customWidth="1"/>
    <col min="8" max="8" width="17" customWidth="1"/>
    <col min="9" max="9" width="14.5703125" bestFit="1" customWidth="1"/>
    <col min="10" max="10" width="14.85546875" customWidth="1"/>
    <col min="11" max="11" width="11.42578125" customWidth="1"/>
    <col min="14" max="14" width="13.85546875" customWidth="1"/>
    <col min="15" max="15" width="17.140625" customWidth="1"/>
  </cols>
  <sheetData>
    <row r="1" spans="1:16" x14ac:dyDescent="0.25">
      <c r="M1" t="s">
        <v>309</v>
      </c>
      <c r="N1" t="s">
        <v>347</v>
      </c>
    </row>
    <row r="2" spans="1:16" x14ac:dyDescent="0.25">
      <c r="C2" t="s">
        <v>151</v>
      </c>
      <c r="I2" t="s">
        <v>163</v>
      </c>
      <c r="J2" t="s">
        <v>165</v>
      </c>
      <c r="K2" t="s">
        <v>168</v>
      </c>
      <c r="M2" s="9" t="s">
        <v>151</v>
      </c>
    </row>
    <row r="3" spans="1:16" x14ac:dyDescent="0.25">
      <c r="C3" t="s">
        <v>156</v>
      </c>
      <c r="I3" t="s">
        <v>164</v>
      </c>
      <c r="J3" t="s">
        <v>166</v>
      </c>
      <c r="K3" t="s">
        <v>169</v>
      </c>
      <c r="M3" t="s">
        <v>328</v>
      </c>
      <c r="N3" t="s">
        <v>115</v>
      </c>
      <c r="O3" t="s">
        <v>324</v>
      </c>
      <c r="P3" t="s">
        <v>82</v>
      </c>
    </row>
    <row r="4" spans="1:16" x14ac:dyDescent="0.25">
      <c r="J4" t="s">
        <v>167</v>
      </c>
      <c r="K4" t="s">
        <v>374</v>
      </c>
      <c r="M4" t="s">
        <v>329</v>
      </c>
      <c r="N4" t="s">
        <v>160</v>
      </c>
      <c r="O4" t="s">
        <v>310</v>
      </c>
      <c r="P4" t="s">
        <v>82</v>
      </c>
    </row>
    <row r="5" spans="1:16" x14ac:dyDescent="0.25">
      <c r="M5" t="s">
        <v>330</v>
      </c>
      <c r="N5" t="s">
        <v>161</v>
      </c>
      <c r="O5" t="s">
        <v>323</v>
      </c>
      <c r="P5" t="s">
        <v>82</v>
      </c>
    </row>
    <row r="7" spans="1:16" x14ac:dyDescent="0.25">
      <c r="E7" t="s">
        <v>192</v>
      </c>
      <c r="M7" s="9" t="s">
        <v>122</v>
      </c>
    </row>
    <row r="8" spans="1:16" x14ac:dyDescent="0.25">
      <c r="C8" t="s">
        <v>122</v>
      </c>
      <c r="E8" t="s">
        <v>123</v>
      </c>
      <c r="F8">
        <v>8000</v>
      </c>
      <c r="G8" t="s">
        <v>193</v>
      </c>
      <c r="H8" t="s">
        <v>291</v>
      </c>
      <c r="M8" t="s">
        <v>328</v>
      </c>
      <c r="N8" t="s">
        <v>151</v>
      </c>
      <c r="O8" t="s">
        <v>315</v>
      </c>
      <c r="P8" t="s">
        <v>82</v>
      </c>
    </row>
    <row r="9" spans="1:16" x14ac:dyDescent="0.25">
      <c r="C9" t="s">
        <v>157</v>
      </c>
      <c r="E9" t="s">
        <v>124</v>
      </c>
      <c r="F9">
        <v>4000</v>
      </c>
      <c r="H9" t="s">
        <v>292</v>
      </c>
      <c r="M9" t="s">
        <v>311</v>
      </c>
      <c r="N9" t="s">
        <v>123</v>
      </c>
      <c r="O9" t="s">
        <v>313</v>
      </c>
      <c r="P9" t="s">
        <v>369</v>
      </c>
    </row>
    <row r="10" spans="1:16" x14ac:dyDescent="0.25">
      <c r="M10" t="s">
        <v>312</v>
      </c>
      <c r="N10" t="s">
        <v>124</v>
      </c>
      <c r="O10" t="s">
        <v>314</v>
      </c>
      <c r="P10" t="s">
        <v>370</v>
      </c>
    </row>
    <row r="11" spans="1:16" x14ac:dyDescent="0.25">
      <c r="A11" t="s">
        <v>107</v>
      </c>
      <c r="C11" t="s">
        <v>104</v>
      </c>
      <c r="E11" t="s">
        <v>279</v>
      </c>
      <c r="F11" t="s">
        <v>280</v>
      </c>
      <c r="I11" t="s">
        <v>163</v>
      </c>
    </row>
    <row r="12" spans="1:16" x14ac:dyDescent="0.25">
      <c r="A12" t="s">
        <v>108</v>
      </c>
      <c r="C12" t="s">
        <v>158</v>
      </c>
      <c r="E12" t="s">
        <v>102</v>
      </c>
      <c r="F12">
        <v>4000</v>
      </c>
      <c r="G12" t="s">
        <v>205</v>
      </c>
      <c r="H12" t="s">
        <v>293</v>
      </c>
      <c r="I12" t="s">
        <v>246</v>
      </c>
      <c r="J12" t="s">
        <v>234</v>
      </c>
      <c r="K12" t="s">
        <v>240</v>
      </c>
      <c r="M12" s="9" t="s">
        <v>104</v>
      </c>
    </row>
    <row r="13" spans="1:16" x14ac:dyDescent="0.25">
      <c r="E13" t="s">
        <v>103</v>
      </c>
      <c r="F13">
        <v>4000</v>
      </c>
      <c r="G13" t="s">
        <v>206</v>
      </c>
      <c r="H13" t="s">
        <v>298</v>
      </c>
      <c r="J13" t="s">
        <v>235</v>
      </c>
      <c r="K13" t="s">
        <v>241</v>
      </c>
      <c r="M13" t="s">
        <v>328</v>
      </c>
      <c r="N13" t="s">
        <v>151</v>
      </c>
      <c r="O13" t="s">
        <v>377</v>
      </c>
      <c r="P13" t="s">
        <v>82</v>
      </c>
    </row>
    <row r="14" spans="1:16" x14ac:dyDescent="0.25">
      <c r="E14" t="s">
        <v>105</v>
      </c>
      <c r="F14">
        <v>1000</v>
      </c>
      <c r="G14" t="s">
        <v>213</v>
      </c>
      <c r="H14" t="s">
        <v>294</v>
      </c>
      <c r="J14" t="s">
        <v>236</v>
      </c>
      <c r="K14" t="s">
        <v>242</v>
      </c>
      <c r="M14" t="s">
        <v>329</v>
      </c>
      <c r="N14" t="s">
        <v>316</v>
      </c>
      <c r="O14" t="s">
        <v>376</v>
      </c>
      <c r="P14" t="s">
        <v>82</v>
      </c>
    </row>
    <row r="15" spans="1:16" x14ac:dyDescent="0.25">
      <c r="E15" t="s">
        <v>106</v>
      </c>
      <c r="F15">
        <v>1000</v>
      </c>
      <c r="G15" t="s">
        <v>214</v>
      </c>
      <c r="H15" t="s">
        <v>299</v>
      </c>
      <c r="J15" t="s">
        <v>237</v>
      </c>
      <c r="K15" t="s">
        <v>243</v>
      </c>
      <c r="M15" t="s">
        <v>330</v>
      </c>
      <c r="N15" t="s">
        <v>317</v>
      </c>
      <c r="O15" t="s">
        <v>375</v>
      </c>
      <c r="P15" t="s">
        <v>82</v>
      </c>
    </row>
    <row r="16" spans="1:16" x14ac:dyDescent="0.25">
      <c r="E16" t="s">
        <v>109</v>
      </c>
      <c r="F16">
        <v>500</v>
      </c>
      <c r="G16" s="20" t="s">
        <v>217</v>
      </c>
      <c r="H16" t="s">
        <v>295</v>
      </c>
      <c r="J16" t="s">
        <v>238</v>
      </c>
      <c r="K16" t="s">
        <v>244</v>
      </c>
    </row>
    <row r="17" spans="1:16" x14ac:dyDescent="0.25">
      <c r="E17" t="s">
        <v>110</v>
      </c>
      <c r="F17">
        <v>500</v>
      </c>
      <c r="G17" s="20" t="s">
        <v>218</v>
      </c>
      <c r="H17" t="s">
        <v>300</v>
      </c>
      <c r="J17" t="s">
        <v>239</v>
      </c>
      <c r="K17" t="s">
        <v>245</v>
      </c>
      <c r="M17" s="9" t="s">
        <v>317</v>
      </c>
    </row>
    <row r="18" spans="1:16" x14ac:dyDescent="0.25">
      <c r="E18" t="s">
        <v>111</v>
      </c>
      <c r="F18">
        <v>250</v>
      </c>
      <c r="G18" s="20" t="s">
        <v>225</v>
      </c>
      <c r="H18" t="s">
        <v>296</v>
      </c>
      <c r="M18" t="s">
        <v>328</v>
      </c>
      <c r="N18" t="s">
        <v>104</v>
      </c>
      <c r="O18" t="s">
        <v>320</v>
      </c>
      <c r="P18" t="s">
        <v>82</v>
      </c>
    </row>
    <row r="19" spans="1:16" x14ac:dyDescent="0.25">
      <c r="E19" t="s">
        <v>112</v>
      </c>
      <c r="F19">
        <v>250</v>
      </c>
      <c r="G19" s="20" t="s">
        <v>226</v>
      </c>
      <c r="H19" t="s">
        <v>301</v>
      </c>
      <c r="M19" t="s">
        <v>329</v>
      </c>
      <c r="N19" t="s">
        <v>318</v>
      </c>
      <c r="O19" t="s">
        <v>322</v>
      </c>
      <c r="P19" t="s">
        <v>82</v>
      </c>
    </row>
    <row r="20" spans="1:16" x14ac:dyDescent="0.25">
      <c r="E20" t="s">
        <v>113</v>
      </c>
      <c r="F20">
        <v>125</v>
      </c>
      <c r="G20" s="20" t="s">
        <v>232</v>
      </c>
      <c r="H20" t="s">
        <v>297</v>
      </c>
      <c r="M20" t="s">
        <v>330</v>
      </c>
      <c r="N20" t="s">
        <v>319</v>
      </c>
      <c r="O20" t="s">
        <v>321</v>
      </c>
      <c r="P20" t="s">
        <v>82</v>
      </c>
    </row>
    <row r="21" spans="1:16" x14ac:dyDescent="0.25">
      <c r="E21" t="s">
        <v>114</v>
      </c>
      <c r="F21">
        <v>125</v>
      </c>
      <c r="G21" s="20" t="s">
        <v>233</v>
      </c>
      <c r="H21" t="s">
        <v>302</v>
      </c>
    </row>
    <row r="22" spans="1:16" x14ac:dyDescent="0.25">
      <c r="G22" s="20"/>
      <c r="M22" s="9" t="s">
        <v>316</v>
      </c>
    </row>
    <row r="23" spans="1:16" x14ac:dyDescent="0.25">
      <c r="E23" t="s">
        <v>279</v>
      </c>
      <c r="F23" t="s">
        <v>280</v>
      </c>
      <c r="I23" t="s">
        <v>163</v>
      </c>
      <c r="M23" t="s">
        <v>328</v>
      </c>
      <c r="N23" t="s">
        <v>104</v>
      </c>
      <c r="O23" t="s">
        <v>325</v>
      </c>
      <c r="P23" t="s">
        <v>82</v>
      </c>
    </row>
    <row r="24" spans="1:16" x14ac:dyDescent="0.25">
      <c r="A24" t="s">
        <v>125</v>
      </c>
      <c r="C24" t="s">
        <v>115</v>
      </c>
      <c r="E24" t="s">
        <v>116</v>
      </c>
      <c r="F24">
        <v>4000</v>
      </c>
      <c r="G24" t="s">
        <v>251</v>
      </c>
      <c r="H24" t="s">
        <v>303</v>
      </c>
      <c r="I24" t="s">
        <v>285</v>
      </c>
      <c r="J24" t="s">
        <v>281</v>
      </c>
      <c r="K24" t="s">
        <v>286</v>
      </c>
      <c r="M24" t="s">
        <v>311</v>
      </c>
      <c r="N24" t="s">
        <v>102</v>
      </c>
      <c r="O24" t="s">
        <v>326</v>
      </c>
      <c r="P24" t="s">
        <v>370</v>
      </c>
    </row>
    <row r="25" spans="1:16" x14ac:dyDescent="0.25">
      <c r="C25" t="s">
        <v>159</v>
      </c>
      <c r="E25" t="s">
        <v>117</v>
      </c>
      <c r="F25">
        <v>4000</v>
      </c>
      <c r="G25" t="s">
        <v>252</v>
      </c>
      <c r="H25" t="s">
        <v>306</v>
      </c>
      <c r="J25" t="s">
        <v>282</v>
      </c>
      <c r="K25" t="s">
        <v>287</v>
      </c>
      <c r="M25" t="s">
        <v>312</v>
      </c>
      <c r="N25" t="s">
        <v>103</v>
      </c>
      <c r="O25" t="s">
        <v>327</v>
      </c>
      <c r="P25" t="s">
        <v>370</v>
      </c>
    </row>
    <row r="26" spans="1:16" x14ac:dyDescent="0.25">
      <c r="E26" t="s">
        <v>119</v>
      </c>
      <c r="F26">
        <v>2000</v>
      </c>
      <c r="G26" t="s">
        <v>257</v>
      </c>
      <c r="H26" t="s">
        <v>304</v>
      </c>
      <c r="J26" t="s">
        <v>283</v>
      </c>
      <c r="K26" t="s">
        <v>288</v>
      </c>
    </row>
    <row r="27" spans="1:16" x14ac:dyDescent="0.25">
      <c r="E27" t="s">
        <v>118</v>
      </c>
      <c r="F27">
        <v>2000</v>
      </c>
      <c r="G27" t="s">
        <v>258</v>
      </c>
      <c r="H27" t="s">
        <v>308</v>
      </c>
      <c r="J27" t="s">
        <v>284</v>
      </c>
      <c r="K27" t="s">
        <v>289</v>
      </c>
      <c r="M27" s="9" t="s">
        <v>319</v>
      </c>
    </row>
    <row r="28" spans="1:16" x14ac:dyDescent="0.25">
      <c r="E28" t="s">
        <v>121</v>
      </c>
      <c r="F28">
        <v>200</v>
      </c>
      <c r="G28" t="s">
        <v>261</v>
      </c>
      <c r="H28" t="s">
        <v>305</v>
      </c>
      <c r="J28" t="s">
        <v>290</v>
      </c>
      <c r="M28" t="s">
        <v>328</v>
      </c>
      <c r="N28" t="s">
        <v>317</v>
      </c>
      <c r="O28" t="s">
        <v>331</v>
      </c>
      <c r="P28" t="s">
        <v>82</v>
      </c>
    </row>
    <row r="29" spans="1:16" x14ac:dyDescent="0.25">
      <c r="E29" t="s">
        <v>120</v>
      </c>
      <c r="F29">
        <v>200</v>
      </c>
      <c r="G29" t="s">
        <v>262</v>
      </c>
      <c r="H29" t="s">
        <v>307</v>
      </c>
      <c r="M29" t="s">
        <v>311</v>
      </c>
      <c r="N29" t="s">
        <v>105</v>
      </c>
      <c r="O29" t="s">
        <v>332</v>
      </c>
      <c r="P29" t="s">
        <v>101</v>
      </c>
    </row>
    <row r="30" spans="1:16" x14ac:dyDescent="0.25">
      <c r="M30" t="s">
        <v>312</v>
      </c>
      <c r="N30" t="s">
        <v>106</v>
      </c>
      <c r="O30" t="s">
        <v>333</v>
      </c>
      <c r="P30" t="s">
        <v>101</v>
      </c>
    </row>
    <row r="32" spans="1:16" x14ac:dyDescent="0.25">
      <c r="M32" s="9" t="s">
        <v>318</v>
      </c>
    </row>
    <row r="33" spans="13:16" x14ac:dyDescent="0.25">
      <c r="M33" t="s">
        <v>328</v>
      </c>
      <c r="N33" t="s">
        <v>317</v>
      </c>
      <c r="O33" t="s">
        <v>338</v>
      </c>
      <c r="P33" t="s">
        <v>82</v>
      </c>
    </row>
    <row r="34" spans="13:16" x14ac:dyDescent="0.25">
      <c r="M34" t="s">
        <v>329</v>
      </c>
      <c r="N34" t="s">
        <v>238</v>
      </c>
      <c r="O34" t="s">
        <v>336</v>
      </c>
      <c r="P34" t="s">
        <v>82</v>
      </c>
    </row>
    <row r="35" spans="13:16" x14ac:dyDescent="0.25">
      <c r="M35" t="s">
        <v>330</v>
      </c>
      <c r="N35" t="s">
        <v>239</v>
      </c>
      <c r="O35" t="s">
        <v>337</v>
      </c>
      <c r="P35" t="s">
        <v>82</v>
      </c>
    </row>
    <row r="36" spans="13:16" x14ac:dyDescent="0.25">
      <c r="M36" t="s">
        <v>311</v>
      </c>
      <c r="N36" t="s">
        <v>109</v>
      </c>
      <c r="O36" t="s">
        <v>334</v>
      </c>
      <c r="P36" t="s">
        <v>371</v>
      </c>
    </row>
    <row r="37" spans="13:16" x14ac:dyDescent="0.25">
      <c r="M37" t="s">
        <v>312</v>
      </c>
      <c r="N37" t="s">
        <v>110</v>
      </c>
      <c r="O37" t="s">
        <v>335</v>
      </c>
      <c r="P37" t="s">
        <v>371</v>
      </c>
    </row>
    <row r="39" spans="13:16" x14ac:dyDescent="0.25">
      <c r="M39" s="9" t="s">
        <v>339</v>
      </c>
    </row>
    <row r="40" spans="13:16" x14ac:dyDescent="0.25">
      <c r="M40" t="s">
        <v>328</v>
      </c>
      <c r="N40" t="s">
        <v>318</v>
      </c>
      <c r="O40" t="s">
        <v>345</v>
      </c>
      <c r="P40" t="s">
        <v>82</v>
      </c>
    </row>
    <row r="41" spans="13:16" x14ac:dyDescent="0.25">
      <c r="M41" t="s">
        <v>311</v>
      </c>
      <c r="N41" t="s">
        <v>111</v>
      </c>
      <c r="O41" t="s">
        <v>341</v>
      </c>
      <c r="P41" t="s">
        <v>71</v>
      </c>
    </row>
    <row r="42" spans="13:16" x14ac:dyDescent="0.25">
      <c r="M42" t="s">
        <v>312</v>
      </c>
      <c r="N42" t="s">
        <v>112</v>
      </c>
      <c r="O42" t="s">
        <v>342</v>
      </c>
      <c r="P42" t="s">
        <v>71</v>
      </c>
    </row>
    <row r="44" spans="13:16" x14ac:dyDescent="0.25">
      <c r="M44" s="9" t="s">
        <v>340</v>
      </c>
    </row>
    <row r="45" spans="13:16" x14ac:dyDescent="0.25">
      <c r="M45" t="s">
        <v>328</v>
      </c>
      <c r="N45" t="s">
        <v>318</v>
      </c>
      <c r="O45" t="s">
        <v>346</v>
      </c>
      <c r="P45" t="s">
        <v>82</v>
      </c>
    </row>
    <row r="46" spans="13:16" x14ac:dyDescent="0.25">
      <c r="M46" t="s">
        <v>311</v>
      </c>
      <c r="N46" t="s">
        <v>113</v>
      </c>
      <c r="O46" t="s">
        <v>343</v>
      </c>
      <c r="P46" t="s">
        <v>372</v>
      </c>
    </row>
    <row r="47" spans="13:16" x14ac:dyDescent="0.25">
      <c r="M47" t="s">
        <v>312</v>
      </c>
      <c r="N47" t="s">
        <v>114</v>
      </c>
      <c r="O47" t="s">
        <v>344</v>
      </c>
      <c r="P47" t="s">
        <v>372</v>
      </c>
    </row>
    <row r="49" spans="13:16" x14ac:dyDescent="0.25">
      <c r="M49" s="9" t="s">
        <v>115</v>
      </c>
    </row>
    <row r="50" spans="13:16" x14ac:dyDescent="0.25">
      <c r="M50" t="s">
        <v>328</v>
      </c>
      <c r="N50" t="s">
        <v>151</v>
      </c>
      <c r="O50" t="s">
        <v>350</v>
      </c>
      <c r="P50" t="s">
        <v>82</v>
      </c>
    </row>
    <row r="51" spans="13:16" x14ac:dyDescent="0.25">
      <c r="M51" t="s">
        <v>329</v>
      </c>
      <c r="N51" t="s">
        <v>348</v>
      </c>
      <c r="O51" t="s">
        <v>351</v>
      </c>
      <c r="P51" t="s">
        <v>82</v>
      </c>
    </row>
    <row r="52" spans="13:16" x14ac:dyDescent="0.25">
      <c r="M52" t="s">
        <v>330</v>
      </c>
      <c r="N52" t="s">
        <v>349</v>
      </c>
      <c r="O52" t="s">
        <v>352</v>
      </c>
      <c r="P52" t="s">
        <v>82</v>
      </c>
    </row>
    <row r="54" spans="13:16" x14ac:dyDescent="0.25">
      <c r="M54" s="9" t="s">
        <v>348</v>
      </c>
    </row>
    <row r="55" spans="13:16" x14ac:dyDescent="0.25">
      <c r="M55" t="s">
        <v>328</v>
      </c>
      <c r="N55" t="s">
        <v>353</v>
      </c>
      <c r="O55" t="s">
        <v>356</v>
      </c>
      <c r="P55" t="s">
        <v>82</v>
      </c>
    </row>
    <row r="56" spans="13:16" x14ac:dyDescent="0.25">
      <c r="M56" t="s">
        <v>329</v>
      </c>
      <c r="N56" t="s">
        <v>283</v>
      </c>
      <c r="O56" t="s">
        <v>354</v>
      </c>
      <c r="P56" t="s">
        <v>82</v>
      </c>
    </row>
    <row r="57" spans="13:16" x14ac:dyDescent="0.25">
      <c r="M57" t="s">
        <v>330</v>
      </c>
      <c r="N57" t="s">
        <v>284</v>
      </c>
      <c r="O57" t="s">
        <v>355</v>
      </c>
      <c r="P57" t="s">
        <v>82</v>
      </c>
    </row>
    <row r="59" spans="13:16" x14ac:dyDescent="0.25">
      <c r="M59" s="9" t="s">
        <v>349</v>
      </c>
    </row>
    <row r="60" spans="13:16" x14ac:dyDescent="0.25">
      <c r="M60" t="s">
        <v>328</v>
      </c>
      <c r="N60" t="s">
        <v>115</v>
      </c>
      <c r="O60" t="s">
        <v>359</v>
      </c>
      <c r="P60" t="s">
        <v>82</v>
      </c>
    </row>
    <row r="61" spans="13:16" x14ac:dyDescent="0.25">
      <c r="M61" t="s">
        <v>311</v>
      </c>
      <c r="N61" t="s">
        <v>116</v>
      </c>
      <c r="O61" t="s">
        <v>357</v>
      </c>
      <c r="P61" t="s">
        <v>370</v>
      </c>
    </row>
    <row r="62" spans="13:16" x14ac:dyDescent="0.25">
      <c r="M62" t="s">
        <v>312</v>
      </c>
      <c r="N62" t="s">
        <v>117</v>
      </c>
      <c r="O62" t="s">
        <v>358</v>
      </c>
      <c r="P62" t="s">
        <v>370</v>
      </c>
    </row>
    <row r="64" spans="13:16" x14ac:dyDescent="0.25">
      <c r="M64" s="9" t="s">
        <v>360</v>
      </c>
    </row>
    <row r="65" spans="13:16" x14ac:dyDescent="0.25">
      <c r="M65" t="s">
        <v>328</v>
      </c>
      <c r="N65" t="s">
        <v>348</v>
      </c>
      <c r="O65" t="s">
        <v>363</v>
      </c>
      <c r="P65" t="s">
        <v>82</v>
      </c>
    </row>
    <row r="66" spans="13:16" x14ac:dyDescent="0.25">
      <c r="M66" t="s">
        <v>311</v>
      </c>
      <c r="N66" t="s">
        <v>119</v>
      </c>
      <c r="O66" t="s">
        <v>361</v>
      </c>
      <c r="P66" t="s">
        <v>373</v>
      </c>
    </row>
    <row r="67" spans="13:16" x14ac:dyDescent="0.25">
      <c r="M67" t="s">
        <v>312</v>
      </c>
      <c r="N67" t="s">
        <v>118</v>
      </c>
      <c r="O67" t="s">
        <v>362</v>
      </c>
      <c r="P67" t="s">
        <v>373</v>
      </c>
    </row>
    <row r="69" spans="13:16" x14ac:dyDescent="0.25">
      <c r="M69" s="9" t="s">
        <v>364</v>
      </c>
    </row>
    <row r="70" spans="13:16" x14ac:dyDescent="0.25">
      <c r="M70" t="s">
        <v>328</v>
      </c>
      <c r="N70" t="s">
        <v>348</v>
      </c>
      <c r="O70" t="s">
        <v>367</v>
      </c>
      <c r="P70" t="s">
        <v>82</v>
      </c>
    </row>
    <row r="71" spans="13:16" x14ac:dyDescent="0.25">
      <c r="M71" t="s">
        <v>311</v>
      </c>
      <c r="N71" t="s">
        <v>121</v>
      </c>
      <c r="O71" t="s">
        <v>365</v>
      </c>
      <c r="P71" t="s">
        <v>71</v>
      </c>
    </row>
    <row r="72" spans="13:16" x14ac:dyDescent="0.25">
      <c r="M72" t="s">
        <v>312</v>
      </c>
      <c r="N72" t="s">
        <v>120</v>
      </c>
      <c r="O72" t="s">
        <v>366</v>
      </c>
      <c r="P72" t="s">
        <v>71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>
      <selection activeCell="D23" sqref="D23"/>
    </sheetView>
  </sheetViews>
  <sheetFormatPr baseColWidth="10" defaultRowHeight="15" x14ac:dyDescent="0.25"/>
  <sheetData>
    <row r="2" spans="1:9" x14ac:dyDescent="0.25">
      <c r="A2" t="s">
        <v>368</v>
      </c>
      <c r="B2">
        <v>128</v>
      </c>
      <c r="C2">
        <v>192</v>
      </c>
      <c r="D2">
        <v>224</v>
      </c>
      <c r="E2">
        <v>240</v>
      </c>
      <c r="F2">
        <v>248</v>
      </c>
      <c r="G2">
        <v>252</v>
      </c>
      <c r="H2">
        <v>254</v>
      </c>
      <c r="I2">
        <v>255</v>
      </c>
    </row>
    <row r="3" spans="1:9" x14ac:dyDescent="0.25">
      <c r="A3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9" x14ac:dyDescent="0.25">
      <c r="A4">
        <v>2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  <c r="I4">
        <v>16</v>
      </c>
    </row>
    <row r="5" spans="1:9" x14ac:dyDescent="0.25">
      <c r="A5">
        <v>3</v>
      </c>
      <c r="B5">
        <v>17</v>
      </c>
      <c r="C5">
        <v>18</v>
      </c>
      <c r="D5">
        <v>19</v>
      </c>
      <c r="E5">
        <v>20</v>
      </c>
      <c r="F5">
        <v>21</v>
      </c>
      <c r="G5">
        <v>22</v>
      </c>
      <c r="H5">
        <v>23</v>
      </c>
      <c r="I5">
        <v>24</v>
      </c>
    </row>
    <row r="6" spans="1:9" x14ac:dyDescent="0.25">
      <c r="A6">
        <v>4</v>
      </c>
      <c r="B6">
        <v>25</v>
      </c>
      <c r="C6">
        <v>26</v>
      </c>
      <c r="D6">
        <v>27</v>
      </c>
      <c r="E6">
        <v>28</v>
      </c>
      <c r="F6">
        <v>29</v>
      </c>
      <c r="G6">
        <v>30</v>
      </c>
      <c r="H6">
        <v>31</v>
      </c>
      <c r="I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Tuxtter Tuxtter</dc:creator>
  <cp:lastModifiedBy>BELEM SANDOVAL BERRIEL</cp:lastModifiedBy>
  <dcterms:created xsi:type="dcterms:W3CDTF">2022-04-07T00:02:23Z</dcterms:created>
  <dcterms:modified xsi:type="dcterms:W3CDTF">2022-05-18T15:55:04Z</dcterms:modified>
</cp:coreProperties>
</file>