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d7db440f810dbd/Documents/Boot Camp Resources/Lesson 1 Louise Kickstarter/vsc-images/"/>
    </mc:Choice>
  </mc:AlternateContent>
  <xr:revisionPtr revIDLastSave="396" documentId="8_{D4F24636-D648-435F-9144-B050160BD246}" xr6:coauthVersionLast="47" xr6:coauthVersionMax="47" xr10:uidLastSave="{A6CE69B0-B69E-400F-9641-18FA10C1BDE0}"/>
  <bookViews>
    <workbookView xWindow="-120" yWindow="-120" windowWidth="29040" windowHeight="15720" activeTab="3" xr2:uid="{00000000-000D-0000-FFFF-FFFF00000000}"/>
  </bookViews>
  <sheets>
    <sheet name="Kickstarter" sheetId="1" r:id="rId1"/>
    <sheet name="Outcomes by Start Date" sheetId="4" r:id="rId2"/>
    <sheet name="Outcomes based on Goals" sheetId="7" r:id="rId3"/>
    <sheet name="Category Statistics" sheetId="2" r:id="rId4"/>
    <sheet name="Subcategory Statistics" sheetId="3" r:id="rId5"/>
    <sheet name="Theater Outcomes by Launch Date" sheetId="6" r:id="rId6"/>
    <sheet name="Edinburgh Research" sheetId="5" r:id="rId7"/>
  </sheets>
  <definedNames>
    <definedName name="_xlnm._FilterDatabase" localSheetId="0" hidden="1">Kickstarter!$A$1:$U$4116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B4" i="7"/>
  <c r="B3" i="7"/>
  <c r="D13" i="7"/>
  <c r="B13" i="7"/>
  <c r="C13" i="7"/>
  <c r="C12" i="7"/>
  <c r="C11" i="7"/>
  <c r="C10" i="7"/>
  <c r="C9" i="7"/>
  <c r="C8" i="7"/>
  <c r="C7" i="7"/>
  <c r="C6" i="7"/>
  <c r="C5" i="7"/>
  <c r="C4" i="7"/>
  <c r="B12" i="7"/>
  <c r="B11" i="7"/>
  <c r="B10" i="7"/>
  <c r="B9" i="7"/>
  <c r="B8" i="7"/>
  <c r="B7" i="7"/>
  <c r="B6" i="7"/>
  <c r="B5" i="7"/>
  <c r="C3" i="7"/>
  <c r="B2" i="7"/>
  <c r="D2" i="7"/>
  <c r="C2" i="7"/>
  <c r="C2" i="5"/>
  <c r="C3" i="5"/>
  <c r="B3" i="5"/>
  <c r="B2" i="5"/>
  <c r="C6" i="5"/>
  <c r="C5" i="5"/>
  <c r="C4" i="5"/>
  <c r="D5" i="5"/>
  <c r="D6" i="5"/>
  <c r="D4" i="5"/>
  <c r="D3" i="5"/>
  <c r="D2" i="5"/>
  <c r="B6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E3" i="5" s="1"/>
  <c r="P1027" i="1"/>
  <c r="P1028" i="1"/>
  <c r="P1029" i="1"/>
  <c r="P1030" i="1"/>
  <c r="P1031" i="1"/>
  <c r="P1032" i="1"/>
  <c r="E4" i="5" s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E5" i="5" s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6" i="5" s="1"/>
  <c r="P411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" i="7" l="1"/>
  <c r="G3" i="7" s="1"/>
  <c r="E2" i="5"/>
  <c r="H3" i="7"/>
  <c r="E2" i="7"/>
  <c r="E8" i="7"/>
  <c r="F8" i="7" s="1"/>
  <c r="E13" i="7"/>
  <c r="F13" i="7" s="1"/>
  <c r="E7" i="7"/>
  <c r="F7" i="7" s="1"/>
  <c r="E12" i="7"/>
  <c r="H12" i="7" s="1"/>
  <c r="E6" i="7"/>
  <c r="G6" i="7" s="1"/>
  <c r="E11" i="7"/>
  <c r="E5" i="7"/>
  <c r="H5" i="7" s="1"/>
  <c r="E10" i="7"/>
  <c r="G10" i="7" s="1"/>
  <c r="E4" i="7"/>
  <c r="H4" i="7" s="1"/>
  <c r="E9" i="7"/>
  <c r="H11" i="7" l="1"/>
  <c r="J3" i="7"/>
  <c r="H2" i="7"/>
  <c r="J2" i="7"/>
  <c r="J4" i="7" s="1"/>
  <c r="F3" i="7"/>
  <c r="G13" i="7"/>
  <c r="G2" i="7"/>
  <c r="F6" i="7"/>
  <c r="F10" i="7"/>
  <c r="F12" i="7"/>
  <c r="G12" i="7"/>
  <c r="G7" i="7"/>
  <c r="H13" i="7"/>
  <c r="F2" i="7"/>
  <c r="H7" i="7"/>
  <c r="H10" i="7"/>
  <c r="F4" i="7"/>
  <c r="G11" i="7"/>
  <c r="F5" i="7"/>
  <c r="H9" i="7"/>
  <c r="F9" i="7"/>
  <c r="H6" i="7"/>
  <c r="H8" i="7"/>
  <c r="G5" i="7"/>
  <c r="G8" i="7"/>
  <c r="F11" i="7"/>
  <c r="G4" i="7"/>
  <c r="G9" i="7"/>
  <c r="J5" i="7" l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<sst xmlns="http://schemas.openxmlformats.org/spreadsheetml/2006/main" count="33036" uniqueCount="8403">
  <si>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</si>
  <si>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</si>
  <si>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</si>
  <si>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</si>
  <si>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</si>
  <si>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</si>
  <si>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</si>
  <si>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</si>
  <si>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</si>
  <si>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</si>
  <si>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</si>
  <si>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</si>
  <si>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</si>
  <si>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</si>
  <si>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</si>
  <si>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</si>
  <si>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</si>
  <si>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</si>
  <si>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</si>
  <si>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</si>
  <si>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</si>
  <si>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</si>
  <si>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</si>
  <si>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</si>
  <si>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</si>
  <si>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</si>
  <si>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</si>
  <si>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</si>
  <si>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</si>
  <si>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</si>
  <si>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</si>
  <si>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</si>
  <si>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</si>
  <si>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</si>
  <si>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</si>
  <si>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</si>
  <si>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</si>
  <si>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</si>
  <si>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</si>
  <si>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</si>
  <si>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</si>
  <si>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</si>
  <si>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</si>
  <si>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</si>
  <si>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</si>
  <si>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</si>
  <si>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</si>
  <si>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</si>
  <si>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</si>
  <si>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</si>
  <si>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</si>
  <si>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</si>
  <si>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</si>
  <si>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</si>
  <si>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</si>
  <si>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</si>
  <si>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</si>
  <si>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</si>
  <si>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</si>
  <si>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</si>
  <si>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</si>
  <si>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</si>
  <si>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</si>
  <si>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</si>
  <si>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</si>
  <si>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</si>
  <si>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</si>
  <si>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</si>
  <si>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</si>
  <si>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</si>
  <si>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</si>
  <si>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</si>
  <si>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</si>
  <si>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</si>
  <si>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</si>
  <si>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</si>
  <si>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</si>
  <si>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</si>
  <si>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</si>
  <si>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</si>
  <si>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</si>
  <si>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</si>
  <si>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</si>
  <si>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</si>
  <si>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</si>
  <si>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</si>
  <si>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</si>
  <si>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</si>
  <si>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</si>
  <si>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</si>
  <si>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</si>
  <si>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</si>
  <si>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</si>
  <si>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</si>
  <si>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</si>
  <si>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</si>
  <si>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</si>
  <si>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</si>
  <si>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</si>
  <si>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</si>
  <si>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</si>
  <si>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</si>
  <si>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</si>
  <si>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</si>
  <si>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</si>
  <si>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</si>
  <si>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</si>
  <si>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</si>
  <si>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</si>
  <si>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</si>
  <si>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</si>
  <si>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</si>
  <si>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</si>
  <si>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</si>
  <si>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</si>
  <si>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</si>
  <si>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</si>
  <si>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</si>
  <si>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</si>
  <si>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</si>
  <si>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</si>
  <si>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</si>
  <si>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</si>
  <si>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</si>
  <si>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</si>
  <si>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</si>
  <si>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</si>
  <si>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</si>
  <si>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</si>
  <si>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</si>
  <si>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</si>
  <si>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</si>
  <si>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</si>
  <si>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</si>
  <si>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</si>
  <si>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</si>
  <si>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</si>
  <si>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</si>
  <si>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</si>
  <si>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</si>
  <si>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</si>
  <si>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</si>
  <si>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</si>
  <si>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</si>
  <si>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</si>
  <si>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</si>
  <si>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</si>
  <si>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</si>
  <si>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</si>
  <si>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</si>
  <si>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</si>
  <si>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</si>
  <si>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</si>
  <si>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</si>
  <si>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</si>
  <si>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</si>
  <si>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</si>
  <si>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</si>
  <si>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</si>
  <si>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</si>
  <si>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</si>
  <si>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</si>
  <si>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</si>
  <si>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</si>
  <si>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</si>
  <si>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</si>
  <si>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</si>
  <si>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</si>
  <si>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</si>
  <si>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</si>
  <si>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</si>
  <si>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</si>
  <si>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</si>
  <si>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</si>
  <si>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</si>
  <si>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</si>
  <si>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</si>
  <si>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</si>
  <si>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</si>
  <si>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</si>
  <si>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</si>
  <si>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</si>
  <si>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</si>
  <si>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</si>
  <si>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</si>
  <si>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</si>
  <si>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</si>
  <si>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</si>
  <si>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</si>
  <si>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</si>
  <si>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</si>
  <si>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</si>
  <si>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</si>
  <si>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</si>
  <si>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</si>
  <si>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</si>
  <si>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</si>
  <si>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</si>
  <si>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</si>
  <si>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</si>
  <si>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</si>
  <si>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</si>
  <si>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</si>
  <si>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</si>
  <si>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</si>
  <si>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</si>
  <si>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</si>
  <si>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</si>
  <si>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</si>
  <si>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</si>
  <si>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</si>
  <si>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</si>
  <si>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</si>
  <si>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</si>
  <si>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</si>
  <si>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</si>
  <si>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</si>
  <si>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</si>
  <si>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</si>
  <si>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</si>
  <si>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</si>
  <si>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</si>
  <si>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</si>
  <si>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</si>
  <si>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</si>
  <si>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</si>
  <si>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</si>
  <si>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</si>
  <si>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</si>
  <si>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</si>
  <si>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</si>
  <si>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</si>
  <si>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</si>
  <si>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</si>
  <si>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</si>
  <si>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</si>
  <si>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</si>
  <si>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</si>
  <si>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</si>
  <si>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</si>
  <si>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</si>
  <si>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</si>
  <si>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</si>
  <si>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</si>
  <si>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</si>
  <si>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</si>
  <si>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</si>
  <si>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</si>
  <si>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</si>
  <si>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</si>
  <si>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</si>
  <si>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</si>
  <si>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</si>
  <si>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</si>
  <si>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</si>
  <si>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</si>
  <si>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</si>
  <si>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</si>
  <si>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</si>
  <si>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</si>
  <si>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</si>
  <si>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</si>
  <si>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</si>
  <si>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</si>
  <si>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</si>
  <si>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</si>
  <si>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</si>
  <si>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</si>
  <si>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</si>
  <si>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</si>
  <si>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</si>
  <si>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</si>
  <si>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</si>
  <si>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</si>
  <si>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</si>
  <si>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</si>
  <si>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</si>
  <si>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</si>
  <si>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</si>
  <si>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</si>
  <si>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</si>
  <si>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</si>
  <si>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</si>
  <si>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</si>
  <si>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</si>
  <si>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</si>
  <si>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</si>
  <si>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</si>
  <si>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</si>
  <si>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</si>
  <si>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</si>
  <si>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</si>
  <si>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</si>
  <si>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</si>
  <si>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</si>
  <si>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</si>
  <si>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</si>
  <si>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</si>
  <si>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</si>
  <si>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</si>
  <si>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</si>
  <si>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</si>
  <si>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</si>
  <si>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</si>
  <si>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</si>
  <si>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</si>
  <si>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</si>
  <si>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</si>
  <si>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</si>
  <si>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</si>
  <si>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</si>
  <si>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</si>
  <si>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</si>
  <si>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</si>
  <si>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</si>
  <si>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</si>
  <si>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</si>
  <si>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</si>
  <si>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</si>
  <si>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</si>
  <si>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</si>
  <si>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</si>
  <si>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</si>
  <si>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</si>
  <si>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</si>
  <si>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</si>
  <si>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</si>
  <si>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</si>
  <si>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</si>
  <si>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</si>
  <si>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</si>
  <si>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</si>
  <si>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</si>
  <si>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</si>
  <si>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</si>
  <si>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</si>
  <si>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</si>
  <si>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</si>
  <si>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</si>
  <si>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</si>
  <si>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</si>
  <si>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</si>
  <si>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</si>
  <si>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</si>
  <si>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</si>
  <si>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</si>
  <si>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</si>
  <si>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</si>
  <si>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</si>
  <si>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</si>
  <si>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</si>
  <si>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</si>
  <si>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</si>
  <si>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</si>
  <si>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</si>
  <si>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</si>
  <si>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</si>
  <si>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</si>
  <si>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</si>
  <si>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</si>
  <si>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</si>
  <si>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</si>
  <si>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</si>
  <si>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</si>
  <si>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</si>
  <si>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</si>
  <si>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</si>
  <si>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</si>
  <si>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</si>
  <si>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</si>
  <si>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</si>
  <si>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</si>
  <si>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</si>
  <si>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</si>
  <si>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</si>
  <si>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</si>
  <si>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</si>
  <si>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</si>
  <si>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</si>
  <si>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</si>
  <si>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</si>
  <si>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</si>
  <si>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</si>
  <si>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</si>
  <si>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</si>
  <si>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</si>
  <si>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</si>
  <si>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</si>
  <si>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</si>
  <si>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</si>
  <si>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</si>
  <si>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</si>
  <si>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</si>
  <si>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</si>
  <si>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</si>
  <si>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</si>
  <si>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</si>
  <si>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</si>
  <si>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</si>
  <si>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</si>
  <si>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</si>
  <si>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</si>
  <si>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</si>
  <si>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</si>
  <si>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</si>
  <si>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</si>
  <si>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</si>
  <si>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</si>
  <si>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</si>
  <si>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</si>
  <si>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</si>
  <si>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</si>
  <si>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</si>
  <si>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</si>
  <si>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</si>
  <si>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</si>
  <si>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</si>
  <si>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</si>
  <si>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</si>
  <si>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</si>
  <si>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</si>
  <si>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</si>
  <si>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</si>
  <si>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</si>
  <si>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</si>
  <si>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</si>
  <si>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</si>
  <si>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</si>
  <si>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</si>
  <si>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</si>
  <si>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</si>
  <si>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</si>
  <si>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</si>
  <si>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</si>
  <si>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</si>
  <si>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</si>
  <si>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</si>
  <si>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</si>
  <si>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</si>
  <si>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</si>
  <si>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</si>
  <si>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</si>
  <si>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</si>
  <si>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</si>
  <si>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</si>
  <si>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</si>
  <si>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</si>
  <si>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</si>
  <si>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</si>
  <si>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</si>
  <si>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</si>
  <si>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</si>
  <si>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</si>
  <si>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</si>
  <si>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</si>
  <si>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</si>
  <si>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</si>
  <si>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</si>
  <si>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</si>
  <si>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</si>
  <si>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</si>
  <si>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</si>
  <si>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</si>
  <si>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</si>
  <si>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</si>
  <si>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</si>
  <si>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</si>
  <si>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</si>
  <si>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</si>
  <si>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</si>
  <si>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</si>
  <si>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</si>
  <si>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</si>
  <si>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</si>
  <si>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</si>
  <si>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</si>
  <si>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</si>
  <si>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</si>
  <si>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</si>
  <si>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</si>
  <si>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</si>
  <si>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</si>
  <si>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</si>
  <si>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</si>
  <si>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</si>
  <si>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</si>
  <si>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</si>
  <si>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</si>
  <si>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</si>
  <si>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</si>
  <si>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</si>
  <si>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</si>
  <si>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</si>
  <si>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</si>
  <si>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</si>
  <si>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</si>
  <si>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</si>
  <si>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</si>
  <si>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</si>
  <si>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</si>
  <si>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</si>
  <si>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</si>
  <si>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</si>
  <si>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</si>
  <si>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</si>
  <si>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</si>
  <si>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</si>
  <si>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</si>
  <si>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</si>
  <si>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</si>
  <si>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</si>
  <si>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</si>
  <si>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</si>
  <si>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</si>
  <si>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</si>
  <si>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</si>
  <si>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</si>
  <si>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</si>
  <si>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</si>
  <si>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</si>
  <si>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</si>
  <si>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</si>
  <si>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</si>
  <si>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</si>
  <si>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</si>
  <si>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</si>
  <si>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</si>
  <si>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</si>
  <si>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</si>
  <si>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</si>
  <si>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</si>
  <si>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</si>
  <si>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</si>
  <si>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</si>
  <si>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</si>
  <si>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</si>
  <si>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</si>
  <si>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</si>
  <si>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</si>
  <si>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</si>
  <si>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</si>
  <si>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</si>
  <si>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</si>
  <si>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</si>
  <si>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</si>
  <si>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</si>
  <si>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</si>
  <si>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</si>
  <si>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</si>
  <si>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</si>
  <si>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</si>
  <si>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</si>
  <si>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</si>
  <si>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</si>
  <si>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</si>
  <si>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</si>
  <si>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</si>
  <si>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</si>
  <si>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</si>
  <si>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</si>
  <si>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</si>
  <si>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</si>
  <si>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</si>
  <si>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</si>
  <si>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</si>
  <si>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</si>
  <si>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</si>
  <si>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</si>
  <si>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</si>
  <si>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</si>
  <si>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</si>
  <si>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</si>
  <si>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</si>
  <si>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</si>
  <si>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</si>
  <si>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</si>
  <si>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</si>
  <si>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</si>
  <si>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</si>
  <si>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</si>
  <si>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</si>
  <si>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</si>
  <si>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</si>
  <si>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</si>
  <si>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</si>
  <si>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</si>
  <si>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</si>
  <si>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</si>
  <si>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</si>
  <si>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</si>
  <si>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</si>
  <si>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</si>
  <si>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</si>
  <si>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</si>
  <si>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</si>
  <si>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</si>
  <si>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</si>
  <si>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</si>
  <si>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</si>
  <si>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</si>
  <si>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</si>
  <si>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</si>
  <si>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</si>
  <si>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</si>
  <si>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</si>
  <si>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</si>
  <si>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</si>
  <si>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</si>
  <si>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</si>
  <si>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</si>
  <si>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</si>
  <si>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</si>
  <si>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</si>
  <si>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</si>
  <si>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</si>
  <si>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</si>
  <si>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</si>
  <si>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</si>
  <si>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</si>
  <si>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</si>
  <si>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</si>
  <si>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</si>
  <si>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</si>
  <si>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</si>
  <si>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</si>
  <si>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</si>
  <si>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</si>
  <si>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</si>
  <si>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</si>
  <si>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</si>
  <si>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</si>
  <si>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</si>
  <si>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</si>
  <si>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</si>
  <si>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</si>
  <si>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</si>
  <si>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</si>
  <si>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</si>
  <si>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</si>
  <si>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</si>
  <si>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</si>
  <si>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</si>
  <si>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</si>
  <si>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</si>
  <si>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</si>
  <si>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</si>
  <si>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</si>
  <si>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</si>
  <si>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</si>
  <si>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</si>
  <si>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</si>
  <si>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</si>
  <si>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</si>
  <si>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</si>
  <si>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</si>
  <si>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</si>
  <si>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</si>
  <si>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</si>
  <si>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</si>
  <si>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</si>
  <si>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</si>
  <si>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</si>
  <si>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</si>
  <si>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</si>
  <si>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</si>
  <si>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</si>
  <si>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</si>
  <si>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</si>
  <si>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</si>
  <si>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</si>
  <si>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</si>
  <si>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</si>
  <si>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</si>
  <si>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</si>
  <si>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</si>
  <si>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</si>
  <si>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</si>
  <si>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</si>
  <si>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</si>
  <si>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</si>
  <si>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</si>
  <si>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</si>
  <si>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</si>
  <si>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</si>
  <si>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</si>
  <si>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</si>
  <si>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</si>
  <si>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</si>
  <si>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</si>
  <si>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</si>
  <si>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</si>
  <si>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</si>
  <si>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</si>
  <si>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</si>
  <si>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</si>
  <si>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</si>
  <si>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</si>
  <si>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</si>
  <si>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</si>
  <si>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</si>
  <si>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</si>
  <si>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</si>
  <si>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</si>
  <si>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</si>
  <si>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</si>
  <si>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</si>
  <si>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</si>
  <si>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</si>
  <si>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</si>
  <si>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</si>
  <si>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</si>
  <si>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</si>
  <si>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</si>
  <si>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</si>
  <si>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</si>
  <si>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</si>
  <si>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</si>
  <si>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</si>
  <si>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</si>
  <si>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</si>
  <si>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</si>
  <si>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</si>
  <si>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</si>
  <si>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</si>
  <si>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</si>
  <si>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</si>
  <si>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</si>
  <si>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</si>
  <si>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</si>
  <si>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</si>
  <si>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</si>
  <si>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</si>
  <si>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</si>
  <si>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</si>
  <si>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</si>
  <si>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</si>
  <si>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</si>
  <si>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</si>
  <si>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</si>
  <si>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</si>
  <si>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</si>
  <si>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</si>
  <si>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</si>
  <si>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</si>
  <si>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</si>
  <si>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</si>
  <si>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</si>
  <si>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</si>
  <si>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</si>
  <si>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</si>
  <si>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</si>
  <si>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</si>
  <si>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</si>
  <si>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</si>
  <si>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</si>
  <si>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</si>
  <si>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</si>
  <si>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</si>
  <si>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</si>
  <si>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</si>
  <si>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</si>
  <si>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</si>
  <si>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</si>
  <si>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</si>
  <si>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</si>
  <si>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</si>
  <si>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</si>
  <si>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</si>
  <si>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</si>
  <si>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</si>
  <si>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</si>
  <si>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</si>
  <si>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</si>
  <si>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</si>
  <si>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</si>
  <si>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</si>
  <si>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</si>
  <si>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</si>
  <si>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</si>
  <si>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</si>
  <si>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</si>
  <si>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</si>
  <si>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</si>
  <si>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</si>
  <si>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</si>
  <si>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</si>
  <si>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</si>
  <si>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</si>
  <si>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</si>
  <si>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</si>
  <si>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</si>
  <si>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</si>
  <si>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</si>
  <si>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</si>
  <si>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</si>
  <si>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</si>
  <si>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</si>
  <si>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</si>
  <si>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</si>
  <si>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</si>
  <si>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</si>
  <si>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</si>
  <si>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</si>
  <si>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</si>
  <si>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</si>
  <si>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</si>
  <si>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</si>
  <si>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</si>
  <si>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</si>
  <si>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</si>
  <si>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</si>
  <si>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</si>
  <si>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</si>
  <si>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</si>
  <si>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</si>
  <si>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</si>
  <si>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</si>
  <si>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</si>
  <si>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</si>
  <si>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</si>
  <si>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</si>
  <si>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</si>
  <si>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</si>
  <si>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</si>
  <si>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</si>
  <si>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</si>
  <si>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</si>
  <si>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</si>
  <si>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</si>
  <si>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</si>
  <si>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</si>
  <si>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</si>
  <si>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</si>
  <si>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</si>
  <si>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</si>
  <si>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</si>
  <si>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</si>
  <si>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</si>
  <si>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</si>
  <si>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</si>
  <si>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</si>
  <si>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</si>
  <si>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</si>
  <si>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</si>
  <si>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</si>
  <si>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</si>
  <si>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</si>
  <si>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</si>
  <si>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</si>
  <si>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</si>
  <si>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</si>
  <si>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</si>
  <si>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</si>
  <si>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</si>
  <si>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</si>
  <si>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</si>
  <si>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</si>
  <si>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</si>
  <si>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</si>
  <si>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</si>
  <si>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</si>
  <si>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</si>
  <si>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</si>
  <si>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</si>
  <si>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</si>
  <si>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</si>
  <si>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</si>
  <si>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</si>
  <si>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</si>
  <si>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</si>
  <si>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</si>
  <si>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</si>
  <si>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</si>
  <si>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</si>
  <si>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</si>
  <si>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</si>
  <si>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</si>
  <si>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</si>
  <si>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</si>
  <si>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</si>
  <si>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</si>
  <si>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</si>
  <si>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</si>
  <si>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</si>
  <si>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</si>
  <si>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</si>
  <si>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</si>
  <si>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</si>
  <si>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</si>
  <si>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</si>
  <si>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</si>
  <si>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</si>
  <si>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</si>
  <si>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</si>
  <si>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</si>
  <si>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</si>
  <si>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</si>
  <si>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</si>
  <si>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</si>
  <si>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</si>
  <si>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</si>
  <si>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</si>
  <si>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</si>
  <si>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</si>
  <si>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</si>
  <si>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</si>
  <si>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</si>
  <si>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</si>
  <si>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</si>
  <si>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</si>
  <si>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</si>
  <si>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</si>
  <si>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</si>
  <si>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</si>
  <si>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</si>
  <si>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</si>
  <si>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</si>
  <si>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</si>
  <si>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</si>
  <si>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</si>
  <si>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</si>
  <si>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</si>
  <si>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</si>
  <si>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</si>
  <si>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</si>
  <si>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</si>
  <si>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</si>
  <si>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</si>
  <si>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</si>
  <si>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</si>
  <si>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</si>
  <si>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</si>
  <si>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</si>
  <si>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</si>
  <si>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</si>
  <si>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</si>
  <si>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</si>
  <si>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</si>
  <si>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</si>
  <si>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</si>
  <si>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</si>
  <si>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</si>
  <si>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</si>
  <si>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</si>
  <si>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</si>
  <si>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</si>
  <si>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</si>
  <si>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</si>
  <si>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</si>
  <si>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</si>
  <si>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</si>
  <si>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</si>
  <si>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</si>
  <si>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</si>
  <si>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</si>
  <si>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</si>
  <si>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</si>
  <si>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</si>
  <si>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</si>
  <si>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</si>
  <si>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</si>
  <si>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</si>
  <si>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</si>
  <si>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</si>
  <si>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</si>
  <si>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</si>
  <si>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</si>
  <si>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</si>
  <si>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</si>
  <si>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</si>
  <si>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</si>
  <si>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</si>
  <si>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</si>
  <si>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</si>
  <si>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</si>
  <si>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</si>
  <si>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</si>
  <si>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</si>
  <si>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</si>
  <si>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</si>
  <si>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</si>
  <si>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</si>
  <si>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</si>
  <si>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</si>
  <si>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</si>
  <si>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</si>
  <si>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</si>
  <si>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</si>
  <si>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</si>
  <si>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</si>
  <si>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</si>
  <si>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</si>
  <si>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</si>
  <si>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</si>
  <si>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</si>
  <si>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</si>
  <si>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</si>
  <si>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</si>
  <si>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</si>
  <si>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</si>
  <si>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</si>
  <si>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</si>
  <si>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</si>
  <si>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</si>
  <si>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</si>
  <si>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</si>
  <si>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</si>
  <si>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</si>
  <si>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</si>
  <si>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</si>
  <si>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</si>
  <si>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</si>
  <si>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</si>
  <si>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</si>
  <si>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</si>
  <si>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</si>
  <si>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</si>
  <si>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</si>
  <si>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</si>
  <si>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</si>
  <si>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</si>
  <si>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</si>
  <si>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</si>
  <si>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</si>
  <si>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</si>
  <si>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</si>
  <si>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</si>
  <si>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</si>
  <si>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</si>
  <si>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</si>
  <si>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</si>
  <si>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</si>
  <si>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</si>
  <si>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</si>
  <si>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</si>
  <si>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</si>
  <si>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</si>
  <si>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</si>
  <si>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</si>
  <si>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</si>
  <si>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</si>
  <si>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</si>
  <si>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</si>
  <si>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</si>
  <si>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</si>
  <si>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</si>
  <si>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</si>
  <si>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</si>
  <si>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</si>
  <si>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</si>
  <si>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</si>
  <si>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</si>
  <si>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</si>
  <si>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</si>
  <si>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</si>
  <si>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</si>
  <si>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</si>
  <si>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</si>
  <si>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</si>
  <si>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</si>
  <si>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</si>
  <si>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</si>
  <si>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</si>
  <si>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</si>
  <si>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</si>
  <si>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</si>
  <si>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</si>
  <si>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</si>
  <si>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</si>
  <si>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</si>
  <si>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</si>
  <si>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</si>
  <si>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</si>
  <si>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</si>
  <si>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</si>
  <si>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</si>
  <si>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</si>
  <si>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</si>
  <si>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</si>
  <si>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</si>
  <si>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</si>
  <si>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</si>
  <si>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</si>
  <si>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</si>
  <si>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</si>
  <si>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</si>
  <si>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</si>
  <si>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</si>
  <si>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</si>
  <si>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</si>
  <si>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</si>
  <si>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</si>
  <si>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</si>
  <si>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</si>
  <si>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</si>
  <si>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</si>
  <si>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</si>
  <si>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</si>
  <si>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</si>
  <si>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</si>
  <si>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</si>
  <si>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</si>
  <si>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</si>
  <si>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</si>
  <si>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</si>
  <si>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</si>
  <si>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</si>
  <si>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</si>
  <si>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</si>
  <si>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</si>
  <si>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</si>
  <si>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</si>
  <si>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</si>
  <si>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</si>
  <si>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</si>
  <si>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</si>
  <si>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</si>
  <si>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</si>
  <si>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</si>
  <si>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</si>
  <si>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</si>
  <si>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</si>
  <si>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</si>
  <si>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</si>
  <si>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</si>
  <si>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</si>
  <si>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</si>
  <si>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</si>
  <si>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</si>
  <si>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</si>
  <si>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</si>
  <si>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</si>
  <si>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</si>
  <si>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</si>
  <si>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</si>
  <si>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</si>
  <si>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</si>
  <si>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</si>
  <si>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</si>
  <si>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</si>
  <si>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</si>
  <si>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</si>
  <si>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</si>
  <si>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</si>
  <si>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</si>
  <si>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</si>
  <si>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</si>
  <si>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</si>
  <si>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</si>
  <si>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</si>
  <si>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</si>
  <si>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</si>
  <si>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</si>
  <si>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</si>
  <si>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</si>
  <si>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</si>
  <si>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</si>
  <si>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</si>
  <si>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</si>
  <si>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</si>
  <si>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</si>
  <si>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</si>
  <si>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</si>
  <si>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</si>
  <si>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</si>
  <si>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</si>
  <si>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</si>
  <si>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</si>
  <si>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</si>
  <si>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</si>
  <si>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</si>
  <si>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</si>
  <si>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</si>
  <si>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</si>
  <si>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</si>
  <si>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</si>
  <si>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</si>
  <si>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</si>
  <si>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</si>
  <si>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</si>
  <si>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</si>
  <si>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</si>
  <si>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</si>
  <si>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</si>
  <si>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</si>
  <si>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</si>
  <si>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</si>
  <si>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</si>
  <si>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</si>
  <si>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</si>
  <si>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</si>
  <si>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</si>
  <si>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</si>
  <si>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</si>
  <si>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</si>
  <si>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</si>
  <si>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</si>
  <si>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</si>
  <si>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</si>
  <si>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</si>
  <si>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</si>
  <si>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</si>
  <si>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</si>
  <si>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</si>
  <si>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</si>
  <si>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</si>
  <si>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</si>
  <si>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</si>
  <si>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</si>
  <si>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</si>
  <si>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</si>
  <si>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</si>
  <si>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</si>
  <si>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</si>
  <si>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</si>
  <si>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</si>
  <si>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</si>
  <si>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</si>
  <si>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</si>
  <si>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</si>
  <si>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</si>
  <si>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</si>
  <si>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</si>
  <si>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</si>
  <si>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</si>
  <si>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</si>
  <si>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</si>
  <si>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</si>
  <si>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</si>
  <si>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</si>
  <si>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</si>
  <si>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</si>
  <si>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</si>
  <si>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</si>
  <si>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</si>
  <si>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</si>
  <si>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</si>
  <si>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</si>
  <si>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</si>
  <si>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</si>
  <si>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</si>
  <si>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</si>
  <si>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</si>
  <si>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</si>
  <si>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</si>
  <si>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</si>
  <si>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</si>
  <si>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</si>
  <si>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</si>
  <si>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</si>
  <si>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</si>
  <si>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</si>
  <si>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</si>
  <si>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</si>
  <si>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</si>
  <si>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</si>
  <si>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</si>
  <si>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</si>
  <si>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</si>
  <si>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</si>
  <si>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</si>
  <si>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</si>
  <si>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</si>
  <si>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</si>
  <si>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</si>
  <si>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</si>
  <si>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</si>
  <si>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</si>
  <si>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</si>
  <si>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</si>
  <si>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</si>
  <si>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</si>
  <si>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</si>
  <si>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</si>
  <si>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</si>
  <si>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</si>
  <si>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</si>
  <si>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</si>
  <si>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</si>
  <si>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</si>
  <si>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</si>
  <si>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</si>
  <si>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</si>
  <si>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</si>
  <si>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</si>
  <si>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</si>
  <si>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</si>
  <si>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</si>
  <si>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</si>
  <si>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</si>
  <si>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</si>
  <si>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</si>
  <si>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</si>
  <si>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</si>
  <si>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</si>
  <si>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</si>
  <si>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</si>
  <si>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</si>
  <si>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</si>
  <si>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</si>
  <si>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</si>
  <si>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</si>
  <si>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</si>
  <si>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</si>
  <si>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</si>
  <si>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</si>
  <si>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</si>
  <si>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</si>
  <si>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</si>
  <si>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</si>
  <si>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</si>
  <si>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</si>
  <si>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</si>
  <si>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</si>
  <si>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</si>
  <si>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</si>
  <si>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</si>
  <si>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</si>
  <si>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</si>
  <si>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</si>
  <si>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</si>
  <si>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</si>
  <si>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</si>
  <si>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</si>
  <si>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</si>
  <si>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</si>
  <si>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</si>
  <si>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</si>
  <si>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</si>
  <si>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</si>
  <si>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</si>
  <si>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</si>
  <si>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</si>
  <si>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</si>
  <si>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</si>
  <si>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</si>
  <si>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</si>
  <si>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</si>
  <si>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</si>
  <si>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</si>
  <si>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</si>
  <si>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</si>
  <si>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</si>
  <si>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</si>
  <si>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</si>
  <si>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</si>
  <si>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</si>
  <si>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</si>
  <si>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</si>
  <si>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</si>
  <si>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</si>
  <si>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</si>
  <si>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</si>
  <si>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</si>
  <si>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</si>
  <si>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</si>
  <si>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</si>
  <si>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</si>
  <si>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</si>
  <si>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</si>
  <si>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</si>
  <si>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</si>
  <si>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</si>
  <si>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</si>
  <si>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</si>
  <si>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</si>
  <si>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</si>
  <si>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</si>
  <si>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</si>
  <si>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</si>
  <si>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</si>
  <si>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</si>
  <si>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</si>
  <si>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</si>
  <si>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</si>
  <si>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</si>
  <si>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</si>
  <si>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</si>
  <si>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</si>
  <si>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</si>
  <si>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</si>
  <si>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</si>
  <si>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</si>
  <si>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</si>
  <si>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</si>
  <si>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</si>
  <si>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</si>
  <si>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</si>
  <si>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</si>
  <si>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</si>
  <si>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</si>
  <si>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</si>
  <si>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</si>
  <si>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</si>
  <si>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</si>
  <si>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</si>
  <si>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</si>
  <si>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</si>
  <si>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</si>
  <si>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</si>
  <si>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</si>
  <si>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</si>
  <si>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</si>
  <si>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</si>
  <si>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</si>
  <si>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</si>
  <si>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</si>
  <si>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</si>
  <si>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</si>
  <si>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</si>
  <si>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</si>
  <si>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</si>
  <si>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</si>
  <si>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</si>
  <si>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</si>
  <si>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</si>
  <si>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</si>
  <si>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</si>
  <si>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</si>
  <si>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</si>
  <si>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</si>
  <si>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</si>
  <si>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</si>
  <si>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</si>
  <si>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</si>
  <si>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</si>
  <si>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</si>
  <si>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</si>
  <si>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</si>
  <si>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</si>
  <si>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</si>
  <si>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</si>
  <si>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</si>
  <si>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</si>
  <si>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</si>
  <si>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</si>
  <si>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</si>
  <si>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</si>
  <si>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</si>
  <si>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</si>
  <si>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</si>
  <si>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</si>
  <si>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</si>
  <si>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</si>
  <si>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</si>
  <si>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</si>
  <si>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</si>
  <si>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</si>
  <si>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</si>
  <si>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</si>
  <si>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</si>
  <si>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</si>
  <si>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</si>
  <si>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</si>
  <si>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</si>
  <si>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</si>
  <si>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</si>
  <si>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</si>
  <si>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</si>
  <si>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</si>
  <si>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</si>
  <si>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</si>
  <si>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</si>
  <si>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</si>
  <si>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</si>
  <si>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</si>
  <si>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</si>
  <si>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</si>
  <si>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</si>
  <si>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</si>
  <si>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</si>
  <si>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</si>
  <si>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</si>
  <si>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</si>
  <si>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</si>
  <si>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</si>
  <si>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</si>
  <si>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</si>
  <si>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</si>
  <si>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</si>
  <si>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</si>
  <si>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</si>
  <si>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</si>
  <si>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</si>
  <si>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</si>
  <si>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</si>
  <si>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</si>
  <si>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</si>
  <si>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</si>
  <si>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</si>
  <si>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</si>
  <si>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</si>
  <si>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</si>
  <si>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</si>
  <si>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</si>
  <si>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</si>
  <si>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</si>
  <si>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</si>
  <si>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</si>
  <si>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</si>
  <si>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</si>
  <si>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</si>
  <si>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</si>
  <si>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</si>
  <si>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</si>
  <si>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</si>
  <si>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</si>
  <si>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</si>
  <si>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</si>
  <si>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</si>
  <si>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</si>
  <si>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</si>
  <si>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</si>
  <si>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</si>
  <si>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</si>
  <si>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</si>
  <si>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</si>
  <si>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</si>
  <si>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</si>
  <si>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</si>
  <si>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</si>
  <si>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</si>
  <si>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</si>
  <si>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</si>
  <si>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</si>
  <si>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</si>
  <si>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</si>
  <si>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</si>
  <si>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</si>
  <si>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</si>
  <si>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</si>
  <si>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</si>
  <si>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</si>
  <si>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</si>
  <si>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</si>
  <si>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</si>
  <si>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</si>
  <si>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</si>
  <si>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</si>
  <si>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</si>
  <si>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</si>
  <si>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</si>
  <si>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</si>
  <si>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</si>
  <si>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</si>
  <si>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</si>
  <si>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</si>
  <si>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</si>
  <si>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</si>
  <si>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</si>
  <si>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</si>
  <si>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</si>
  <si>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</si>
  <si>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</si>
  <si>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</si>
  <si>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</si>
  <si>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</si>
  <si>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</si>
  <si>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</si>
  <si>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</si>
  <si>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</si>
  <si>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</si>
  <si>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</si>
  <si>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</si>
  <si>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</si>
  <si>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</si>
  <si>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</si>
  <si>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</si>
  <si>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</si>
  <si>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</si>
  <si>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</si>
  <si>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</si>
  <si>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</si>
  <si>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</si>
  <si>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</si>
  <si>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</si>
  <si>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</si>
  <si>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</si>
  <si>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</si>
  <si>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</si>
  <si>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</si>
  <si>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</si>
  <si>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</si>
  <si>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</si>
  <si>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</si>
  <si>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</si>
  <si>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</si>
  <si>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</si>
  <si>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</si>
  <si>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</si>
  <si>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</si>
  <si>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</si>
  <si>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</si>
  <si>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</si>
  <si>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</si>
  <si>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</si>
  <si>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</si>
  <si>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</si>
  <si>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</si>
  <si>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</si>
  <si>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</si>
  <si>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</si>
  <si>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</si>
  <si>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</si>
  <si>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</si>
  <si>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</si>
  <si>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</si>
  <si>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</si>
  <si>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</si>
  <si>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</si>
  <si>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</si>
  <si>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</si>
  <si>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</si>
  <si>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</si>
  <si>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</si>
  <si>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</si>
  <si>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</si>
  <si>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</si>
  <si>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</si>
  <si>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</si>
  <si>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</si>
  <si>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</si>
  <si>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</si>
  <si>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</si>
  <si>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</si>
  <si>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</si>
  <si>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</si>
  <si>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</si>
  <si>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</si>
  <si>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</si>
  <si>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</si>
  <si>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</si>
  <si>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</si>
  <si>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</si>
  <si>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</si>
  <si>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</si>
  <si>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</si>
  <si>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</si>
  <si>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</si>
  <si>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</si>
  <si>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</si>
  <si>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</si>
  <si>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</si>
  <si>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</si>
  <si>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</si>
  <si>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</si>
  <si>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</si>
  <si>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</si>
  <si>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</si>
  <si>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</si>
  <si>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</si>
  <si>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</si>
  <si>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</si>
  <si>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</si>
  <si>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</si>
  <si>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</si>
  <si>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</si>
  <si>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</si>
  <si>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</si>
  <si>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</si>
  <si>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</si>
  <si>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</si>
  <si>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</si>
  <si>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</si>
  <si>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</si>
  <si>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</si>
  <si>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</si>
  <si>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</si>
  <si>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</si>
  <si>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</si>
  <si>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</si>
  <si>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</si>
  <si>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</si>
  <si>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</si>
  <si>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</si>
  <si>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</si>
  <si>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</si>
  <si>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</si>
  <si>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</si>
  <si>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</si>
  <si>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</si>
  <si>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</si>
  <si>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</si>
  <si>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</si>
  <si>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</si>
  <si>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</si>
  <si>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</si>
  <si>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</si>
  <si>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</si>
  <si>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</si>
  <si>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</si>
  <si>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</si>
  <si>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</si>
  <si>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</si>
  <si>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</si>
  <si>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</si>
  <si>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</si>
  <si>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</si>
  <si>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</si>
  <si>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</si>
  <si>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</si>
  <si>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</si>
  <si>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</si>
  <si>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</si>
  <si>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</si>
  <si>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</si>
  <si>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</si>
  <si>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</si>
  <si>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</si>
  <si>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</si>
  <si>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</si>
  <si>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</si>
  <si>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</si>
  <si>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</si>
  <si>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</si>
  <si>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</si>
  <si>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</si>
  <si>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</si>
  <si>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</si>
  <si>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</si>
  <si>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</si>
  <si>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</si>
  <si>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</si>
  <si>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</si>
  <si>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</si>
  <si>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</si>
  <si>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</si>
  <si>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</si>
  <si>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</si>
  <si>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</si>
  <si>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</si>
  <si>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</si>
  <si>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</si>
  <si>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</si>
  <si>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</si>
  <si>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</si>
  <si>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</si>
  <si>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</si>
  <si>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</si>
  <si>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</si>
  <si>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</si>
  <si>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</si>
  <si>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</si>
  <si>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</si>
  <si>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</si>
  <si>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</si>
  <si>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</si>
  <si>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</si>
  <si>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</si>
  <si>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</si>
  <si>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</si>
  <si>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</si>
  <si>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</si>
  <si>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</si>
  <si>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</si>
  <si>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</si>
  <si>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</si>
  <si>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</si>
  <si>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</si>
  <si>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</si>
  <si>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</si>
  <si>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</si>
  <si>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</si>
  <si>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</si>
  <si>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</si>
  <si>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</si>
  <si>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</si>
  <si>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</si>
  <si>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</si>
  <si>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</si>
  <si>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</si>
  <si>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</si>
  <si>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</si>
  <si>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</si>
  <si>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</si>
  <si>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</si>
  <si>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</si>
  <si>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</si>
  <si>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</si>
  <si>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</si>
  <si>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</si>
  <si>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</si>
  <si>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</si>
  <si>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</si>
  <si>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</si>
  <si>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</si>
  <si>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</si>
  <si>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</si>
  <si>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</si>
  <si>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</si>
  <si>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</si>
  <si>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</si>
  <si>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</si>
  <si>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</si>
  <si>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</si>
  <si>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</si>
  <si>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</si>
  <si>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</si>
  <si>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</si>
  <si>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</si>
  <si>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</si>
  <si>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</si>
  <si>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</si>
  <si>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</si>
  <si>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</si>
  <si>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</si>
  <si>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</si>
  <si>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</si>
  <si>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</si>
  <si>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</si>
  <si>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</si>
  <si>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</si>
  <si>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</si>
  <si>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</si>
  <si>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</si>
  <si>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</si>
  <si>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</si>
  <si>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</si>
  <si>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</si>
  <si>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</si>
  <si>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</si>
  <si>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</si>
  <si>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</si>
  <si>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</si>
  <si>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</si>
  <si>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</si>
  <si>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</si>
  <si>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</si>
  <si>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</si>
  <si>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</si>
  <si>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</si>
  <si>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</si>
  <si>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</si>
  <si>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</si>
  <si>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</si>
  <si>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</si>
  <si>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</si>
  <si>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</si>
  <si>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</si>
  <si>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</si>
  <si>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</si>
  <si>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</si>
  <si>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</si>
  <si>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</si>
  <si>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</si>
  <si>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</si>
  <si>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</si>
  <si>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</si>
  <si>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</si>
  <si>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</si>
  <si>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</si>
  <si>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</si>
  <si>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</si>
  <si>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</si>
  <si>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</si>
  <si>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</si>
  <si>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</si>
  <si>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</si>
  <si>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</si>
  <si>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</si>
  <si>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</si>
  <si>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</si>
  <si>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</si>
  <si>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</si>
  <si>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</si>
  <si>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</si>
  <si>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</si>
  <si>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</si>
  <si>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</si>
  <si>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</si>
  <si>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</si>
  <si>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</si>
  <si>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</si>
  <si>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</si>
  <si>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</si>
  <si>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</si>
  <si>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</si>
  <si>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</si>
  <si>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</si>
  <si>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</si>
  <si>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</si>
  <si>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</si>
  <si>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</si>
  <si>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</si>
  <si>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</si>
  <si>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</si>
  <si>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</si>
  <si>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</si>
  <si>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</si>
  <si>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</si>
  <si>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</si>
  <si>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</si>
  <si>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</si>
  <si>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</si>
  <si>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</si>
  <si>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</si>
  <si>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</si>
  <si>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</si>
  <si>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</si>
  <si>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</si>
  <si>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</si>
  <si>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</si>
  <si>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</si>
  <si>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</si>
  <si>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</si>
  <si>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</si>
  <si>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</si>
  <si>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</si>
  <si>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</si>
  <si>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</si>
  <si>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</si>
  <si>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</si>
  <si>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</si>
  <si>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</si>
  <si>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</si>
  <si>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</si>
  <si>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</si>
  <si>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</si>
  <si>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</si>
  <si>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</si>
  <si>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</si>
  <si>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</si>
  <si>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</si>
  <si>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</si>
  <si>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</si>
  <si>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</si>
  <si>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</si>
  <si>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</si>
  <si>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</si>
  <si>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</si>
  <si>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</si>
  <si>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</si>
  <si>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</si>
  <si>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</si>
  <si>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</si>
  <si>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</si>
  <si>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</si>
  <si>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</si>
  <si>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</si>
  <si>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</si>
  <si>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</si>
  <si>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</si>
  <si>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</si>
  <si>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</si>
  <si>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</si>
  <si>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</si>
  <si>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</si>
  <si>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</si>
  <si>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</si>
  <si>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</si>
  <si>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</si>
  <si>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</si>
  <si>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</si>
  <si>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</si>
  <si>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</si>
  <si>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</si>
  <si>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</si>
  <si>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</si>
  <si>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</si>
  <si>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</si>
  <si>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</si>
  <si>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</si>
  <si>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</si>
  <si>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</si>
  <si>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</si>
  <si>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</si>
  <si>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</si>
  <si>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</si>
  <si>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</si>
  <si>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</si>
  <si>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</si>
  <si>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</si>
  <si>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</si>
  <si>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</si>
  <si>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</si>
  <si>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</si>
  <si>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</si>
  <si>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</si>
  <si>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</si>
  <si>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</si>
  <si>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</si>
  <si>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</si>
  <si>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</si>
  <si>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</si>
  <si>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</si>
  <si>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</si>
  <si>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</si>
  <si>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</si>
  <si>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</si>
  <si>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</si>
  <si>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</si>
  <si>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</si>
  <si>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</si>
  <si>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</si>
  <si>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</si>
  <si>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</si>
  <si>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</si>
  <si>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</si>
  <si>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</si>
  <si>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</si>
  <si>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</si>
  <si>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</si>
  <si>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</si>
  <si>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</si>
  <si>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</si>
  <si>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</si>
  <si>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</si>
  <si>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</si>
  <si>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</si>
  <si>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</si>
  <si>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</si>
  <si>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</si>
  <si>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</si>
  <si>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</si>
  <si>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</si>
  <si>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</si>
  <si>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</si>
  <si>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</si>
  <si>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</si>
  <si>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</si>
  <si>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</si>
  <si>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</si>
  <si>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</si>
  <si>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</si>
  <si>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</si>
  <si>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</si>
  <si>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</si>
  <si>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</si>
  <si>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</si>
  <si>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</si>
  <si>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</si>
  <si>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</si>
  <si>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</si>
  <si>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</si>
  <si>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</si>
  <si>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</si>
  <si>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</si>
  <si>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</si>
  <si>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</si>
  <si>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</si>
  <si>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</si>
  <si>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</si>
  <si>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</si>
  <si>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</si>
  <si>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</si>
  <si>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</si>
  <si>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</si>
  <si>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</si>
  <si>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</si>
  <si>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</si>
  <si>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</si>
  <si>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</si>
  <si>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</si>
  <si>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</si>
  <si>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</si>
  <si>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</si>
  <si>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</si>
  <si>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</si>
  <si>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</si>
  <si>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</si>
  <si>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</si>
  <si>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</si>
  <si>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</si>
  <si>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</si>
  <si>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</si>
  <si>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</si>
  <si>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</si>
  <si>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</si>
  <si>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</si>
  <si>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</si>
  <si>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</si>
  <si>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</si>
  <si>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</si>
  <si>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</si>
  <si>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</si>
  <si>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</si>
  <si>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</si>
  <si>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</si>
  <si>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</si>
  <si>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</si>
  <si>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</si>
  <si>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</si>
  <si>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</si>
  <si>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</si>
  <si>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</si>
  <si>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</si>
  <si>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</si>
  <si>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</si>
  <si>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</si>
  <si>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</si>
  <si>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</si>
  <si>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</si>
  <si>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</si>
  <si>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</si>
  <si>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</si>
  <si>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</si>
  <si>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</si>
  <si>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</si>
  <si>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</si>
  <si>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</si>
  <si>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</si>
  <si>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</si>
  <si>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</si>
  <si>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</si>
  <si>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</si>
  <si>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</si>
  <si>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</si>
  <si>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</si>
  <si>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</si>
  <si>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</si>
  <si>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</si>
  <si>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</si>
  <si>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</si>
  <si>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</si>
  <si>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</si>
  <si>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</si>
  <si>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</si>
  <si>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</si>
  <si>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</si>
  <si>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</si>
  <si>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</si>
  <si>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</si>
  <si>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</si>
  <si>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</si>
  <si>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</si>
  <si>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</si>
  <si>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</si>
  <si>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</si>
  <si>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</si>
  <si>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</si>
  <si>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</si>
  <si>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</si>
  <si>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</si>
  <si>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</si>
  <si>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</si>
  <si>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</si>
  <si>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</si>
  <si>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</si>
  <si>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</si>
  <si>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</si>
  <si>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</si>
  <si>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</si>
  <si>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</si>
  <si>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</si>
  <si>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</si>
  <si>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</si>
  <si>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</si>
  <si>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</si>
  <si>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</si>
  <si>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</si>
  <si>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</si>
  <si>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</si>
  <si>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</si>
  <si>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</si>
  <si>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</si>
  <si>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</si>
  <si>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</si>
  <si>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</si>
  <si>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</si>
  <si>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</si>
  <si>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</si>
  <si>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</si>
  <si>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</si>
  <si>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</si>
  <si>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</si>
  <si>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</si>
  <si>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</si>
  <si>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</si>
  <si>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</si>
  <si>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</si>
  <si>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</si>
  <si>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</si>
  <si>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</si>
  <si>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</si>
  <si>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</si>
  <si>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</si>
  <si>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</si>
  <si>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</si>
  <si>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</si>
  <si>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</si>
  <si>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</si>
  <si>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</si>
  <si>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</si>
  <si>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</si>
  <si>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</si>
  <si>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</si>
  <si>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</si>
  <si>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</si>
  <si>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</si>
  <si>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</si>
  <si>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</si>
  <si>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</si>
  <si>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</si>
  <si>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</si>
  <si>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</si>
  <si>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</si>
  <si>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</si>
  <si>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</si>
  <si>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</si>
  <si>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</si>
  <si>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</si>
  <si>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</si>
  <si>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</si>
  <si>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</si>
  <si>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</si>
  <si>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</si>
  <si>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</si>
  <si>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</si>
  <si>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</si>
  <si>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</si>
  <si>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</si>
  <si>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</si>
  <si>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</si>
  <si>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</si>
  <si>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</si>
  <si>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</si>
  <si>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</si>
  <si>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</si>
  <si>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</si>
  <si>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</si>
  <si>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</si>
  <si>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</si>
  <si>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</si>
  <si>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</si>
  <si>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</si>
  <si>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</si>
  <si>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</si>
  <si>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</si>
  <si>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</si>
  <si>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</si>
  <si>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</si>
  <si>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</si>
  <si>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</si>
  <si>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</si>
  <si>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</si>
  <si>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</si>
  <si>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</si>
  <si>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</si>
  <si>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</si>
  <si>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</si>
  <si>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</si>
  <si>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</si>
  <si>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</si>
  <si>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</si>
  <si>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</si>
  <si>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</si>
  <si>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</si>
  <si>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</si>
  <si>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</si>
  <si>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</si>
  <si>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</si>
  <si>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</si>
  <si>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</si>
  <si>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</si>
  <si>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</si>
  <si>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</si>
  <si>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</si>
  <si>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</si>
  <si>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</si>
  <si>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</si>
  <si>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</si>
  <si>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</si>
  <si>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</si>
  <si>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</si>
  <si>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</si>
  <si>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</si>
  <si>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</si>
  <si>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</si>
  <si>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</si>
  <si>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</si>
  <si>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</si>
  <si>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</si>
  <si>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</si>
  <si>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</si>
  <si>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</si>
  <si>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</si>
  <si>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</si>
  <si>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</si>
  <si>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</si>
  <si>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</si>
  <si>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</si>
  <si>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</si>
  <si>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</si>
  <si>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</si>
  <si>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</si>
  <si>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</si>
  <si>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</si>
  <si>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</si>
  <si>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</si>
  <si>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</si>
  <si>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</si>
  <si>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</si>
  <si>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</si>
  <si>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</si>
  <si>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</si>
  <si>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</si>
  <si>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</si>
  <si>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</si>
  <si>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</si>
  <si>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</si>
  <si>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</si>
  <si>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</si>
  <si>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</si>
  <si>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</si>
  <si>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</si>
  <si>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</si>
  <si>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</si>
  <si>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</si>
  <si>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</si>
  <si>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</si>
  <si>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</si>
  <si>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</si>
  <si>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</si>
  <si>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</si>
  <si>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</si>
  <si>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</si>
  <si>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</si>
  <si>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</si>
  <si>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</si>
  <si>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</si>
  <si>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</si>
  <si>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</si>
  <si>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</si>
  <si>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</si>
  <si>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</si>
  <si>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</si>
  <si>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</si>
  <si>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</si>
  <si>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</si>
  <si>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</si>
  <si>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</si>
  <si>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</si>
  <si>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</si>
  <si>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</si>
  <si>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</si>
  <si>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</si>
  <si>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</si>
  <si>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</si>
  <si>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</si>
  <si>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</si>
  <si>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</si>
  <si>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</si>
  <si>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</si>
  <si>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</si>
  <si>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</si>
  <si>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</si>
  <si>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</si>
  <si>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</si>
  <si>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</si>
  <si>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</si>
  <si>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</si>
  <si>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</si>
  <si>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</si>
  <si>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</si>
  <si>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</si>
  <si>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</si>
  <si>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</si>
  <si>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</si>
  <si>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</si>
  <si>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</si>
  <si>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</si>
  <si>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</si>
  <si>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</si>
  <si>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</si>
  <si>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</si>
  <si>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</si>
  <si>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</si>
  <si>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</si>
  <si>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</si>
  <si>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</si>
  <si>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</si>
  <si>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</si>
  <si>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</si>
  <si>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</si>
  <si>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</si>
  <si>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</si>
  <si>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</si>
  <si>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</si>
  <si>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</si>
  <si>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</si>
  <si>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</si>
  <si>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</si>
  <si>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</si>
  <si>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</si>
  <si>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</si>
  <si>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</si>
  <si>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</si>
  <si>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</si>
  <si>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</si>
  <si>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</si>
  <si>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</si>
  <si>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</si>
  <si>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</si>
  <si>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</si>
  <si>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</si>
  <si>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</si>
  <si>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</si>
  <si>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</si>
  <si>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</si>
  <si>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</si>
  <si>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</si>
  <si>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</si>
  <si>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</si>
  <si>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</si>
  <si>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</si>
  <si>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</si>
  <si>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</si>
  <si>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</si>
  <si>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</si>
  <si>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</si>
  <si>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</si>
  <si>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</si>
  <si>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</si>
  <si>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</si>
  <si>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</si>
  <si>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</si>
  <si>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</si>
  <si>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</si>
  <si>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</si>
  <si>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</si>
  <si>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</si>
  <si>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</si>
  <si>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</si>
  <si>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</si>
  <si>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</si>
  <si>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</si>
  <si>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</si>
  <si>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</si>
  <si>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</si>
  <si>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</si>
  <si>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</si>
  <si>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</si>
  <si>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</si>
  <si>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</si>
  <si>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</si>
  <si>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</si>
  <si>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</si>
  <si>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</si>
  <si>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</si>
  <si>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</si>
  <si>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</si>
  <si>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</si>
  <si>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</si>
  <si>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</si>
  <si>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</si>
  <si>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</si>
  <si>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</si>
  <si>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</si>
  <si>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</si>
  <si>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</si>
  <si>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</si>
  <si>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</si>
  <si>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</si>
  <si>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</si>
  <si>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</si>
  <si>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</si>
  <si>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</si>
  <si>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</si>
  <si>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</si>
  <si>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</si>
  <si>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</si>
  <si>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</si>
  <si>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</si>
  <si>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</si>
  <si>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</si>
  <si>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</si>
  <si>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</si>
  <si>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</si>
  <si>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</si>
  <si>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</si>
  <si>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</si>
  <si>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</si>
  <si>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</si>
  <si>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</si>
  <si>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</si>
  <si>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</si>
  <si>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</si>
  <si>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</si>
  <si>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</si>
  <si>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</si>
  <si>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</si>
  <si>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</si>
  <si>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</si>
  <si>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</si>
  <si>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</si>
  <si>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</si>
  <si>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</si>
  <si>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</si>
  <si>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</si>
  <si>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</si>
  <si>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</si>
  <si>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</si>
  <si>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</si>
  <si>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</si>
  <si>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</si>
  <si>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</si>
  <si>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</si>
  <si>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</si>
  <si>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</si>
  <si>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</si>
  <si>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</si>
  <si>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</si>
  <si>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</si>
  <si>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</si>
  <si>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</si>
  <si>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</si>
  <si>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</si>
  <si>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</si>
  <si>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</si>
  <si>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</si>
  <si>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</si>
  <si>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</si>
  <si>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</si>
  <si>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</si>
  <si>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</si>
  <si>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</si>
  <si>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</si>
  <si>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</si>
  <si>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</si>
  <si>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</si>
  <si>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</si>
  <si>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</si>
  <si>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</si>
  <si>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</si>
  <si>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</si>
  <si>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</si>
  <si>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</si>
  <si>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</si>
  <si>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</si>
  <si>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</si>
  <si>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</si>
  <si>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</si>
  <si>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</si>
  <si>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</si>
  <si>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</si>
  <si>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</si>
  <si>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</si>
  <si>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</si>
  <si>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</si>
  <si>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</si>
  <si>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</si>
  <si>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</si>
  <si>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</si>
  <si>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</si>
  <si>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</si>
  <si>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</si>
  <si>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</si>
  <si>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</si>
  <si>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</si>
  <si>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</si>
  <si>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</si>
  <si>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</si>
  <si>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</si>
  <si>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</si>
  <si>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</si>
  <si>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</si>
  <si>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</si>
  <si>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</si>
  <si>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</si>
  <si>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</si>
  <si>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</si>
  <si>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</si>
  <si>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</si>
  <si>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</si>
  <si>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</si>
  <si>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</si>
  <si>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</si>
  <si>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</si>
  <si>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</si>
  <si>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</si>
  <si>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</si>
  <si>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</si>
  <si>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</si>
  <si>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</si>
  <si>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</si>
  <si>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</si>
  <si>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</si>
  <si>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</si>
  <si>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</si>
  <si>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</si>
  <si>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</si>
  <si>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</si>
  <si>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</si>
  <si>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</si>
  <si>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</si>
  <si>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</si>
  <si>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</si>
  <si>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</si>
  <si>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</si>
  <si>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</si>
  <si>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</si>
  <si>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</si>
  <si>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</si>
  <si>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</si>
  <si>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</si>
  <si>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</si>
  <si>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</si>
  <si>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</si>
  <si>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</si>
  <si>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</si>
  <si>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</si>
  <si>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</si>
  <si>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</si>
  <si>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</si>
  <si>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</si>
  <si>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</si>
  <si>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</si>
  <si>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</si>
  <si>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</si>
  <si>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</si>
  <si>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</si>
  <si>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</si>
  <si>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</si>
  <si>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</si>
  <si>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</si>
  <si>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</si>
  <si>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</si>
  <si>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</si>
  <si>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</si>
  <si>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</si>
  <si>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</si>
  <si>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</si>
  <si>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</si>
  <si>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</si>
  <si>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</si>
  <si>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</si>
  <si>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</si>
  <si>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</si>
  <si>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</si>
  <si>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</si>
  <si>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</si>
  <si>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</si>
  <si>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</si>
  <si>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</si>
  <si>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</si>
  <si>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</si>
  <si>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</si>
  <si>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</si>
  <si>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</si>
  <si>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</si>
  <si>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</si>
  <si>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</si>
  <si>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</si>
  <si>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</si>
  <si>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</si>
  <si>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</si>
  <si>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</si>
  <si>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</si>
  <si>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</si>
  <si>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</si>
  <si>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</si>
  <si>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</si>
  <si>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</si>
  <si>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</si>
  <si>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</si>
  <si>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</si>
  <si>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</si>
  <si>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</si>
  <si>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</si>
  <si>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</si>
  <si>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</si>
  <si>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</si>
  <si>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</si>
  <si>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</si>
  <si>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</si>
  <si>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</si>
  <si>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</si>
  <si>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</si>
  <si>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</si>
  <si>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</si>
  <si>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</si>
  <si>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</si>
  <si>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</si>
  <si>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</si>
  <si>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</si>
  <si>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</si>
  <si>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</si>
  <si>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</si>
  <si>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</si>
  <si>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</si>
  <si>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</si>
  <si>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</si>
  <si>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</si>
  <si>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</si>
  <si>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</si>
  <si>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</si>
  <si>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</si>
  <si>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</si>
  <si>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</si>
  <si>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</si>
  <si>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</si>
  <si>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</si>
  <si>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</si>
  <si>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</si>
  <si>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</si>
  <si>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</si>
  <si>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</si>
  <si>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</si>
  <si>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</si>
  <si>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</si>
  <si>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</si>
  <si>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</si>
  <si>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</si>
  <si>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</si>
  <si>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</si>
  <si>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</si>
  <si>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</si>
  <si>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</si>
  <si>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</si>
  <si>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</si>
  <si>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</si>
  <si>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</si>
  <si>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</si>
  <si>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</si>
  <si>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</si>
  <si>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</si>
  <si>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</si>
  <si>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</si>
  <si>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</si>
  <si>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</si>
  <si>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</si>
  <si>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</si>
  <si>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</si>
  <si>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</si>
  <si>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</si>
  <si>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</si>
  <si>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</si>
  <si>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</si>
  <si>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</si>
  <si>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</si>
  <si>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</si>
  <si>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</si>
  <si>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</si>
  <si>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</si>
  <si>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</si>
  <si>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</si>
  <si>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</si>
  <si>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</si>
  <si>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</si>
  <si>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</si>
  <si>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</si>
  <si>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</si>
  <si>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</si>
  <si>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</si>
  <si>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</si>
  <si>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</si>
  <si>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</si>
  <si>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</si>
  <si>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</si>
  <si>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</si>
  <si>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</si>
  <si>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</si>
  <si>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</si>
  <si>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</si>
  <si>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</si>
  <si>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</si>
  <si>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</si>
  <si>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</si>
  <si>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</si>
  <si>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</si>
  <si>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</si>
  <si>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</si>
  <si>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</si>
  <si>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</si>
  <si>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</si>
  <si>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</si>
  <si>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</si>
  <si>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</si>
  <si>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</si>
  <si>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</si>
  <si>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</si>
  <si>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</si>
  <si>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</si>
  <si>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</si>
  <si>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</si>
  <si>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</si>
  <si>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</si>
  <si>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</si>
  <si>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</si>
  <si>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</si>
  <si>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</si>
  <si>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</si>
  <si>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</si>
  <si>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</si>
  <si>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</si>
  <si>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</si>
  <si>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</si>
  <si>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</si>
  <si>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</si>
  <si>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</si>
  <si>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</si>
  <si>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</si>
  <si>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</si>
  <si>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</si>
  <si>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</si>
  <si>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</si>
  <si>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</si>
  <si>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</si>
  <si>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</si>
  <si>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</si>
  <si>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</si>
  <si>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</si>
  <si>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</si>
  <si>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</si>
  <si>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</si>
  <si>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</si>
  <si>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</si>
  <si>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</si>
  <si>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</si>
  <si>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</si>
  <si>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</si>
  <si>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</si>
  <si>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</si>
  <si>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</si>
  <si>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</si>
  <si>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</si>
  <si>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</si>
  <si>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</si>
  <si>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</si>
  <si>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</si>
  <si>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</si>
  <si>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</si>
  <si>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</si>
  <si>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</si>
  <si>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</si>
  <si>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</si>
  <si>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</si>
  <si>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</si>
  <si>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</si>
  <si>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</si>
  <si>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</si>
  <si>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</si>
  <si>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</si>
  <si>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</si>
  <si>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</si>
  <si>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</si>
  <si>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</si>
  <si>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</si>
  <si>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</si>
  <si>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</si>
  <si>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</si>
  <si>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</si>
  <si>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</si>
  <si>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</si>
  <si>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</si>
  <si>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</si>
  <si>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</si>
  <si>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</si>
  <si>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</si>
  <si>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</si>
  <si>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</si>
  <si>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</si>
  <si>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</si>
  <si>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</si>
  <si>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</si>
  <si>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</si>
  <si>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</si>
  <si>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</si>
  <si>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</si>
  <si>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</si>
  <si>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</si>
  <si>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</si>
  <si>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</si>
  <si>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</si>
  <si>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</si>
  <si>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</si>
  <si>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</si>
  <si>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</si>
  <si>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</si>
  <si>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</si>
  <si>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</si>
  <si>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</si>
  <si>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</si>
  <si>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</si>
  <si>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</si>
  <si>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</si>
  <si>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</si>
  <si>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</si>
  <si>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</si>
  <si>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</si>
  <si>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</si>
  <si>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</si>
  <si>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</si>
  <si>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</si>
  <si>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</si>
  <si>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</si>
  <si>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</si>
  <si>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</si>
  <si>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</si>
  <si>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</si>
  <si>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</si>
  <si>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</si>
  <si>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</si>
  <si>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</si>
  <si>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</si>
  <si>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</si>
  <si>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</si>
  <si>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</si>
  <si>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</si>
  <si>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</si>
  <si>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</si>
  <si>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</si>
  <si>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</si>
  <si>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</si>
  <si>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</si>
  <si>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</si>
  <si>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</si>
  <si>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</si>
  <si>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</si>
  <si>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</si>
  <si>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</si>
  <si>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</si>
  <si>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</si>
  <si>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</si>
  <si>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</si>
  <si>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</si>
  <si>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</si>
  <si>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</si>
  <si>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</si>
  <si>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</si>
  <si>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</si>
  <si>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</si>
  <si>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</si>
  <si>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</si>
  <si>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</si>
  <si>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</si>
  <si>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</si>
  <si>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</si>
  <si>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</si>
  <si>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</si>
  <si>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</si>
  <si>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</si>
  <si>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</si>
  <si>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</si>
  <si>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</si>
  <si>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</si>
  <si>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</si>
  <si>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</si>
  <si>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</si>
  <si>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</si>
  <si>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</si>
  <si>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</si>
  <si>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</si>
  <si>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</si>
  <si>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</si>
  <si>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</si>
  <si>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</si>
  <si>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</si>
  <si>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</si>
  <si>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</si>
  <si>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</si>
  <si>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</si>
  <si>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</si>
  <si>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</si>
  <si>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</si>
  <si>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</si>
  <si>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</si>
  <si>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</si>
  <si>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</si>
  <si>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</si>
  <si>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</si>
  <si>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</si>
  <si>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</si>
  <si>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</si>
  <si>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</si>
  <si>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</si>
  <si>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</si>
  <si>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</si>
  <si>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</si>
  <si>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</si>
  <si>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</si>
  <si>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</si>
  <si>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</si>
  <si>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</si>
  <si>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</si>
  <si>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</si>
  <si>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</si>
  <si>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</si>
  <si>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</si>
  <si>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</si>
  <si>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</si>
  <si>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</si>
  <si>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</si>
  <si>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</si>
  <si>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</si>
  <si>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</si>
  <si>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</si>
  <si>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</si>
  <si>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</si>
  <si>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</si>
  <si>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</si>
  <si>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</si>
  <si>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</si>
  <si>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</si>
  <si>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</si>
  <si>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</si>
  <si>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</si>
  <si>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</si>
  <si>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</si>
  <si>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</si>
  <si>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</si>
  <si>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</si>
  <si>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</si>
  <si>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</si>
  <si>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</si>
  <si>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</si>
  <si>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</si>
  <si>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</si>
  <si>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</si>
  <si>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</si>
  <si>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</si>
  <si>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</si>
  <si>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</si>
  <si>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</si>
  <si>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</si>
  <si>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</si>
  <si>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</si>
  <si>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</si>
  <si>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</si>
  <si>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</si>
  <si>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</si>
  <si>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</si>
  <si>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</si>
  <si>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</si>
  <si>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</si>
  <si>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</si>
  <si>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</si>
  <si>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</si>
  <si>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</si>
  <si>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</si>
  <si>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</si>
  <si>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</si>
  <si>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</si>
  <si>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</si>
  <si>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</si>
  <si>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</si>
  <si>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</si>
  <si>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</si>
  <si>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</si>
  <si>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</si>
  <si>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</si>
  <si>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</si>
  <si>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</si>
  <si>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</si>
  <si>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</si>
  <si>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</si>
  <si>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</si>
  <si>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</si>
  <si>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</si>
  <si>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</si>
  <si>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</si>
  <si>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</si>
  <si>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</si>
  <si>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</si>
  <si>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</si>
  <si>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</si>
  <si>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</si>
  <si>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</si>
  <si>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</si>
  <si>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</si>
  <si>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</si>
  <si>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</si>
  <si>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</si>
  <si>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</si>
  <si>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</si>
  <si>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</si>
  <si>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</si>
  <si>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</si>
  <si>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</si>
  <si>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</si>
  <si>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</si>
  <si>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</si>
  <si>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</si>
  <si>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</si>
  <si>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</si>
  <si>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</si>
  <si>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</si>
  <si>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</si>
  <si>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</si>
  <si>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</si>
  <si>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</si>
  <si>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</si>
  <si>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</si>
  <si>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</si>
  <si>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</si>
  <si>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</si>
  <si>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</si>
  <si>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</si>
  <si>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</si>
  <si>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</si>
  <si>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</si>
  <si>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</si>
  <si>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</si>
  <si>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</si>
  <si>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</si>
  <si>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</si>
  <si>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</si>
  <si>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</si>
  <si>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</si>
  <si>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</si>
  <si>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</si>
  <si>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</si>
  <si>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</si>
  <si>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</si>
  <si>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</si>
  <si>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</si>
  <si>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</si>
  <si>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</si>
  <si>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</si>
  <si>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</si>
  <si>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</si>
  <si>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</si>
  <si>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</si>
  <si>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</si>
  <si>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</si>
  <si>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</si>
  <si>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</si>
  <si>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</si>
  <si>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</si>
  <si>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</si>
  <si>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</si>
  <si>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</si>
  <si>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</si>
  <si>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</si>
  <si>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</si>
  <si>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</si>
  <si>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</si>
  <si>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</si>
  <si>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</si>
  <si>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</si>
  <si>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</si>
  <si>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</si>
  <si>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</si>
  <si>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</si>
  <si>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</si>
  <si>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</si>
  <si>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</si>
  <si>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</si>
  <si>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</si>
  <si>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</si>
  <si>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</si>
  <si>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</si>
  <si>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</si>
  <si>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</si>
  <si>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</si>
  <si>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</si>
  <si>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</si>
  <si>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</si>
  <si>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</si>
  <si>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</si>
  <si>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</si>
  <si>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</si>
  <si>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</si>
  <si>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</si>
  <si>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</si>
  <si>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</si>
  <si>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</si>
  <si>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</si>
  <si>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</si>
  <si>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</si>
  <si>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</si>
  <si>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</si>
  <si>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</si>
  <si>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</si>
  <si>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</si>
  <si>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</si>
  <si>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</si>
  <si>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</si>
  <si>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</si>
  <si>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</si>
  <si>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</si>
  <si>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</si>
  <si>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</si>
  <si>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</si>
  <si>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</si>
  <si>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</si>
  <si>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</si>
  <si>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</si>
  <si>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</si>
  <si>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</si>
  <si>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</si>
  <si>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</si>
  <si>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</si>
  <si>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</si>
  <si>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</si>
  <si>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</si>
  <si>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</si>
  <si>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</si>
  <si>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</si>
  <si>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</si>
  <si>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</si>
  <si>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</si>
  <si>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</si>
  <si>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</si>
  <si>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</si>
  <si>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</si>
  <si>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</si>
  <si>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</si>
  <si>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</si>
  <si>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</si>
  <si>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</si>
  <si>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</si>
  <si>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</si>
  <si>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</si>
  <si>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</si>
  <si>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</si>
  <si>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</si>
  <si>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</si>
  <si>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</si>
  <si>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</si>
  <si>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</si>
  <si>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</si>
  <si>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</si>
  <si>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</si>
  <si>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</si>
  <si>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</si>
  <si>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</si>
  <si>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</si>
  <si>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</si>
  <si>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</si>
  <si>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</si>
  <si>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</si>
  <si>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</si>
  <si>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</si>
  <si>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</si>
  <si>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</si>
  <si>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</si>
  <si>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</si>
  <si>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</si>
  <si>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</si>
  <si>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</si>
  <si>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</si>
  <si>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</si>
  <si>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</si>
  <si>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</si>
  <si>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</si>
  <si>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</si>
  <si>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</si>
  <si>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</si>
  <si>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</si>
  <si>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</si>
  <si>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</si>
  <si>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</si>
  <si>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</si>
  <si>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</si>
  <si>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</si>
  <si>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</si>
  <si>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</si>
  <si>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</si>
  <si>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</si>
  <si>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</si>
  <si>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</si>
  <si>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</si>
  <si>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</si>
  <si>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</si>
  <si>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</si>
  <si>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</si>
  <si>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</si>
  <si>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</si>
  <si>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</si>
  <si>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</si>
  <si>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</si>
  <si>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</si>
  <si>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</si>
  <si>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</si>
  <si>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</si>
  <si>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</si>
  <si>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</si>
  <si>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</si>
  <si>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</si>
  <si>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</si>
  <si>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</si>
  <si>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</si>
  <si>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</si>
  <si>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</si>
  <si>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</si>
  <si>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</si>
  <si>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</si>
  <si>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</si>
  <si>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</si>
  <si>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</si>
  <si>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</si>
  <si>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</si>
  <si>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</si>
  <si>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</si>
  <si>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</si>
  <si>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</si>
  <si>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</si>
  <si>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</si>
  <si>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</si>
  <si>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</si>
  <si>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</si>
  <si>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</si>
  <si>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</si>
  <si>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</si>
  <si>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</si>
  <si>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</si>
  <si>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</si>
  <si>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</si>
  <si>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</si>
  <si>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</si>
  <si>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</si>
  <si>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</si>
  <si>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</si>
  <si>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</si>
  <si>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</si>
  <si>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</si>
  <si>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</si>
  <si>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</si>
  <si>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</si>
  <si>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</si>
  <si>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</si>
  <si>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</si>
  <si>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</si>
  <si>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</si>
  <si>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</si>
  <si>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</si>
  <si>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</si>
  <si>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</si>
  <si>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</si>
  <si>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</si>
  <si>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</si>
  <si>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</si>
  <si>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</si>
  <si>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</si>
  <si>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</si>
  <si>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</si>
  <si>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</si>
  <si>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</si>
  <si>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</si>
  <si>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</si>
  <si>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</si>
  <si>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</si>
  <si>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</si>
  <si>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</si>
  <si>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</si>
  <si>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</si>
  <si>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</si>
  <si>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</si>
  <si>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</si>
  <si>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</si>
  <si>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</si>
  <si>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</si>
  <si>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</si>
  <si>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</si>
  <si>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</si>
  <si>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</si>
  <si>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</si>
  <si>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</si>
  <si>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</si>
  <si>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</si>
  <si>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</si>
  <si>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</si>
  <si>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</si>
  <si>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</si>
  <si>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</si>
  <si>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</si>
  <si>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</si>
  <si>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</si>
  <si>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</si>
  <si>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</si>
  <si>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</si>
  <si>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</si>
  <si>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</si>
  <si>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</si>
  <si>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</si>
  <si>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</si>
  <si>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</si>
  <si>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</si>
  <si>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</si>
  <si>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</si>
  <si>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</si>
  <si>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</si>
  <si>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</si>
  <si>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</si>
  <si>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</si>
  <si>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</si>
  <si>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</si>
  <si>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</si>
  <si>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</si>
  <si>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</si>
  <si>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</si>
  <si>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</si>
  <si>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</si>
  <si>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</si>
  <si>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</si>
  <si>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</si>
  <si>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</si>
  <si>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</si>
  <si>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</si>
  <si>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</si>
  <si>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</si>
  <si>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</si>
  <si>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</si>
  <si>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</si>
  <si>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</si>
  <si>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</si>
  <si>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</si>
  <si>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</si>
  <si>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</si>
  <si>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</si>
  <si>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</si>
  <si>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</si>
  <si>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</si>
  <si>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</si>
  <si>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</si>
  <si>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</si>
  <si>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</si>
  <si>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</si>
  <si>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</si>
  <si>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</si>
  <si>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</si>
  <si>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</si>
  <si>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</si>
  <si>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</si>
  <si>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</si>
  <si>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</si>
  <si>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</si>
  <si>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</si>
  <si>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</si>
  <si>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</si>
  <si>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</si>
  <si>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</si>
  <si>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</si>
  <si>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</si>
  <si>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</si>
  <si>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</si>
  <si>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</si>
  <si>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</si>
  <si>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</si>
  <si>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</si>
  <si>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</si>
  <si>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</si>
  <si>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</si>
  <si>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</si>
  <si>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</si>
  <si>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</si>
  <si>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</si>
  <si>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</si>
  <si>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</si>
  <si>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</si>
  <si>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</si>
  <si>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</si>
  <si>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</si>
  <si>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</si>
  <si>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</si>
  <si>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</si>
  <si>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</si>
  <si>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</si>
  <si>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</si>
  <si>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</si>
  <si>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</si>
  <si>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</si>
  <si>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</si>
  <si>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</si>
  <si>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</si>
  <si>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</si>
  <si>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</si>
  <si>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</si>
  <si>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</si>
  <si>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</si>
  <si>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</si>
  <si>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</si>
  <si>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</si>
  <si>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</si>
  <si>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</si>
  <si>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</si>
  <si>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</si>
  <si>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</si>
  <si>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</si>
  <si>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</si>
  <si>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</si>
  <si>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</si>
  <si>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</si>
  <si>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</si>
  <si>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</si>
  <si>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</si>
  <si>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</si>
  <si>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</si>
  <si>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</si>
  <si>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</si>
  <si>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</si>
  <si>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</si>
  <si>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</si>
  <si>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</si>
  <si>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</si>
  <si>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</si>
  <si>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</si>
  <si>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</si>
  <si>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</si>
  <si>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</si>
  <si>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</si>
  <si>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</si>
  <si>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</si>
  <si>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</si>
  <si>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</si>
  <si>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</si>
  <si>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</si>
  <si>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</si>
  <si>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</si>
  <si>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</si>
  <si>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</si>
  <si>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</si>
  <si>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</si>
  <si>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</si>
  <si>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</si>
  <si>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</si>
  <si>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</si>
  <si>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</si>
  <si>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</si>
  <si>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</si>
  <si>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</si>
  <si>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</si>
  <si>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</si>
  <si>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</si>
  <si>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</si>
  <si>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</si>
  <si>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</si>
  <si>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</si>
  <si>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</si>
  <si>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</si>
  <si>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</si>
  <si>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</si>
  <si>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</si>
  <si>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</si>
  <si>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</si>
  <si>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</si>
  <si>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</si>
  <si>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</si>
  <si>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</si>
  <si>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</si>
  <si>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</si>
  <si>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</si>
  <si>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</si>
  <si>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</si>
  <si>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</si>
  <si>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</si>
  <si>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</si>
  <si>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</si>
  <si>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</si>
  <si>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</si>
  <si>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</si>
  <si>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</si>
  <si>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</si>
  <si>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</si>
  <si>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</si>
  <si>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</si>
  <si>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</si>
  <si>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</si>
  <si>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</si>
  <si>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</si>
  <si>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</si>
  <si>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</si>
  <si>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</si>
  <si>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</si>
  <si>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</si>
  <si>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</si>
  <si>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</si>
  <si>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</si>
  <si>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</si>
  <si>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</si>
  <si>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</si>
  <si>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</si>
  <si>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</si>
  <si>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</si>
  <si>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</si>
  <si>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</si>
  <si>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</si>
  <si>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</si>
  <si>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</si>
  <si>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</si>
  <si>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</si>
  <si>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</si>
  <si>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</si>
  <si>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</si>
  <si>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</si>
  <si>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</si>
  <si>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</si>
  <si>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</si>
  <si>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</si>
  <si>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</si>
  <si>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</si>
  <si>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</si>
  <si>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</si>
  <si>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</si>
  <si>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</si>
  <si>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</si>
  <si>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</si>
  <si>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</si>
  <si>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</si>
  <si>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</si>
  <si>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</si>
  <si>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</si>
  <si>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</si>
  <si>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</si>
  <si>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</si>
  <si>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</si>
  <si>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</si>
  <si>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</si>
  <si>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</si>
  <si>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</si>
  <si>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</si>
  <si>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</si>
  <si>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</si>
  <si>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</si>
  <si>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</si>
  <si>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</si>
  <si>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</si>
  <si>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</si>
  <si>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</si>
  <si>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</si>
  <si>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</si>
  <si>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</si>
  <si>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</si>
  <si>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</si>
  <si>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</si>
  <si>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</si>
  <si>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</si>
  <si>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</si>
  <si>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</si>
  <si>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</si>
  <si>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</si>
  <si>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</si>
  <si>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</si>
  <si>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</si>
  <si>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</si>
  <si>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</si>
  <si>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</si>
  <si>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</si>
  <si>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</si>
  <si>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</si>
  <si>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</si>
  <si>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</si>
  <si>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</si>
  <si>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</si>
  <si>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</si>
  <si>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</si>
  <si>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</si>
  <si>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</si>
  <si>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</si>
  <si>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</si>
  <si>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</si>
  <si>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</si>
  <si>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</si>
  <si>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</si>
  <si>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</si>
  <si>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</si>
  <si>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</si>
  <si>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</si>
  <si>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</si>
  <si>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</si>
  <si>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</si>
  <si>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</si>
  <si>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</si>
  <si>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</si>
  <si>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</si>
  <si>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</si>
  <si>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</si>
  <si>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</si>
  <si>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</si>
  <si>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</si>
  <si>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</si>
  <si>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</si>
  <si>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</si>
  <si>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</si>
  <si>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</si>
  <si>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</si>
  <si>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</si>
  <si>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</si>
  <si>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</si>
  <si>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</si>
  <si>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</si>
  <si>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</si>
  <si>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</si>
  <si>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</si>
  <si>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</si>
  <si>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</si>
  <si>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</si>
  <si>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</si>
  <si>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</si>
  <si>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</si>
  <si>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</si>
  <si>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</si>
  <si>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</si>
  <si>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</si>
  <si>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</si>
  <si>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</si>
  <si>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</si>
  <si>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</si>
  <si>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</si>
  <si>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</si>
  <si>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</si>
  <si>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</si>
  <si>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</si>
  <si>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</si>
  <si>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</si>
  <si>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</si>
  <si>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</si>
  <si>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</si>
  <si>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</si>
  <si>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</si>
  <si>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</si>
  <si>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</si>
  <si>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</si>
  <si>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</si>
  <si>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</si>
  <si>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</si>
  <si>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</si>
  <si>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</si>
  <si>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</si>
  <si>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</si>
  <si>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</si>
  <si>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</si>
  <si>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</si>
  <si>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</si>
  <si>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</si>
  <si>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</si>
  <si>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</si>
  <si>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</si>
  <si>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</si>
  <si>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</si>
  <si>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</si>
  <si>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</si>
  <si>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</si>
  <si>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</si>
  <si>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</si>
  <si>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</si>
  <si>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</si>
  <si>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</si>
  <si>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</si>
  <si>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</si>
  <si>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</si>
  <si>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</si>
  <si>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</si>
  <si>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</si>
  <si>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</si>
  <si>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</si>
  <si>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</si>
  <si>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</si>
  <si>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</si>
  <si>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</si>
  <si>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</si>
  <si>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</si>
  <si>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</si>
  <si>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</si>
  <si>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</si>
  <si>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</si>
  <si>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</si>
  <si>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</si>
  <si>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</si>
  <si>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</si>
  <si>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</si>
  <si>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</si>
  <si>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</si>
  <si>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</si>
  <si>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</si>
  <si>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</si>
  <si>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</si>
  <si>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</si>
  <si>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</si>
  <si>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</si>
  <si>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</si>
  <si>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</si>
  <si>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</si>
  <si>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</si>
  <si>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</si>
  <si>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</si>
  <si>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</si>
  <si>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</si>
  <si>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</si>
  <si>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</si>
  <si>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</si>
  <si>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</si>
  <si>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</si>
  <si>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</si>
  <si>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</si>
  <si>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</si>
  <si>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</si>
  <si>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</si>
  <si>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</si>
  <si>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</si>
  <si>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</si>
  <si>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</si>
  <si>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</si>
  <si>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</si>
  <si>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</si>
  <si>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</si>
  <si>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</si>
  <si>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</si>
  <si>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</si>
  <si>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</si>
  <si>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</si>
  <si>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</si>
  <si>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</si>
  <si>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</si>
  <si>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</si>
  <si>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</si>
  <si>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</si>
  <si>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</si>
  <si>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</si>
  <si>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</si>
  <si>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</si>
  <si>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</si>
  <si>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</si>
  <si>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</si>
  <si>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</si>
  <si>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</si>
  <si>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</si>
  <si>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</si>
  <si>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</si>
  <si>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</si>
  <si>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</si>
  <si>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</si>
  <si>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</si>
  <si>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</si>
  <si>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</si>
  <si>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</si>
  <si>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</si>
  <si>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</si>
  <si>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</si>
  <si>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</si>
  <si>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</si>
  <si>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</si>
  <si>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</si>
  <si>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</si>
  <si>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</si>
  <si>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</si>
  <si>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</si>
  <si>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</si>
  <si>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</si>
  <si>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</si>
  <si>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</si>
  <si>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</si>
  <si>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</si>
  <si>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</si>
  <si>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</si>
  <si>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</si>
  <si>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</si>
  <si>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</si>
  <si>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</si>
  <si>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</si>
  <si>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</si>
  <si>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</si>
  <si>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</si>
  <si>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</si>
  <si>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</si>
  <si>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</si>
  <si>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</si>
  <si>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</si>
  <si>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</si>
  <si>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</si>
  <si>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</si>
  <si>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</si>
  <si>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</si>
  <si>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</si>
  <si>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</si>
  <si>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</si>
  <si>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</si>
  <si>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</si>
  <si>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</si>
  <si>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</si>
  <si>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</si>
  <si>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</si>
  <si>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</si>
  <si>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</si>
  <si>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</si>
  <si>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</si>
  <si>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</si>
  <si>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</si>
  <si>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</si>
  <si>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</si>
  <si>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</si>
  <si>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</si>
  <si>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</si>
  <si>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</si>
  <si>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</si>
  <si>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</si>
  <si>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</si>
  <si>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</si>
  <si>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</si>
  <si>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</si>
  <si>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</si>
  <si>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</si>
  <si>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</si>
  <si>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</si>
  <si>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</si>
  <si>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</si>
  <si>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</si>
  <si>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</si>
  <si>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</si>
  <si>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</si>
  <si>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</si>
  <si>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</si>
  <si>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</si>
  <si>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</si>
  <si>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</si>
  <si>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</si>
  <si>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</si>
  <si>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</si>
  <si>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</si>
  <si>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</si>
  <si>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</si>
  <si>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</si>
  <si>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</si>
  <si>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</si>
  <si>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</si>
  <si>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</si>
  <si>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</si>
  <si>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</si>
  <si>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</si>
  <si>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</si>
  <si>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</si>
  <si>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</si>
  <si>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</si>
  <si>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</si>
  <si>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</si>
  <si>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</si>
  <si>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</si>
  <si>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</si>
  <si>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</si>
  <si>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</si>
  <si>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</si>
  <si>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</si>
  <si>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</si>
  <si>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</si>
  <si>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</si>
  <si>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</si>
  <si>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</si>
  <si>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</si>
  <si>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</si>
  <si>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</si>
  <si>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</si>
  <si>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</si>
  <si>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</si>
  <si>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</si>
  <si>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</si>
  <si>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</si>
  <si>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</si>
  <si>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</si>
  <si>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</si>
  <si>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</si>
  <si>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</si>
  <si>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</si>
  <si>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</si>
  <si>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</si>
  <si>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</si>
  <si>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</si>
  <si>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</si>
  <si>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</si>
  <si>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</si>
  <si>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</si>
  <si>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</si>
  <si>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</si>
  <si>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</si>
  <si>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</si>
  <si>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</si>
  <si>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</si>
  <si>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</si>
  <si>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</si>
  <si>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</si>
  <si>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</si>
  <si>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</si>
  <si>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</si>
  <si>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</si>
  <si>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</si>
  <si>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</si>
  <si>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</si>
  <si>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</si>
  <si>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</si>
  <si>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</si>
  <si>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</si>
  <si>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</si>
  <si>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</si>
  <si>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</si>
  <si>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</si>
  <si>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</si>
  <si>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</si>
  <si>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</si>
  <si>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</si>
  <si>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</si>
  <si>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</si>
  <si>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</si>
  <si>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</si>
  <si>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</si>
  <si>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</si>
  <si>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</si>
  <si>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</si>
  <si>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</si>
  <si>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</si>
  <si>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</si>
  <si>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</si>
  <si>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</si>
  <si>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</si>
  <si>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</si>
  <si>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</si>
  <si>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</si>
  <si>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</si>
  <si>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</si>
  <si>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</si>
  <si>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</si>
  <si>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</si>
  <si>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</si>
  <si>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</si>
  <si>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</si>
  <si>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</si>
  <si>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</si>
  <si>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</si>
  <si>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</si>
  <si>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</si>
  <si>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</si>
  <si>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</si>
  <si>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</si>
  <si>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</si>
  <si>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</si>
  <si>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</si>
  <si>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</si>
  <si>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</si>
  <si>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</si>
  <si>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</si>
  <si>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</si>
  <si>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</si>
  <si>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</si>
  <si>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</si>
  <si>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</si>
  <si>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</si>
  <si>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</si>
  <si>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</si>
  <si>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</si>
  <si>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</si>
  <si>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</si>
  <si>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</si>
  <si>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</si>
  <si>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</si>
  <si>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</si>
  <si>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</si>
  <si>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</si>
  <si>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</si>
  <si>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</si>
  <si>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</si>
  <si>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</si>
  <si>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</si>
  <si>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</si>
  <si>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</si>
  <si>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</si>
  <si>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</si>
  <si>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</si>
  <si>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</si>
  <si>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</si>
  <si>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</si>
  <si>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</si>
  <si>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</si>
  <si>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</si>
  <si>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</si>
  <si>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</si>
  <si>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</si>
  <si>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</si>
  <si>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</si>
  <si>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</si>
  <si>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</si>
  <si>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</si>
  <si>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</si>
  <si>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</si>
  <si>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</si>
  <si>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</si>
  <si>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</si>
  <si>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</si>
  <si>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</si>
  <si>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</si>
  <si>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</si>
  <si>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</si>
  <si>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</si>
  <si>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</si>
  <si>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</si>
  <si>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</si>
  <si>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</si>
  <si>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</si>
  <si>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</si>
  <si>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</si>
  <si>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</si>
  <si>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</si>
  <si>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</si>
  <si>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</si>
  <si>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</si>
  <si>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</si>
  <si>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</si>
  <si>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</si>
  <si>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</si>
  <si>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</si>
  <si>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</si>
  <si>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</si>
  <si>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</si>
  <si>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</si>
  <si>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</si>
  <si>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</si>
  <si>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</si>
  <si>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</si>
  <si>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</si>
  <si>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</si>
  <si>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</si>
  <si>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</si>
  <si>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</si>
  <si>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</si>
  <si>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</si>
  <si>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</si>
  <si>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</si>
  <si>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</si>
  <si>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</si>
  <si>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</si>
  <si>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</si>
  <si>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</si>
  <si>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</si>
  <si>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</si>
  <si>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</si>
  <si>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</si>
  <si>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</si>
  <si>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</si>
  <si>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</si>
  <si>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</si>
  <si>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</si>
  <si>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</si>
  <si>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</si>
  <si>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</si>
  <si>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</si>
  <si>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</si>
  <si>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</si>
  <si>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</si>
  <si>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</si>
  <si>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</si>
  <si>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</si>
  <si>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</si>
  <si>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</si>
  <si>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</si>
  <si>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</si>
  <si>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</si>
  <si>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</si>
  <si>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</si>
  <si>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</si>
  <si>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</si>
  <si>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</si>
  <si>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</si>
  <si>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</si>
  <si>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</si>
  <si>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</si>
  <si>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</si>
  <si>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</si>
  <si>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</si>
  <si>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</si>
  <si>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</si>
  <si>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</si>
  <si>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</si>
  <si>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</si>
  <si>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</si>
  <si>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</si>
  <si>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</si>
  <si>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</si>
  <si>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</si>
  <si>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</si>
  <si>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</si>
  <si>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</si>
  <si>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</si>
  <si>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</si>
  <si>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</si>
  <si>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</si>
  <si>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</si>
  <si>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</si>
  <si>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</si>
  <si>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</si>
  <si>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</si>
  <si>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</si>
  <si>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</si>
  <si>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</si>
  <si>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</si>
  <si>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</si>
  <si>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</si>
  <si>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</si>
  <si>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</si>
  <si>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</si>
  <si>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</si>
  <si>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</si>
  <si>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</si>
  <si>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</si>
  <si>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</si>
  <si>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</si>
  <si>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</si>
  <si>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</si>
  <si>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</si>
  <si>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</si>
  <si>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</si>
  <si>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</si>
  <si>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</si>
  <si>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</si>
  <si>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</si>
  <si>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</si>
  <si>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</si>
  <si>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</si>
  <si>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</si>
  <si>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</si>
  <si>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</si>
  <si>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</si>
  <si>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</si>
  <si>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</si>
  <si>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</si>
  <si>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</si>
  <si>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</si>
  <si>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</si>
  <si>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</si>
  <si>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</si>
  <si>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</si>
  <si>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</si>
  <si>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</si>
  <si>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</si>
  <si>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</si>
  <si>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</si>
  <si>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</si>
  <si>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</si>
  <si>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</si>
  <si>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</si>
  <si>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</si>
  <si>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</si>
  <si>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</si>
  <si>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</si>
  <si>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</si>
  <si>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</si>
  <si>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</si>
  <si>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</si>
  <si>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</si>
  <si>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</si>
  <si>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</si>
  <si>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</si>
  <si>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</si>
  <si>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</si>
  <si>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</si>
  <si>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</si>
  <si>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</si>
  <si>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</si>
  <si>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</si>
  <si>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</si>
  <si>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</si>
  <si>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</si>
  <si>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</si>
  <si>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</si>
  <si>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</si>
  <si>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</si>
  <si>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</si>
  <si>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</si>
  <si>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</si>
  <si>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</si>
  <si>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</si>
  <si>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</si>
  <si>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</si>
  <si>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</si>
  <si>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</si>
  <si>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</si>
  <si>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</si>
  <si>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</si>
  <si>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</si>
  <si>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</si>
  <si>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</si>
  <si>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</si>
  <si>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</si>
  <si>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</si>
  <si>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</si>
  <si>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</si>
  <si>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</si>
  <si>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</si>
  <si>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</si>
  <si>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</si>
  <si>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</si>
  <si>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</si>
  <si>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</si>
  <si>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</si>
  <si>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</si>
  <si>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</si>
  <si>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</si>
  <si>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</si>
  <si>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</si>
  <si>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</si>
  <si>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</si>
  <si>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</si>
  <si>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</si>
  <si>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</si>
  <si>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</si>
  <si>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</si>
  <si>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</si>
  <si>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</si>
  <si>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</si>
  <si>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</si>
  <si>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</si>
  <si>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</si>
  <si>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</si>
  <si>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</si>
  <si>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</si>
  <si>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</si>
  <si>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</si>
  <si>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</si>
  <si>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</si>
  <si>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</si>
  <si>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</si>
  <si>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</si>
  <si>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</si>
  <si>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</si>
  <si>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</si>
  <si>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</si>
  <si>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</si>
  <si>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</si>
  <si>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</si>
  <si>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</si>
  <si>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</si>
  <si>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</si>
  <si>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</si>
  <si>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</si>
  <si>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</si>
  <si>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</si>
  <si>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</si>
  <si>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</si>
  <si>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</si>
  <si>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</si>
  <si>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</si>
  <si>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</si>
  <si>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</si>
  <si>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</si>
  <si>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</si>
  <si>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</si>
  <si>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</si>
  <si>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</si>
  <si>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</si>
  <si>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</si>
  <si>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</si>
  <si>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</si>
  <si>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</si>
  <si>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</si>
  <si>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</si>
  <si>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</si>
  <si>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</si>
  <si>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</si>
  <si>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</si>
  <si>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</si>
  <si>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</si>
  <si>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</si>
  <si>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</si>
  <si>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</si>
  <si>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</si>
  <si>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</si>
  <si>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</si>
  <si>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</si>
  <si>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</si>
  <si>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</si>
  <si>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</si>
  <si>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</si>
  <si>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</si>
  <si>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</si>
  <si>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</si>
  <si>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</si>
  <si>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</si>
  <si>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</si>
  <si>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</si>
  <si>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</si>
  <si>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</si>
  <si>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</si>
  <si>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</si>
  <si>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</si>
  <si>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</si>
  <si>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</si>
  <si>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</si>
  <si>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</si>
  <si>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</si>
  <si>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</si>
  <si>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</si>
  <si>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</si>
  <si>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</si>
  <si>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</si>
  <si>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</si>
  <si>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</si>
  <si>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</si>
  <si>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</si>
  <si>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</si>
  <si>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</si>
  <si>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</si>
  <si>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</si>
  <si>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</si>
  <si>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</si>
  <si>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</si>
  <si>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</si>
  <si>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</si>
  <si>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</si>
  <si>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</si>
  <si>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</si>
  <si>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</si>
  <si>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</si>
  <si>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</si>
  <si>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</si>
  <si>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</si>
  <si>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</si>
  <si>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</si>
  <si>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</si>
  <si>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</si>
  <si>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</si>
  <si>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</si>
  <si>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</si>
  <si>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</si>
  <si>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</si>
  <si>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</si>
  <si>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</si>
  <si>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</si>
  <si>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</si>
  <si>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</si>
  <si>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</si>
  <si>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</si>
  <si>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</si>
  <si>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</si>
  <si>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</si>
  <si>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</si>
  <si>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</si>
  <si>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</si>
  <si>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</si>
  <si>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</si>
  <si>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</si>
  <si>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</si>
  <si>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</si>
  <si>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</si>
  <si>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</si>
  <si>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</si>
  <si>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</si>
  <si>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</si>
  <si>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</si>
  <si>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</si>
  <si>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</si>
  <si>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</si>
  <si>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</si>
  <si>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</si>
  <si>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</si>
  <si>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</si>
  <si>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</si>
  <si>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</si>
  <si>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</si>
  <si>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</si>
  <si>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</si>
  <si>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</si>
  <si>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</si>
  <si>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</si>
  <si>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</si>
  <si>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</si>
  <si>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</si>
  <si>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</si>
  <si>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</si>
  <si>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</si>
  <si>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</si>
  <si>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</si>
  <si>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</si>
  <si>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</si>
  <si>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</si>
  <si>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</si>
  <si>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</si>
  <si>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</si>
  <si>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</si>
  <si>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</si>
  <si>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</si>
  <si>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</si>
  <si>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</si>
  <si>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</si>
  <si>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</si>
  <si>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</si>
  <si>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</si>
  <si>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</si>
  <si>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</si>
  <si>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</si>
  <si>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</si>
  <si>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</si>
  <si>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</si>
  <si>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</si>
  <si>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</si>
  <si>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</si>
  <si>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</si>
  <si>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</si>
  <si>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</si>
  <si>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</si>
  <si>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</si>
  <si>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</si>
  <si>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</si>
  <si>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</si>
  <si>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</si>
  <si>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</si>
  <si>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</si>
  <si>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</si>
  <si>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</si>
  <si>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</si>
  <si>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</si>
  <si>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</si>
  <si>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</si>
  <si>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</si>
  <si>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</si>
  <si>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</si>
  <si>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</si>
  <si>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</si>
  <si>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</si>
  <si>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</si>
  <si>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</si>
  <si>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</si>
  <si>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</si>
  <si>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</si>
  <si>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</si>
  <si>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</si>
  <si>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</si>
  <si>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</si>
  <si>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</si>
  <si>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</si>
  <si>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</si>
  <si>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</si>
  <si>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</si>
  <si>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</si>
  <si>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</si>
  <si>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</si>
  <si>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</si>
  <si>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</si>
  <si>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</si>
  <si>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</si>
  <si>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</si>
  <si>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</si>
  <si>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</si>
  <si>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</si>
  <si>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</si>
  <si>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</si>
  <si>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</si>
  <si>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</si>
  <si>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</si>
  <si>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</si>
  <si>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</si>
  <si>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</si>
  <si>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</si>
  <si>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</si>
  <si>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</si>
  <si>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</si>
  <si>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</si>
  <si>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</si>
  <si>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</si>
  <si>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</si>
  <si>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</si>
  <si>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</si>
  <si>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</si>
  <si>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</si>
  <si>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</si>
  <si>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</si>
  <si>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</si>
  <si>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</si>
  <si>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</si>
  <si>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</si>
  <si>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</si>
  <si>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</si>
  <si>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</si>
  <si>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</si>
  <si>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</si>
  <si>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</si>
  <si>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</si>
  <si>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</si>
  <si>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</si>
  <si>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</si>
  <si>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</si>
  <si>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</si>
  <si>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</si>
  <si>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</si>
  <si>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</si>
  <si>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</si>
  <si>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</si>
  <si>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</si>
  <si>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</si>
  <si>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</si>
  <si>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</si>
  <si>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</si>
  <si>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</si>
  <si>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</si>
  <si>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</si>
  <si>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</si>
  <si>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</si>
  <si>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</si>
  <si>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</si>
  <si>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</si>
  <si>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</si>
  <si>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</si>
  <si>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</si>
  <si>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</si>
  <si>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</si>
  <si>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</si>
  <si>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</si>
  <si>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</si>
  <si>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</si>
  <si>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</si>
  <si>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</si>
  <si>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</si>
  <si>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</si>
  <si>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</si>
  <si>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</si>
  <si>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</si>
  <si>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</si>
  <si>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</si>
  <si>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</si>
  <si>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</si>
  <si>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</si>
  <si>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</si>
  <si>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</si>
  <si>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</si>
  <si>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</si>
  <si>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</si>
  <si>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</si>
  <si>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</si>
  <si>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</si>
  <si>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</si>
  <si>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</si>
  <si>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</si>
  <si>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</si>
  <si>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</si>
  <si>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</si>
  <si>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</si>
  <si>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</si>
  <si>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</si>
  <si>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</si>
  <si>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</si>
  <si>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</si>
  <si>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</si>
  <si>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</si>
  <si>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</si>
  <si>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</si>
  <si>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</si>
  <si>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</si>
  <si>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</si>
  <si>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</si>
  <si>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</si>
  <si>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</si>
  <si>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</si>
  <si>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</si>
  <si>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</si>
  <si>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</si>
  <si>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</si>
  <si>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</si>
  <si>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</si>
  <si>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</si>
  <si>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</si>
  <si>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</si>
  <si>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</si>
  <si>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</si>
  <si>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</si>
  <si>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</si>
  <si>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</si>
  <si>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</si>
  <si>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</si>
  <si>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</si>
  <si>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</si>
  <si>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</si>
  <si>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</si>
  <si>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</si>
  <si>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</si>
  <si>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</si>
  <si>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</si>
  <si>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</si>
  <si>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</si>
  <si>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</si>
  <si>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</si>
  <si>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</si>
  <si>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</si>
  <si>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</si>
  <si>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</si>
  <si>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</si>
  <si>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</si>
  <si>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</si>
  <si>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</si>
  <si>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</si>
  <si>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</si>
  <si>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</si>
  <si>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</si>
  <si>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</si>
  <si>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</si>
  <si>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</si>
  <si>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</si>
  <si>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</si>
  <si>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</si>
  <si>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</si>
  <si>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</si>
  <si>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</si>
  <si>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</si>
  <si>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</si>
  <si>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</si>
  <si>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</si>
  <si>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</si>
  <si>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</si>
  <si>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</si>
  <si>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</si>
  <si>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</si>
  <si>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</si>
  <si>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</si>
  <si>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</si>
  <si>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</si>
  <si>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</si>
  <si>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</si>
  <si>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</si>
  <si>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</si>
  <si>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</si>
  <si>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</si>
  <si>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</si>
  <si>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</si>
  <si>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</si>
  <si>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</si>
  <si>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</si>
  <si>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</si>
  <si>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</si>
  <si>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</si>
  <si>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</si>
  <si>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</si>
  <si>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</si>
  <si>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</si>
  <si>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</si>
  <si>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</si>
  <si>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</si>
  <si>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</si>
  <si>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</si>
  <si>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</si>
  <si>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</si>
  <si>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</si>
  <si>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</si>
  <si>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</si>
  <si>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</si>
  <si>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</si>
  <si>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</si>
  <si>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</si>
  <si>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</si>
  <si>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</si>
  <si>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</si>
  <si>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</si>
  <si>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</si>
  <si>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</si>
  <si>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</si>
  <si>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</si>
  <si>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</si>
  <si>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</si>
  <si>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</si>
  <si>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</si>
  <si>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</si>
  <si>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</si>
  <si>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</si>
  <si>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</si>
  <si>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</si>
  <si>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</si>
  <si>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</si>
  <si>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</si>
  <si>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</si>
  <si>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</si>
  <si>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</si>
  <si>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</si>
  <si>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</si>
  <si>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</si>
  <si>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</si>
  <si>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</si>
  <si>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</si>
  <si>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</si>
  <si>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</si>
  <si>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</si>
  <si>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</si>
  <si>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</si>
  <si>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</si>
  <si>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</si>
  <si>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</si>
  <si>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</si>
  <si>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</si>
  <si>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</si>
  <si>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</si>
  <si>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</si>
  <si>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</si>
  <si>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</si>
  <si>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</si>
  <si>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</si>
  <si>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</si>
  <si>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</si>
  <si>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</si>
  <si>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</si>
  <si>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</si>
  <si>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</si>
  <si>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</si>
  <si>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</si>
  <si>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</si>
  <si>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</si>
  <si>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</si>
  <si>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</si>
  <si>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</si>
  <si>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</si>
  <si>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</si>
  <si>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</si>
  <si>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</si>
  <si>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</si>
  <si>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</si>
  <si>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</si>
  <si>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</si>
  <si>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</si>
  <si>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</si>
  <si>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</si>
  <si>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</si>
  <si>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</si>
  <si>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</si>
  <si>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</si>
  <si>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</si>
  <si>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</si>
  <si>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</si>
  <si>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</si>
  <si>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</si>
  <si>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</si>
  <si>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</si>
  <si>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</si>
  <si>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</si>
  <si>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</si>
  <si>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</si>
  <si>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</si>
  <si>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</si>
  <si>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</si>
  <si>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</si>
  <si>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</si>
  <si>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</si>
  <si>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</si>
  <si>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</si>
  <si>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</si>
  <si>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</si>
  <si>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</si>
  <si>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</si>
  <si>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</si>
  <si>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</si>
  <si>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</si>
  <si>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</si>
  <si>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</si>
  <si>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</si>
  <si>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</si>
  <si>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</si>
  <si>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</si>
  <si>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</si>
  <si>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</si>
  <si>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</si>
  <si>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</si>
  <si>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</si>
  <si>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</si>
  <si>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</si>
  <si>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</si>
  <si>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</si>
  <si>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</si>
  <si>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</si>
  <si>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</si>
  <si>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</si>
  <si>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</si>
  <si>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</si>
  <si>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</si>
  <si>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</si>
  <si>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</si>
  <si>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</si>
  <si>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</si>
  <si>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</si>
  <si>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</si>
  <si>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</si>
  <si>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</si>
  <si>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</si>
  <si>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</si>
  <si>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</si>
  <si>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</si>
  <si>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</si>
  <si>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</si>
  <si>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</si>
  <si>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</si>
  <si>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</si>
  <si>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</si>
  <si>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</si>
  <si>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</si>
  <si>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</si>
  <si>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</si>
  <si>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</si>
  <si>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</si>
  <si>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</si>
  <si>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</si>
  <si>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</si>
  <si>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</si>
  <si>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</si>
  <si>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</si>
  <si>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</si>
  <si>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</si>
  <si>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</si>
  <si>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</si>
  <si>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</si>
  <si>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</si>
  <si>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</si>
  <si>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</si>
  <si>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</si>
  <si>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</si>
  <si>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</si>
  <si>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</si>
  <si>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</si>
  <si>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</si>
  <si>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</si>
  <si>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</si>
  <si>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</si>
  <si>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</si>
  <si>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</si>
  <si>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</si>
  <si>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</si>
  <si>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</si>
  <si>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</si>
  <si>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</si>
  <si>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</si>
  <si>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</si>
  <si>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</si>
  <si>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</si>
  <si>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</si>
  <si>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</si>
  <si>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</si>
  <si>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</si>
  <si>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</si>
  <si>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</si>
  <si>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</si>
  <si>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</si>
  <si>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</si>
  <si>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</si>
  <si>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</si>
  <si>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</si>
  <si>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</si>
  <si>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</si>
  <si>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</si>
  <si>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</si>
  <si>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</si>
  <si>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</si>
  <si>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</si>
  <si>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</si>
  <si>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</si>
  <si>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</si>
  <si>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</si>
  <si>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</si>
  <si>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</si>
  <si>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</si>
  <si>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</si>
  <si>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</si>
  <si>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</si>
  <si>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</si>
  <si>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</si>
  <si>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</si>
  <si>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</si>
  <si>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</si>
  <si>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</si>
  <si>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</si>
  <si>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</si>
  <si>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</si>
  <si>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</si>
  <si>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</si>
  <si>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</si>
  <si>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</si>
  <si>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</si>
  <si>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</si>
  <si>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</si>
  <si>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</si>
  <si>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</si>
  <si>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</si>
  <si>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</si>
  <si>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</si>
  <si>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</si>
  <si>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</si>
  <si>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</si>
  <si>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</si>
  <si>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</si>
  <si>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</si>
  <si>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</si>
  <si>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</si>
  <si>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</si>
  <si>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</si>
  <si>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</si>
  <si>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</si>
  <si>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</si>
  <si>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</si>
  <si>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</si>
  <si>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</si>
  <si>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</si>
  <si>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</si>
  <si>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</si>
  <si>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</si>
  <si>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</si>
  <si>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</si>
  <si>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</si>
  <si>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</si>
  <si>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</si>
  <si>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</si>
  <si>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</si>
  <si>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</si>
  <si>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</si>
  <si>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</si>
  <si>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</si>
  <si>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</si>
  <si>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</si>
  <si>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</si>
  <si>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</si>
  <si>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</si>
  <si>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</si>
  <si>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</si>
  <si>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</si>
  <si>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</si>
  <si>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</si>
  <si>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</si>
  <si>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</si>
  <si>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</si>
  <si>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</si>
  <si>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</si>
  <si>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</si>
  <si>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</si>
  <si>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</si>
  <si>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</si>
  <si>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</si>
  <si>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</si>
  <si>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</si>
  <si>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</si>
  <si>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</si>
  <si>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</si>
  <si>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</si>
  <si>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</si>
  <si>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</si>
  <si>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</si>
  <si>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</si>
  <si>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</si>
  <si>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</si>
  <si>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</si>
  <si>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</si>
  <si>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</si>
  <si>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</si>
  <si>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</si>
  <si>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</si>
  <si>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</si>
  <si>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</si>
  <si>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</si>
  <si>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</si>
  <si>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</si>
  <si>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</si>
  <si>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</si>
  <si>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</si>
  <si>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</si>
  <si>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</si>
  <si>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</si>
  <si>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</si>
  <si>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</si>
  <si>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</si>
  <si>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</si>
  <si>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</si>
  <si>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</si>
  <si>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</si>
  <si>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</si>
  <si>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</si>
  <si>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</si>
  <si>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</si>
  <si>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</si>
  <si>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</si>
  <si>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</si>
  <si>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</si>
  <si>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</si>
  <si>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</si>
  <si>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</si>
  <si>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</si>
  <si>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</si>
  <si>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</si>
  <si>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</si>
  <si>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</si>
  <si>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</si>
  <si>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</si>
  <si>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</si>
  <si>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</si>
  <si>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</si>
  <si>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</si>
  <si>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</si>
  <si>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</si>
  <si>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</si>
  <si>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</si>
  <si>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</si>
  <si>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</si>
  <si>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</si>
  <si>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</si>
  <si>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</si>
  <si>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</si>
  <si>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</si>
  <si>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</si>
  <si>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</si>
  <si>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</si>
  <si>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</si>
  <si>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</si>
  <si>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</si>
  <si>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</si>
  <si>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</si>
  <si>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</si>
  <si>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</si>
  <si>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</si>
  <si>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</si>
  <si>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</si>
  <si>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</si>
  <si>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</si>
  <si>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</si>
  <si>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</si>
  <si>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</si>
  <si>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</si>
  <si>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</si>
  <si>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</si>
  <si>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</si>
  <si>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</si>
  <si>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</si>
  <si>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</si>
  <si>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</si>
  <si>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</si>
  <si>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</si>
  <si>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</si>
  <si>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</si>
  <si>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</si>
  <si>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</si>
  <si>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</si>
  <si>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</si>
  <si>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</si>
  <si>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</si>
  <si>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</si>
  <si>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</si>
  <si>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</si>
  <si>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</si>
  <si>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</si>
  <si>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</si>
  <si>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</si>
  <si>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</si>
  <si>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</si>
  <si>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</si>
  <si>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</si>
  <si>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</si>
  <si>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</si>
  <si>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</si>
  <si>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</si>
  <si>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</si>
  <si>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</si>
  <si>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</si>
  <si>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</si>
  <si>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</si>
  <si>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</si>
  <si>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</si>
  <si>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</si>
  <si>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</si>
  <si>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</si>
  <si>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</si>
  <si>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</si>
  <si>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</si>
  <si>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</si>
  <si>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</si>
  <si>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</si>
  <si>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</si>
  <si>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</si>
  <si>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</si>
  <si>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</si>
  <si>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</si>
  <si>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</si>
  <si>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</si>
  <si>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</si>
  <si>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</si>
  <si>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</si>
  <si>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</si>
  <si>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</si>
  <si>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</si>
  <si>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</si>
  <si>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</si>
  <si>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</si>
  <si>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</si>
  <si>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</si>
  <si>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</si>
  <si>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</si>
  <si>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</si>
  <si>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</si>
  <si>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</si>
  <si>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</si>
  <si>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</si>
  <si>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</si>
  <si>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</si>
  <si>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</si>
  <si>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</si>
  <si>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</si>
  <si>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</si>
  <si>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</si>
  <si>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</si>
  <si>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</si>
  <si>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</si>
  <si>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</si>
  <si>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</si>
  <si>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</si>
  <si>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</si>
  <si>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</si>
  <si>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</si>
  <si>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</si>
  <si>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</si>
  <si>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</si>
  <si>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</si>
  <si>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</si>
  <si>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</si>
  <si>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</si>
  <si>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</si>
  <si>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</si>
  <si>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</si>
  <si>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</si>
  <si>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</si>
  <si>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</si>
  <si>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</si>
  <si>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</si>
  <si>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</si>
  <si>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</si>
  <si>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</si>
  <si>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</si>
  <si>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</si>
  <si>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</si>
  <si>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</si>
  <si>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</si>
  <si>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</si>
  <si>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</si>
  <si>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</si>
  <si>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</si>
  <si>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</si>
  <si>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</si>
  <si>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</si>
  <si>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</si>
  <si>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</si>
  <si>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</si>
  <si>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</si>
  <si>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</si>
  <si>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</si>
  <si>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</si>
  <si>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</si>
  <si>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</si>
  <si>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</si>
  <si>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</si>
  <si>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</si>
  <si>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</si>
  <si>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</si>
  <si>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</si>
  <si>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</si>
  <si>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</si>
  <si>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</si>
  <si>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</si>
  <si>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</si>
  <si>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</si>
  <si>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</si>
  <si>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</si>
  <si>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</si>
  <si>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</si>
  <si>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</si>
  <si>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</si>
  <si>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</si>
  <si>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</si>
  <si>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</si>
  <si>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</si>
  <si>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</si>
  <si>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</si>
  <si>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</si>
  <si>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</si>
  <si>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</si>
  <si>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</si>
  <si>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</si>
  <si>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</si>
  <si>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</si>
  <si>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</si>
  <si>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</si>
  <si>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</si>
  <si>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</si>
  <si>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</si>
  <si>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</si>
  <si>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</si>
  <si>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</si>
  <si>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</si>
  <si>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</si>
  <si>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</si>
  <si>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</si>
  <si>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</si>
  <si>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</si>
  <si>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</si>
  <si>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</si>
  <si>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</si>
  <si>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</si>
  <si>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</si>
  <si>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</si>
  <si>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</si>
  <si>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</si>
  <si>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</si>
  <si>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</si>
  <si>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</si>
  <si>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</si>
  <si>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</si>
  <si>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</si>
  <si>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</si>
  <si>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</si>
  <si>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</si>
  <si>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</si>
  <si>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</si>
  <si>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</si>
  <si>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</si>
  <si>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</si>
  <si>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</si>
  <si>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</si>
  <si>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</si>
  <si>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</si>
  <si>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</si>
  <si>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</si>
  <si>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</si>
  <si>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</si>
  <si>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</si>
  <si>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</si>
  <si>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</si>
  <si>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</si>
  <si>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</si>
  <si>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</si>
  <si>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</si>
  <si>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</si>
  <si>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</si>
  <si>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</si>
  <si>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</si>
  <si>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</si>
  <si>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</si>
  <si>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</si>
  <si>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</si>
  <si>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</si>
  <si>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</si>
  <si>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</si>
  <si>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</si>
  <si>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</si>
  <si>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</si>
  <si>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</si>
  <si>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</si>
  <si>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</si>
  <si>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</si>
  <si>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</si>
  <si>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</si>
  <si>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</si>
  <si>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</si>
  <si>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</si>
  <si>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</si>
  <si>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</si>
  <si>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</si>
  <si>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</si>
  <si>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</si>
  <si>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</si>
  <si>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</si>
  <si>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</si>
  <si>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</si>
  <si>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</si>
  <si>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</si>
  <si>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</si>
  <si>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</si>
  <si>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</si>
  <si>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</si>
  <si>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</si>
  <si>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</si>
  <si>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</si>
  <si>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</si>
  <si>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</si>
  <si>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</si>
  <si>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</si>
  <si>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</si>
  <si>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</si>
  <si>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</si>
  <si>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</si>
  <si>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</si>
  <si>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</si>
  <si>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</si>
  <si>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</si>
  <si>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</si>
  <si>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</si>
  <si>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</si>
  <si>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</si>
  <si>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</si>
  <si>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</si>
  <si>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</si>
  <si>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</si>
  <si>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</si>
  <si>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</si>
  <si>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</si>
  <si>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</si>
  <si>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</si>
  <si>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</si>
  <si>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</si>
  <si>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</si>
  <si>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</si>
  <si>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</si>
  <si>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</si>
  <si>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</si>
  <si>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</si>
  <si>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</si>
  <si>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</si>
  <si>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</si>
  <si>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</si>
  <si>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</si>
  <si>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</si>
  <si>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</si>
  <si>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</si>
  <si>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</si>
  <si>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</si>
  <si>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</si>
  <si>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</si>
  <si>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</si>
  <si>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</si>
  <si>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</si>
  <si>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</si>
  <si>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</si>
  <si>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</si>
  <si>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</si>
  <si>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</si>
  <si>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</si>
  <si>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</si>
  <si>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</si>
  <si>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</si>
  <si>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</si>
  <si>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</si>
  <si>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</si>
  <si>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</si>
  <si>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</si>
  <si>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</si>
  <si>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</si>
  <si>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</si>
  <si>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</si>
  <si>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</si>
  <si>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</si>
  <si>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</si>
  <si>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</si>
  <si>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</si>
  <si>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</si>
  <si>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</si>
  <si>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</si>
  <si>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</si>
  <si>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</si>
  <si>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</si>
  <si>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</si>
  <si>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</si>
  <si>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</si>
  <si>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</si>
  <si>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</si>
  <si>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</si>
  <si>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</si>
  <si>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</si>
  <si>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</si>
  <si>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</si>
  <si>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</si>
  <si>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</si>
  <si>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</si>
  <si>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</si>
  <si>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</si>
  <si>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</si>
  <si>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</si>
  <si>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</si>
  <si>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</si>
  <si>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</si>
  <si>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</si>
  <si>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</si>
  <si>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</si>
  <si>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</si>
  <si>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</si>
  <si>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</si>
  <si>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</si>
  <si>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</si>
  <si>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</si>
  <si>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</si>
  <si>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</si>
  <si>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</si>
  <si>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</si>
  <si>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</si>
  <si>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</si>
  <si>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</si>
  <si>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</si>
  <si>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</si>
  <si>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</si>
  <si>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</si>
  <si>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</si>
  <si>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</si>
  <si>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</si>
  <si>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</si>
  <si>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</si>
  <si>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</si>
  <si>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</si>
  <si>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</si>
  <si>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</si>
  <si>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</si>
  <si>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</si>
  <si>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</si>
  <si>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</si>
  <si>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</si>
  <si>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</si>
  <si>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</si>
  <si>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</si>
  <si>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</si>
  <si>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</si>
  <si>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</si>
  <si>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</si>
  <si>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</si>
  <si>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</si>
  <si>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</si>
  <si>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</si>
  <si>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</si>
  <si>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</si>
  <si>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</si>
  <si>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</si>
  <si>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</si>
  <si>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</si>
  <si>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</si>
  <si>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</si>
  <si>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</si>
  <si>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</si>
  <si>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</si>
  <si>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</si>
  <si>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</si>
  <si>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</si>
  <si>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</si>
  <si>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</si>
  <si>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</si>
  <si>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</si>
  <si>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</si>
  <si>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</si>
  <si>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</si>
  <si>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</si>
  <si>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</si>
  <si>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</si>
  <si>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</si>
  <si>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</si>
  <si>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</si>
  <si>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</si>
  <si>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</si>
  <si>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</si>
  <si>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</si>
  <si>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</si>
  <si>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</si>
  <si>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</si>
  <si>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</si>
  <si>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</si>
  <si>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</si>
  <si>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</si>
  <si>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</si>
  <si>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</si>
  <si>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</si>
  <si>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</si>
  <si>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</si>
  <si>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</si>
  <si>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</si>
  <si>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</si>
  <si>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</si>
  <si>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</si>
  <si>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</si>
  <si>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</si>
  <si>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</si>
  <si>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</si>
  <si>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</si>
  <si>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</si>
  <si>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</si>
  <si>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</si>
  <si>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</si>
  <si>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</si>
  <si>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</si>
  <si>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</si>
  <si>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</si>
  <si>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</si>
  <si>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</si>
  <si>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</si>
  <si>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</si>
  <si>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</si>
  <si>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</si>
  <si>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</si>
  <si>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</si>
  <si>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</si>
  <si>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</si>
  <si>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</si>
  <si>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</si>
  <si>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</si>
  <si>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</si>
  <si>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</si>
  <si>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</si>
  <si>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</si>
  <si>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</si>
  <si>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</si>
  <si>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</si>
  <si>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</si>
  <si>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</si>
  <si>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</si>
  <si>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</si>
  <si>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</si>
  <si>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</si>
  <si>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</si>
  <si>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</si>
  <si>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</si>
  <si>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</si>
  <si>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</si>
  <si>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</si>
  <si>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</si>
  <si>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</si>
  <si>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</si>
  <si>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</si>
  <si>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</si>
  <si>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</si>
  <si>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</si>
  <si>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</si>
  <si>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</si>
  <si>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</si>
  <si>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</si>
  <si>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</si>
  <si>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</si>
  <si>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</si>
  <si>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</si>
  <si>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</si>
  <si>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</si>
  <si>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</si>
  <si>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</si>
  <si>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</si>
  <si>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</si>
  <si>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</si>
  <si>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</si>
  <si>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</si>
  <si>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</si>
  <si>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</si>
  <si>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</si>
  <si>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</si>
  <si>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</si>
  <si>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</si>
  <si>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</si>
  <si>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</si>
  <si>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</si>
  <si>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</si>
  <si>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</si>
  <si>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</si>
  <si>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</si>
  <si>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</si>
  <si>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</si>
  <si>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</si>
  <si>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</si>
  <si>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</si>
  <si>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</si>
  <si>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</si>
  <si>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</si>
  <si>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</si>
  <si>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</si>
  <si>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</si>
  <si>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</si>
  <si>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</si>
  <si>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</si>
  <si>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</si>
  <si>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</si>
  <si>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</si>
  <si>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</si>
  <si>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</si>
  <si>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</si>
  <si>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</si>
  <si>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</si>
  <si>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</si>
  <si>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</si>
  <si>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</si>
  <si>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</si>
  <si>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</si>
  <si>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</si>
  <si>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</si>
  <si>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</si>
  <si>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</si>
  <si>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</si>
  <si>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</si>
  <si>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</si>
  <si>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</si>
  <si>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</si>
  <si>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</si>
  <si>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</si>
  <si>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</si>
  <si>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</si>
  <si>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</si>
  <si>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</si>
  <si>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</si>
  <si>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</si>
  <si>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</si>
  <si>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</si>
  <si>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</si>
  <si>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</si>
  <si>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</si>
  <si>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</si>
  <si>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</si>
  <si>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</si>
  <si>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</si>
  <si>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</si>
  <si>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</si>
  <si>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</si>
  <si>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</si>
  <si>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</si>
  <si>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</si>
  <si>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</si>
  <si>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</si>
  <si>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</si>
  <si>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</si>
  <si>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</si>
  <si>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</si>
  <si>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</si>
  <si>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</si>
  <si>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</si>
  <si>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</si>
  <si>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</si>
  <si>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</si>
  <si>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</si>
  <si>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</si>
  <si>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</si>
  <si>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</si>
  <si>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</si>
  <si>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</si>
  <si>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</si>
  <si>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</si>
  <si>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</si>
  <si>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</si>
  <si>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</si>
  <si>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</si>
  <si>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</si>
  <si>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</si>
  <si>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</si>
  <si>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</si>
  <si>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</si>
  <si>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</si>
  <si>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</si>
  <si>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</si>
  <si>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</si>
  <si>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</si>
  <si>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</si>
  <si>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</si>
  <si>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</si>
  <si>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</si>
  <si>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</si>
  <si>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</si>
  <si>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</si>
  <si>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</si>
  <si>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</si>
  <si>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</si>
  <si>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</si>
  <si>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</si>
  <si>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</si>
  <si>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</si>
  <si>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</si>
  <si>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</si>
  <si>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</si>
  <si>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</si>
  <si>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</si>
  <si>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</si>
  <si>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</si>
  <si>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</si>
  <si>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</si>
  <si>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</si>
  <si>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</si>
  <si>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</si>
  <si>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</si>
  <si>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</si>
  <si>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</si>
  <si>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</si>
  <si>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</si>
  <si>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</si>
  <si>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</si>
  <si>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</si>
  <si>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</si>
  <si>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</si>
  <si>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</si>
  <si>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</si>
  <si>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</si>
  <si>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</si>
  <si>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</si>
  <si>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</si>
  <si>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</si>
  <si>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</si>
  <si>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</si>
  <si>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</si>
  <si>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</si>
  <si>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</si>
  <si>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</si>
  <si>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</si>
  <si>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</si>
  <si>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</si>
  <si>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</si>
  <si>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</si>
  <si>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</si>
  <si>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</si>
  <si>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</si>
  <si>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</si>
  <si>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</si>
  <si>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</si>
  <si>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</si>
  <si>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</si>
  <si>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</si>
  <si>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</si>
  <si>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</si>
  <si>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</si>
  <si>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</si>
  <si>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</si>
  <si>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</si>
  <si>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</si>
  <si>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</si>
  <si>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</si>
  <si>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</si>
  <si>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</si>
  <si>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</si>
  <si>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</si>
  <si>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</si>
  <si>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</si>
  <si>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</si>
  <si>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</si>
  <si>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</si>
  <si>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</si>
  <si>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</si>
  <si>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</si>
  <si>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</si>
  <si>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</si>
  <si>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</si>
  <si>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</si>
  <si>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</si>
  <si>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</si>
  <si>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</si>
  <si>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</si>
  <si>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</si>
  <si>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</si>
  <si>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</si>
  <si>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</si>
  <si>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</si>
  <si>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</si>
  <si>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</si>
  <si>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</si>
  <si>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</si>
  <si>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</si>
  <si>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</si>
  <si>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</si>
  <si>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</si>
  <si>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</si>
  <si>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</si>
  <si>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</si>
  <si>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</si>
  <si>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</si>
  <si>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</si>
  <si>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</si>
  <si>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</si>
  <si>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</si>
  <si>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</si>
  <si>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</si>
  <si>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</si>
  <si>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</si>
  <si>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</si>
  <si>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</si>
  <si>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</si>
  <si>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</si>
  <si>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</si>
  <si>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</si>
  <si>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</si>
  <si>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</si>
  <si>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</si>
  <si>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</si>
  <si>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</si>
  <si>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</si>
  <si>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</si>
  <si>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</si>
  <si>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</si>
  <si>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</si>
  <si>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</si>
  <si>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</si>
  <si>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</si>
  <si>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</si>
  <si>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</si>
  <si>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</si>
  <si>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</si>
  <si>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</si>
  <si>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</si>
  <si>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</si>
  <si>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</si>
  <si>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</si>
  <si>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</si>
  <si>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</si>
  <si>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</si>
  <si>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</si>
  <si>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</si>
  <si>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</si>
  <si>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</si>
  <si>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</si>
  <si>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</si>
  <si>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</si>
  <si>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</si>
  <si>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</si>
  <si>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</si>
  <si>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</si>
  <si>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</si>
  <si>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</si>
  <si>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</si>
  <si>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</si>
  <si>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</si>
  <si>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</si>
  <si>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</si>
  <si>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</si>
  <si>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</si>
  <si>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</si>
  <si>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</si>
  <si>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</si>
  <si>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</si>
  <si>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</si>
  <si>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</si>
  <si>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</si>
  <si>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</si>
  <si>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</si>
  <si>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</si>
  <si>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</si>
  <si>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</si>
  <si>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</si>
  <si>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</si>
  <si>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</si>
  <si>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</si>
  <si>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</si>
  <si>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</si>
  <si>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</si>
  <si>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</si>
  <si>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</si>
  <si>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</si>
  <si>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</si>
  <si>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</si>
  <si>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</si>
  <si>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</si>
  <si>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</si>
  <si>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</si>
  <si>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</si>
  <si>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</si>
  <si>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</si>
  <si>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</si>
  <si>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</si>
  <si>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</si>
  <si>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</si>
  <si>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</si>
  <si>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</si>
  <si>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</si>
  <si>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</si>
  <si>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</si>
  <si>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</si>
  <si>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</si>
  <si>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</si>
  <si>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</si>
  <si>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</si>
  <si>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</si>
  <si>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</si>
  <si>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</si>
  <si>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</si>
  <si>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</si>
  <si>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</si>
  <si>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</si>
  <si>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</si>
  <si>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</si>
  <si>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</si>
  <si>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</si>
  <si>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</si>
  <si>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</si>
  <si>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</si>
  <si>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</si>
  <si>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</si>
  <si>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</si>
  <si>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</si>
  <si>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</si>
  <si>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</si>
  <si>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</si>
  <si>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</si>
  <si>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</si>
  <si>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</si>
  <si>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</si>
  <si>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</si>
  <si>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</si>
  <si>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</si>
  <si>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</si>
  <si>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</si>
  <si>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</si>
  <si>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</si>
  <si>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</si>
  <si>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</si>
  <si>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</si>
  <si>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</si>
  <si>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</si>
  <si>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</si>
  <si>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</si>
  <si>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</si>
  <si>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</si>
  <si>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</si>
  <si>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</si>
  <si>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</si>
  <si>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</si>
  <si>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</si>
  <si>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</si>
  <si>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</si>
  <si>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</si>
  <si>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</si>
  <si>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</si>
  <si>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</si>
  <si>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</si>
  <si>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</si>
  <si>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</si>
  <si>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</si>
  <si>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</si>
  <si>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</si>
  <si>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</si>
  <si>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</si>
  <si>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</si>
  <si>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</si>
  <si>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</si>
  <si>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</si>
  <si>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</si>
  <si>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</si>
  <si>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</si>
  <si>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</si>
  <si>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</si>
  <si>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</si>
  <si>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</si>
  <si>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</si>
  <si>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</si>
  <si>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</si>
  <si>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</si>
  <si>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</si>
  <si>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</si>
  <si>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</si>
  <si>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</si>
  <si>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</si>
  <si>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</si>
  <si>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</si>
  <si>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</si>
  <si>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</si>
  <si>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</si>
  <si>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</si>
  <si>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</si>
  <si>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</si>
  <si>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</si>
  <si>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</si>
  <si>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</si>
  <si>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</si>
  <si>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</si>
  <si>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</si>
  <si>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</si>
  <si>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</si>
  <si>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</si>
  <si>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</si>
  <si>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</si>
  <si>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</si>
  <si>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</si>
  <si>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</si>
  <si>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</si>
  <si>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</si>
  <si>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</si>
  <si>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</si>
  <si>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</si>
  <si>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</si>
  <si>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</si>
  <si>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</si>
  <si>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</si>
  <si>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</si>
  <si>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</si>
  <si>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</si>
  <si>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</si>
  <si>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</si>
  <si>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</si>
  <si>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</si>
  <si>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</si>
  <si>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</si>
  <si>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</si>
  <si>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</si>
  <si>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</si>
  <si>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</si>
  <si>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</si>
  <si>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</si>
  <si>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</si>
  <si>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</si>
  <si>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</si>
  <si>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</si>
  <si>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</si>
  <si>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</si>
  <si>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</si>
  <si>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</si>
  <si>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</si>
  <si>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</si>
  <si>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</si>
  <si>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</si>
  <si>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</si>
  <si>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</si>
  <si>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</si>
  <si>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</si>
  <si>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</si>
  <si>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</si>
  <si>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</si>
  <si>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</si>
  <si>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</si>
  <si>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</si>
  <si>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</si>
  <si>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</si>
  <si>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</si>
  <si>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</si>
  <si>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</si>
  <si>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</si>
  <si>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</si>
  <si>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</si>
  <si>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</si>
  <si>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</si>
  <si>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</si>
  <si>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</si>
  <si>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</si>
  <si>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</si>
  <si>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</si>
  <si>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</si>
  <si>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</si>
  <si>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</si>
  <si>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</si>
  <si>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</si>
  <si>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</si>
  <si>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</si>
  <si>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</si>
  <si>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</si>
  <si>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</si>
  <si>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</si>
  <si>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</si>
  <si>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</si>
  <si>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</si>
  <si>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</si>
  <si>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</si>
  <si>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</si>
  <si>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</si>
  <si>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</si>
  <si>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</si>
  <si>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</si>
  <si>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</si>
  <si>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</si>
  <si>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</si>
  <si>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</si>
  <si>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</si>
  <si>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</si>
  <si>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</si>
  <si>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</si>
  <si>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</si>
  <si>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</si>
  <si>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</si>
  <si>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</si>
  <si>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</si>
  <si>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</si>
  <si>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</si>
  <si>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</si>
  <si>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</si>
  <si>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</si>
  <si>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</si>
  <si>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</si>
  <si>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</si>
  <si>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</si>
  <si>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</si>
  <si>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</si>
  <si>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</si>
  <si>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</si>
  <si>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</si>
  <si>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</si>
  <si>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</si>
  <si>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</si>
  <si>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</si>
  <si>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</si>
  <si>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</si>
  <si>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</si>
  <si>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</si>
  <si>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</si>
  <si>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</si>
  <si>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</si>
  <si>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</si>
  <si>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</si>
  <si>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</si>
  <si>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</si>
  <si>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</si>
  <si>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</si>
  <si>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</si>
  <si>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</si>
  <si>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</si>
  <si>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</si>
  <si>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</si>
  <si>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</si>
  <si>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</si>
  <si>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</si>
  <si>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</si>
  <si>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</si>
  <si>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</si>
  <si>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</si>
  <si>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</si>
  <si>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</si>
  <si>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</si>
  <si>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</si>
  <si>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</si>
  <si>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</si>
  <si>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</si>
  <si>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</si>
  <si>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</si>
  <si>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</si>
  <si>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</si>
  <si>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</si>
  <si>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</si>
  <si>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</si>
  <si>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</si>
  <si>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</si>
  <si>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</si>
  <si>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</si>
  <si>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</si>
  <si>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</si>
  <si>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</si>
  <si>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</si>
  <si>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</si>
  <si>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</si>
  <si>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</si>
  <si>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</si>
  <si>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</si>
  <si>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</si>
  <si>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</si>
  <si>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</si>
  <si>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</si>
  <si>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</si>
  <si>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</si>
  <si>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</si>
  <si>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</si>
  <si>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</si>
  <si>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</si>
  <si>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</si>
  <si>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</si>
  <si>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</si>
  <si>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</si>
  <si>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</si>
  <si>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</si>
  <si>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</si>
  <si>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</si>
  <si>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</si>
  <si>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</si>
  <si>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</si>
  <si>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</si>
  <si>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</si>
  <si>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</si>
  <si>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</si>
  <si>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</si>
  <si>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</si>
  <si>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</si>
  <si>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</si>
  <si>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</si>
  <si>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</si>
  <si>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</si>
  <si>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</si>
  <si>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</si>
  <si>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</si>
  <si>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</si>
  <si>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</si>
  <si>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</si>
  <si>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</si>
  <si>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</si>
  <si>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</si>
  <si>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</si>
  <si>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</si>
  <si>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</si>
  <si>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</si>
  <si>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</si>
  <si>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</si>
  <si>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</si>
  <si>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</si>
  <si>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</si>
  <si>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</si>
  <si>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</si>
  <si>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</si>
  <si>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</si>
  <si>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</si>
  <si>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</si>
  <si>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</si>
  <si>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</si>
  <si>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</si>
  <si>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</si>
  <si>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</si>
  <si>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</si>
  <si>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</si>
  <si>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</si>
  <si>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</si>
  <si>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</si>
  <si>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</si>
  <si>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</si>
  <si>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</si>
  <si>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</si>
  <si>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</si>
  <si>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</si>
  <si>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</si>
  <si>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</si>
  <si>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</si>
  <si>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</si>
  <si>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</si>
  <si>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</si>
  <si>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</si>
  <si>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</si>
  <si>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</si>
  <si>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</si>
  <si>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</si>
  <si>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</si>
  <si>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</si>
  <si>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</si>
  <si>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</si>
  <si>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</si>
  <si>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</si>
  <si>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</si>
  <si>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</si>
  <si>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</si>
  <si>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</si>
  <si>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</si>
  <si>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</si>
  <si>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</si>
  <si>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</si>
  <si>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</si>
  <si>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</si>
  <si>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</si>
  <si>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</si>
  <si>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</si>
  <si>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</si>
  <si>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</si>
  <si>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</si>
  <si>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</si>
  <si>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</si>
  <si>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</si>
  <si>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</si>
  <si>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</si>
  <si>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</si>
  <si>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</si>
  <si>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</si>
  <si>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</si>
  <si>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</si>
  <si>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</si>
  <si>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</si>
  <si>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</si>
  <si>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</si>
  <si>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</si>
  <si>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</si>
  <si>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</si>
  <si>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</si>
  <si>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</si>
  <si>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</si>
  <si>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</si>
  <si>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</si>
  <si>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</si>
  <si>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</si>
  <si>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</si>
  <si>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</si>
  <si>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</si>
  <si>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</si>
  <si>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</si>
  <si>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</si>
  <si>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</si>
  <si>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</si>
  <si>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</si>
  <si>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</si>
  <si>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</si>
  <si>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</si>
  <si>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</si>
  <si>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</si>
  <si>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</si>
  <si>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</si>
  <si>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</si>
  <si>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</si>
  <si>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</si>
  <si>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</si>
  <si>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</si>
  <si>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</si>
  <si>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</si>
  <si>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</si>
  <si>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</si>
  <si>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</si>
  <si>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</si>
  <si>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</si>
  <si>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</si>
  <si>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</si>
  <si>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</si>
  <si>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</si>
  <si>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</si>
  <si>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</si>
  <si>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</si>
  <si>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</si>
  <si>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</si>
  <si>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</si>
  <si>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</si>
  <si>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</si>
  <si>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</si>
  <si>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</si>
  <si>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</si>
  <si>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</si>
  <si>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</si>
  <si>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</si>
  <si>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</si>
  <si>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</si>
  <si>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</si>
  <si>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</si>
  <si>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</si>
  <si>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</si>
  <si>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</si>
  <si>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</si>
  <si>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</si>
  <si>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</si>
  <si>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</si>
  <si>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</si>
  <si>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</si>
  <si>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</si>
  <si>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</si>
  <si>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</si>
  <si>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</si>
  <si>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</si>
  <si>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</si>
  <si>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</si>
  <si>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</si>
  <si>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</si>
  <si>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</si>
  <si>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</si>
  <si>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</si>
  <si>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</si>
  <si>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</si>
  <si>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</si>
  <si>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</si>
  <si>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</si>
  <si>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</si>
  <si>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</si>
  <si>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</si>
  <si>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</si>
  <si>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</si>
  <si>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</si>
  <si>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</si>
  <si>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</si>
  <si>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</si>
  <si>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</si>
  <si>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</si>
  <si>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</si>
  <si>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</si>
  <si>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</si>
  <si>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</si>
  <si>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</si>
  <si>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</si>
  <si>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</si>
  <si>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</si>
  <si>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</si>
  <si>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</si>
  <si>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</si>
  <si>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</si>
  <si>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</si>
  <si>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</si>
  <si>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</si>
  <si>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</si>
  <si>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</si>
  <si>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</si>
  <si>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</si>
  <si>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</si>
  <si>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</si>
  <si>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</si>
  <si>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</si>
  <si>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</si>
  <si>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</si>
  <si>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</si>
  <si>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</si>
  <si>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</si>
  <si>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</si>
  <si>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</si>
  <si>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</si>
  <si>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</si>
  <si>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</si>
  <si>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</si>
  <si>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</si>
  <si>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</si>
  <si>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</si>
  <si>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</si>
  <si>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</si>
  <si>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</si>
  <si>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</si>
  <si>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</si>
  <si>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</si>
  <si>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</si>
  <si>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</si>
  <si>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</si>
  <si>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</si>
  <si>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</si>
  <si>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</si>
  <si>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</si>
  <si>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</si>
  <si>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</si>
  <si>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</si>
  <si>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</si>
  <si>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</si>
  <si>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</si>
  <si>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</si>
  <si>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</si>
  <si>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</si>
  <si>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</si>
  <si>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</si>
  <si>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</si>
  <si>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</si>
  <si>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</si>
  <si>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</si>
  <si>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</si>
  <si>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</si>
  <si>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</si>
  <si>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</si>
  <si>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</si>
  <si>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</si>
  <si>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</si>
  <si>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</si>
  <si>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</si>
  <si>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</si>
  <si>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</si>
  <si>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</si>
  <si>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</si>
  <si>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</si>
  <si>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</si>
  <si>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</si>
  <si>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</si>
  <si>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</si>
  <si>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</si>
  <si>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</si>
  <si>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</si>
  <si>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</si>
  <si>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</si>
  <si>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</si>
  <si>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</si>
  <si>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</si>
  <si>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</si>
  <si>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</si>
  <si>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</si>
  <si>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</si>
  <si>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</si>
  <si>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</si>
  <si>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</si>
  <si>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</si>
  <si>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</si>
  <si>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</si>
  <si>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</si>
  <si>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</si>
  <si>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</si>
  <si>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</si>
  <si>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</si>
  <si>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</si>
  <si>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</si>
  <si>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</si>
  <si>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</si>
  <si>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</si>
  <si>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</si>
  <si>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</si>
  <si>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</si>
  <si>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</si>
  <si>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</si>
  <si>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</si>
  <si>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</si>
  <si>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</si>
  <si>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</si>
  <si>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</si>
  <si>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</si>
  <si>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</si>
  <si>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</si>
  <si>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</si>
  <si>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</si>
  <si>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</si>
  <si>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</si>
  <si>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</si>
  <si>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</si>
  <si>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</si>
  <si>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</si>
  <si>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</si>
  <si>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</si>
  <si>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</si>
  <si>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</si>
  <si>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</si>
  <si>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</si>
  <si>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</si>
  <si>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</si>
  <si>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</si>
  <si>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</si>
  <si>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</si>
  <si>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</si>
  <si>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</si>
  <si>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</si>
  <si>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</si>
  <si>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</si>
  <si>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</si>
  <si>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</si>
  <si>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</si>
  <si>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</si>
  <si>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</si>
  <si>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</si>
  <si>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</si>
  <si>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</si>
  <si>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</si>
  <si>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</si>
  <si>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</si>
  <si>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</si>
  <si>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</si>
  <si>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</si>
  <si>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</si>
  <si>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</si>
  <si>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</si>
  <si>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</si>
  <si>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</si>
  <si>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</si>
  <si>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</si>
  <si>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</si>
  <si>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</si>
  <si>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</si>
  <si>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</si>
  <si>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</si>
  <si>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</si>
  <si>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</si>
  <si>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</si>
  <si>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</si>
  <si>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</si>
  <si>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</si>
  <si>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</si>
  <si>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</si>
  <si>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</si>
  <si>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</si>
  <si>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</si>
  <si>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</si>
  <si>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</si>
  <si>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</si>
  <si>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</si>
  <si>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</si>
  <si>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</si>
  <si>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</si>
  <si>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</si>
  <si>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</si>
  <si>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</si>
  <si>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</si>
  <si>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</si>
  <si>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</si>
  <si>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</si>
  <si>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</si>
  <si>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</si>
  <si>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</si>
  <si>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</si>
  <si>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</si>
  <si>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</si>
  <si>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</si>
  <si>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</si>
  <si>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</si>
  <si>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</si>
  <si>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</si>
  <si>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</si>
  <si>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</si>
  <si>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</si>
  <si>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</si>
  <si>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</si>
  <si>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</si>
  <si>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</si>
  <si>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</si>
  <si>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</si>
  <si>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</si>
  <si>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</si>
  <si>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</si>
  <si>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</si>
  <si>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</si>
  <si>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</si>
  <si>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</si>
  <si>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</si>
  <si>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</si>
  <si>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</si>
  <si>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</si>
  <si>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</si>
  <si>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</si>
  <si>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</si>
  <si>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</si>
  <si>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</si>
  <si>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</si>
  <si>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</si>
  <si>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</si>
  <si>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</si>
  <si>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</si>
  <si>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</si>
  <si>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</si>
  <si>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</si>
  <si>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</si>
  <si>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</si>
  <si>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</si>
  <si>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</si>
  <si>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</si>
  <si>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</si>
  <si>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</si>
  <si>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</si>
  <si>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</si>
  <si>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</si>
  <si>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</si>
  <si>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</si>
  <si>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</si>
  <si>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</si>
  <si>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</si>
  <si>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</si>
  <si>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</si>
  <si>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</si>
  <si>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</si>
  <si>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</si>
  <si>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</si>
  <si>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</si>
  <si>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</si>
  <si>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</si>
  <si>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</si>
  <si>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</si>
  <si>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</si>
  <si>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</si>
  <si>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</si>
  <si>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</si>
  <si>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</si>
  <si>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</si>
  <si>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</si>
  <si>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</si>
  <si>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</si>
  <si>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</si>
  <si>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</si>
  <si>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</si>
  <si>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</si>
  <si>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</si>
  <si>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</si>
  <si>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</si>
  <si>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</si>
  <si>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</si>
  <si>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</si>
  <si>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</si>
  <si>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</si>
  <si>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</si>
  <si>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</si>
  <si>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</si>
  <si>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</si>
  <si>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</si>
  <si>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</si>
  <si>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</si>
  <si>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</si>
  <si>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</si>
  <si>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</si>
  <si>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</si>
  <si>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</si>
  <si>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</si>
  <si>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</si>
  <si>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</si>
  <si>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</si>
  <si>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</si>
  <si>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</si>
  <si>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</si>
  <si>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</si>
  <si>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</si>
  <si>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</si>
  <si>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</si>
  <si>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</si>
  <si>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</si>
  <si>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</si>
  <si>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</si>
  <si>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</si>
  <si>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</si>
  <si>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</si>
  <si>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</si>
  <si>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</si>
  <si>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</si>
  <si>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</si>
  <si>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</si>
  <si>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</si>
  <si>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</si>
  <si>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</si>
  <si>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</si>
  <si>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</si>
  <si>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</si>
  <si>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</si>
  <si>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</si>
  <si>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</si>
  <si>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</si>
  <si>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</si>
  <si>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</si>
  <si>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</si>
  <si>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</si>
  <si>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</si>
  <si>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</si>
  <si>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</si>
  <si>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</si>
  <si>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</si>
  <si>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</si>
  <si>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</si>
  <si>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</si>
  <si>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</si>
  <si>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</si>
  <si>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</si>
  <si>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</si>
  <si>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</si>
  <si>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</si>
  <si>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</si>
  <si>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</si>
  <si>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</si>
  <si>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</si>
  <si>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</si>
  <si>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</si>
  <si>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</si>
  <si>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</si>
  <si>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</si>
  <si>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</si>
  <si>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</si>
  <si>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</si>
  <si>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</si>
  <si>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</si>
  <si>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</si>
  <si>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</si>
  <si>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</si>
  <si>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</si>
  <si>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</si>
  <si>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</si>
  <si>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</si>
  <si>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</si>
  <si>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</si>
  <si>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</si>
  <si>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</si>
  <si>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</si>
  <si>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</si>
  <si>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</si>
  <si>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</si>
  <si>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</si>
  <si>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</si>
  <si>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</si>
  <si>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</si>
  <si>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</si>
  <si>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</si>
  <si>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</si>
  <si>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</si>
  <si>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</si>
  <si>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</si>
  <si>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</si>
  <si>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</si>
  <si>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</si>
  <si>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</si>
  <si>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</si>
  <si>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</si>
  <si>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</si>
  <si>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</si>
  <si>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</si>
  <si>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</si>
  <si>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</si>
  <si>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</si>
  <si>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</si>
  <si>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</si>
  <si>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</si>
  <si>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</si>
  <si>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</si>
  <si>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</si>
  <si>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</si>
  <si>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</si>
  <si>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</si>
  <si>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</si>
  <si>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</si>
  <si>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</si>
  <si>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</si>
  <si>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</si>
  <si>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</si>
  <si>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</si>
  <si>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</si>
  <si>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</si>
  <si>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</si>
  <si>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</si>
  <si>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</si>
  <si>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</si>
  <si>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</si>
  <si>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</si>
  <si>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</si>
  <si>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</si>
  <si>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</si>
  <si>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</si>
  <si>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</si>
  <si>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</si>
  <si>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</si>
  <si>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</si>
  <si>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</si>
  <si>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</si>
  <si>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</si>
  <si>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</si>
  <si>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</si>
  <si>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</si>
  <si>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</si>
  <si>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</si>
  <si>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</si>
  <si>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</si>
  <si>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</si>
  <si>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</si>
  <si>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</si>
  <si>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</si>
  <si>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</si>
  <si>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</si>
  <si>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</si>
  <si>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</si>
  <si>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</si>
  <si>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</si>
  <si>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</si>
  <si>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</si>
  <si>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</si>
  <si>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</si>
  <si>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</si>
  <si>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</si>
  <si>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</si>
  <si>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</si>
  <si>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</si>
  <si>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</si>
  <si>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</si>
  <si>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</si>
  <si>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</si>
  <si>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</si>
  <si>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</si>
  <si>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</si>
  <si>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</si>
  <si>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</si>
  <si>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</si>
  <si>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</si>
  <si>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</si>
  <si>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</si>
  <si>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</si>
  <si>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</si>
  <si>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</si>
  <si>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</si>
  <si>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</si>
  <si>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</si>
  <si>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</si>
  <si>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</si>
  <si>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</si>
  <si>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</si>
  <si>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</si>
  <si>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</si>
  <si>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</si>
  <si>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</si>
  <si>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</si>
  <si>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</si>
  <si>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</si>
  <si>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</si>
  <si>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</si>
  <si>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</si>
  <si>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</si>
  <si>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</si>
  <si>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</si>
  <si>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</si>
  <si>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</si>
  <si>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</si>
  <si>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</si>
  <si>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</si>
  <si>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</si>
  <si>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</si>
  <si>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</si>
  <si>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</si>
  <si>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</si>
  <si>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</si>
  <si>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</si>
  <si>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</si>
  <si>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</si>
  <si>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</si>
  <si>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</si>
  <si>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</si>
  <si>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</si>
  <si>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</si>
  <si>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</si>
  <si>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</si>
  <si>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</si>
  <si>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</si>
  <si>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</si>
  <si>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</si>
  <si>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</si>
  <si>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</si>
  <si>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</si>
  <si>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</si>
  <si>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</si>
  <si>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</si>
  <si>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</si>
  <si>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</si>
  <si>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</si>
  <si>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</si>
  <si>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</si>
  <si>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</si>
  <si>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</si>
  <si>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</si>
  <si>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</si>
  <si>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</si>
  <si>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</si>
  <si>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</si>
  <si>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</si>
  <si>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</si>
  <si>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</si>
  <si>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</si>
  <si>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</si>
  <si>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</si>
  <si>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</si>
  <si>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</si>
  <si>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</si>
  <si>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</si>
  <si>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</si>
  <si>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</si>
  <si>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</si>
  <si>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</si>
  <si>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</si>
  <si>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</si>
  <si>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</si>
  <si>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</si>
  <si>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</si>
  <si>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</si>
  <si>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</si>
  <si>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</si>
  <si>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</si>
  <si>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</si>
  <si>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</si>
  <si>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</si>
  <si>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</si>
  <si>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</si>
  <si>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</si>
  <si>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</si>
  <si>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</si>
  <si>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</si>
  <si>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</si>
  <si>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</si>
  <si>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</si>
  <si>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</si>
  <si>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</si>
  <si>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</si>
  <si>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</si>
  <si>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</si>
  <si>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</si>
  <si>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</si>
  <si>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</si>
  <si>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</si>
  <si>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</si>
  <si>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</si>
  <si>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</si>
  <si>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</si>
  <si>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</si>
  <si>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</si>
  <si>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</si>
  <si>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</si>
  <si>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</si>
  <si>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</si>
  <si>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</si>
  <si>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</si>
  <si>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</si>
  <si>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</si>
  <si>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</si>
  <si>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</si>
  <si>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</si>
  <si>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</si>
  <si>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</si>
  <si>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</si>
  <si>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</si>
  <si>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</si>
  <si>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</si>
  <si>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</si>
  <si>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</si>
  <si>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</si>
  <si>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</si>
  <si>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</si>
  <si>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</si>
  <si>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</si>
  <si>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</si>
  <si>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</si>
  <si>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</si>
  <si>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</si>
  <si>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</si>
  <si>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</si>
  <si>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</si>
  <si>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</si>
  <si>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</si>
  <si>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</si>
  <si>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</si>
  <si>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</si>
  <si>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</si>
  <si>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</si>
  <si>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</si>
  <si>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</si>
  <si>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</si>
  <si>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</si>
  <si>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</si>
  <si>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</si>
  <si>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</si>
  <si>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</si>
  <si>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</si>
  <si>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</si>
  <si>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</si>
  <si>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</si>
  <si>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</si>
  <si>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</si>
  <si>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</si>
  <si>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</si>
  <si>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</si>
  <si>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</si>
  <si>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</si>
  <si>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</si>
  <si>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</si>
  <si>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</si>
  <si>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</si>
  <si>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</si>
  <si>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</si>
  <si>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</si>
  <si>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</si>
  <si>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</si>
  <si>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</si>
  <si>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</si>
  <si>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</si>
  <si>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</si>
  <si>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</si>
  <si>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</si>
  <si>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</si>
  <si>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</si>
  <si>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</si>
  <si>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</si>
  <si>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</si>
  <si>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</si>
  <si>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</si>
  <si>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</si>
  <si>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</si>
  <si>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</si>
  <si>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</si>
  <si>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</si>
  <si>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</si>
  <si>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</si>
  <si>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</si>
  <si>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</si>
  <si>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</si>
  <si>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</si>
  <si>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</si>
  <si>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</si>
  <si>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</si>
  <si>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</si>
  <si>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</si>
  <si>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</si>
  <si>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</si>
  <si>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</si>
  <si>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</si>
  <si>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</si>
  <si>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</si>
  <si>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</si>
  <si>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</si>
  <si>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</si>
  <si>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</si>
  <si>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</si>
  <si>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</si>
  <si>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</si>
  <si>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</si>
  <si>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</si>
  <si>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</si>
  <si>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</si>
  <si>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</si>
  <si>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</si>
  <si>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</si>
  <si>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</si>
  <si>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</si>
  <si>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</si>
  <si>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</si>
  <si>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</si>
  <si>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</si>
  <si>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</si>
  <si>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</si>
  <si>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</si>
  <si>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</si>
  <si>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</si>
  <si>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</si>
  <si>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</si>
  <si>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</si>
  <si>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</si>
  <si>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</si>
  <si>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</si>
  <si>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</si>
  <si>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</si>
  <si>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</si>
  <si>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</si>
  <si>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</si>
  <si>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</si>
  <si>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</si>
  <si>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</si>
  <si>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</si>
  <si>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</si>
  <si>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</si>
  <si>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</si>
  <si>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</si>
  <si>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</si>
  <si>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</si>
  <si>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</si>
  <si>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</si>
  <si>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</si>
  <si>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</si>
  <si>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</si>
  <si>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</si>
  <si>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</si>
  <si>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</si>
  <si>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</si>
  <si>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</si>
  <si>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</si>
  <si>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</si>
  <si>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</si>
  <si>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</si>
  <si>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</si>
  <si>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</si>
  <si>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</si>
  <si>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</si>
  <si>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</si>
  <si>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</si>
  <si>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</si>
  <si>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</si>
  <si>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</si>
  <si>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</si>
  <si>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</si>
  <si>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</si>
  <si>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</si>
  <si>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</si>
  <si>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</si>
  <si>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</si>
  <si>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</si>
  <si>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</si>
  <si>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</si>
  <si>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</si>
  <si>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</si>
  <si>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</si>
  <si>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</si>
  <si>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</si>
  <si>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</si>
  <si>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</si>
  <si>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</si>
  <si>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</si>
  <si>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</si>
  <si>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</si>
  <si>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</si>
  <si>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</si>
  <si>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</si>
  <si>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</si>
  <si>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</si>
  <si>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</si>
  <si>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</si>
  <si>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</si>
  <si>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</si>
  <si>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</si>
  <si>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</si>
  <si>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</si>
  <si>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</si>
  <si>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</si>
  <si>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</si>
  <si>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</si>
  <si>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</si>
  <si>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</si>
  <si>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</si>
  <si>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</si>
  <si>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</si>
  <si>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</si>
  <si>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</si>
  <si>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</si>
  <si>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</si>
  <si>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</si>
  <si>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</si>
  <si>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</si>
  <si>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</si>
  <si>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</si>
  <si>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</si>
  <si>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</si>
  <si>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</si>
  <si>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</si>
  <si>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</si>
  <si>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</si>
  <si>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</si>
  <si>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</si>
  <si>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</si>
  <si>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</si>
  <si>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</si>
  <si>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</si>
  <si>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</si>
  <si>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</si>
  <si>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</si>
  <si>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</si>
  <si>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</si>
  <si>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</si>
  <si>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</si>
  <si>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</si>
  <si>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</si>
  <si>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</si>
  <si>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</si>
  <si>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</si>
  <si>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</si>
  <si>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</si>
  <si>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</si>
  <si>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</si>
  <si>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</si>
  <si>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</si>
  <si>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</si>
  <si>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</si>
  <si>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</si>
  <si>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</si>
  <si>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</si>
  <si>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</si>
  <si>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</si>
  <si>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</si>
  <si>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</si>
  <si>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</si>
  <si>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</si>
  <si>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</si>
  <si>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</si>
  <si>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</si>
  <si>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</si>
  <si>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</si>
  <si>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</si>
  <si>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</si>
  <si>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</si>
  <si>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</si>
  <si>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</si>
  <si>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</si>
  <si>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</si>
  <si>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</si>
  <si>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</si>
  <si>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</si>
  <si>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</si>
  <si>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</si>
  <si>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</si>
  <si>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</si>
  <si>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</si>
  <si>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</si>
  <si>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</si>
  <si>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</si>
  <si>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</si>
  <si>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</si>
  <si>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</si>
  <si>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</si>
  <si>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</si>
  <si>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</si>
  <si>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</si>
  <si>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</si>
  <si>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</si>
  <si>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</si>
  <si>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</si>
  <si>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</si>
  <si>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</si>
  <si>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</si>
  <si>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</si>
  <si>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</si>
  <si>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</si>
  <si>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</si>
  <si>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</si>
  <si>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</si>
  <si>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</si>
  <si>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</si>
  <si>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</si>
  <si>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</si>
  <si>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</si>
  <si>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</si>
  <si>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</si>
  <si>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</si>
  <si>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</si>
  <si>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</si>
  <si>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</si>
  <si>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</si>
  <si>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</si>
  <si>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</si>
  <si>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</si>
  <si>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</si>
  <si>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</si>
  <si>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</si>
  <si>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</si>
  <si>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</si>
  <si>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</si>
  <si>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</si>
  <si>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</si>
  <si>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</si>
  <si>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</si>
  <si>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</si>
  <si>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</si>
  <si>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</si>
  <si>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</si>
  <si>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</si>
  <si>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</si>
  <si>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</si>
  <si>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</si>
  <si>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</si>
  <si>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</si>
  <si>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</si>
  <si>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</si>
  <si>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</si>
  <si>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</si>
  <si>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</si>
  <si>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</si>
  <si>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</si>
  <si>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</si>
  <si>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</si>
  <si>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</si>
  <si>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</si>
  <si>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</si>
  <si>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</si>
  <si>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</si>
  <si>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</si>
  <si>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</si>
  <si>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</si>
  <si>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</si>
  <si>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</si>
  <si>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</si>
  <si>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</si>
  <si>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</si>
  <si>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</si>
  <si>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</si>
  <si>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</si>
  <si>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</si>
  <si>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</si>
  <si>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</si>
  <si>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</si>
  <si>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</si>
  <si>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</si>
  <si>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</si>
  <si>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</si>
  <si>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</si>
  <si>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</si>
  <si>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</si>
  <si>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</si>
  <si>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</si>
  <si>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</si>
  <si>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</si>
  <si>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</si>
  <si>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</si>
  <si>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</si>
  <si>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</si>
  <si>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</si>
  <si>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</si>
  <si>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</si>
  <si>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</si>
  <si>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</si>
  <si>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</si>
  <si>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</si>
  <si>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</si>
  <si>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</si>
  <si>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</si>
  <si>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</si>
  <si>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</si>
  <si>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</si>
  <si>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</si>
  <si>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</si>
  <si>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</si>
  <si>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</si>
  <si>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</si>
  <si>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</si>
  <si>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</si>
  <si>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</si>
  <si>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</si>
  <si>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</si>
  <si>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</si>
  <si>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</si>
  <si>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</si>
  <si>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</si>
  <si>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</si>
  <si>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</si>
  <si>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</si>
  <si>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</si>
  <si>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</si>
  <si>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</si>
  <si>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</si>
  <si>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</si>
  <si>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</si>
  <si>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</si>
  <si>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</si>
  <si>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</si>
  <si>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</si>
  <si>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</si>
  <si>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</si>
  <si>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</si>
  <si>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</si>
  <si>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</si>
  <si>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</si>
  <si>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</si>
  <si>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</si>
  <si>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</si>
  <si>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</si>
  <si>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</si>
  <si>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</si>
  <si>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</si>
  <si>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</si>
  <si>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</si>
  <si>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</si>
  <si>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</si>
  <si>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</si>
  <si>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</si>
  <si>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</si>
  <si>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</si>
  <si>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</si>
  <si>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</si>
  <si>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</si>
  <si>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</si>
  <si>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</si>
  <si>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</si>
  <si>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</si>
  <si>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</si>
  <si>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</si>
  <si>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</si>
  <si>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</si>
  <si>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</si>
  <si>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</si>
  <si>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</si>
  <si>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</si>
  <si>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</si>
  <si>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</si>
  <si>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</si>
  <si>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</si>
  <si>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</si>
  <si>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</si>
  <si>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</si>
  <si>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</si>
  <si>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</si>
  <si>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</si>
  <si>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</si>
  <si>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</si>
  <si>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</si>
  <si>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</si>
  <si>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</si>
  <si>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</si>
  <si>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</si>
  <si>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</si>
  <si>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</si>
  <si>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</si>
  <si>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</si>
  <si>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</si>
  <si>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</si>
  <si>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</si>
  <si>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</si>
  <si>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</si>
  <si>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</si>
  <si>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</si>
  <si>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</si>
  <si>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</si>
  <si>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</si>
  <si>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</si>
  <si>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</si>
  <si>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</si>
  <si>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</si>
  <si>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</si>
  <si>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</si>
  <si>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</si>
  <si>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</si>
  <si>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</si>
  <si>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</si>
  <si>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</si>
  <si>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</si>
  <si>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</si>
  <si>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</si>
  <si>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</si>
  <si>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</si>
  <si>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</si>
  <si>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</si>
  <si>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</si>
  <si>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</si>
  <si>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</si>
  <si>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</si>
  <si>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</si>
  <si>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</si>
  <si>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</si>
  <si>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</si>
  <si>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</si>
  <si>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</si>
  <si>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</si>
  <si>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</si>
  <si>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</si>
  <si>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</si>
  <si>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</si>
  <si>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</si>
  <si>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</si>
  <si>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</si>
  <si>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</si>
  <si>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</si>
  <si>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</si>
  <si>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</si>
  <si>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</si>
  <si>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</si>
  <si>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</si>
  <si>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</si>
  <si>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</si>
  <si>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</si>
  <si>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</si>
  <si>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</si>
  <si>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</si>
  <si>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</si>
  <si>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</si>
  <si>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</si>
  <si>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</si>
  <si>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</si>
  <si>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</si>
  <si>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</si>
  <si>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</si>
  <si>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</si>
  <si>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</si>
  <si>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</si>
  <si>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</si>
  <si>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</si>
  <si>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</si>
  <si>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</si>
  <si>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</si>
  <si>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</si>
  <si>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</si>
  <si>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</si>
  <si>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</si>
  <si>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</si>
  <si>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</si>
  <si>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</si>
  <si>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</si>
  <si>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</si>
  <si>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</si>
  <si>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</si>
  <si>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</si>
  <si>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</si>
  <si>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</si>
  <si>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</si>
  <si>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</si>
  <si>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</si>
  <si>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</si>
  <si>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</si>
  <si>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</si>
  <si>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</si>
  <si>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</si>
  <si>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</si>
  <si>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</si>
  <si>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</si>
  <si>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</si>
  <si>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</si>
  <si>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</si>
  <si>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</si>
  <si>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</si>
  <si>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</si>
  <si>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</si>
  <si>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</si>
  <si>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</si>
  <si>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</si>
  <si>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</si>
  <si>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</si>
  <si>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</si>
  <si>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</si>
  <si>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</si>
  <si>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</si>
  <si>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</si>
  <si>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</si>
  <si>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</si>
  <si>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</si>
  <si>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</si>
  <si>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</si>
  <si>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</si>
  <si>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</si>
  <si>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</si>
  <si>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</si>
  <si>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</si>
  <si>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</si>
  <si>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</si>
  <si>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</si>
  <si>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</si>
  <si>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</si>
  <si>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</si>
  <si>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</si>
  <si>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</si>
  <si>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</si>
  <si>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</si>
  <si>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</si>
  <si>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</si>
  <si>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</si>
  <si>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</si>
  <si>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</si>
  <si>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</si>
  <si>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</si>
  <si>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</si>
  <si>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</si>
  <si>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</si>
  <si>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</si>
  <si>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</si>
  <si>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</si>
  <si>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</si>
  <si>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</si>
  <si>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</si>
  <si>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</si>
  <si>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</si>
  <si>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</si>
  <si>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</si>
  <si>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</si>
  <si>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</si>
  <si>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</si>
  <si>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</si>
  <si>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</si>
  <si>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</si>
  <si>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</si>
  <si>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</si>
  <si>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</si>
  <si>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</si>
  <si>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</si>
  <si>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</si>
  <si>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</si>
  <si>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</si>
  <si>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</si>
  <si>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</si>
  <si>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</si>
  <si>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</si>
  <si>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</si>
  <si>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</si>
  <si>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</si>
  <si>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</si>
  <si>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</si>
  <si>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</si>
  <si>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</si>
  <si>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</si>
  <si>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</si>
  <si>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</si>
  <si>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</si>
  <si>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</si>
  <si>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</si>
  <si>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</si>
  <si>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</si>
  <si>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</si>
  <si>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</si>
  <si>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</si>
  <si>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</si>
  <si>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</si>
  <si>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</si>
  <si>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</si>
  <si>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</si>
  <si>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</si>
  <si>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</si>
  <si>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</si>
  <si>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</si>
  <si>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</si>
  <si>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</si>
  <si>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</si>
  <si>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</si>
  <si>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</si>
  <si>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</si>
  <si>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</si>
  <si>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</si>
  <si>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</si>
  <si>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</si>
  <si>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</si>
  <si>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</si>
  <si>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</si>
  <si>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</si>
  <si>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</si>
  <si>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</si>
  <si>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</si>
  <si>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</si>
  <si>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</si>
  <si>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</si>
  <si>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</si>
  <si>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</si>
  <si>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</si>
  <si>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</si>
  <si>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</si>
  <si>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</si>
  <si>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</si>
  <si>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</si>
  <si>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</si>
  <si>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</si>
  <si>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</si>
  <si>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</si>
  <si>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</si>
  <si>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</si>
  <si>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</si>
  <si>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</si>
  <si>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</si>
  <si>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</si>
  <si>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</si>
  <si>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</si>
  <si>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</si>
  <si>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</si>
  <si>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</si>
  <si>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</si>
  <si>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</si>
  <si>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</si>
  <si>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</si>
  <si>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</si>
  <si>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</si>
  <si>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</si>
  <si>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</si>
  <si>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</si>
  <si>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</si>
  <si>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</si>
  <si>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</si>
  <si>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</si>
  <si>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</si>
  <si>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</si>
  <si>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</si>
  <si>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</si>
  <si>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</si>
  <si>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</si>
  <si>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</si>
  <si>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</si>
  <si>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</si>
  <si>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</si>
  <si>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</si>
  <si>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</si>
  <si>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</si>
  <si>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</si>
  <si>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</si>
  <si>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</si>
  <si>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</si>
  <si>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</si>
  <si>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</si>
  <si>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</si>
  <si>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</si>
  <si>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</si>
  <si>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</si>
  <si>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</si>
  <si>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</si>
  <si>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</si>
  <si>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</si>
  <si>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</si>
  <si>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</si>
  <si>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</si>
  <si>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</si>
  <si>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</si>
  <si>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</si>
  <si>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</si>
  <si>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</si>
  <si>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</si>
  <si>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</si>
  <si>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</si>
  <si>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</si>
  <si>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</si>
  <si>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</si>
  <si>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</si>
  <si>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</si>
  <si>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</si>
  <si>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</si>
  <si>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</si>
  <si>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</si>
  <si>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</si>
  <si>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</si>
  <si>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</si>
  <si>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</si>
  <si>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</si>
  <si>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</si>
  <si>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</si>
  <si>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</si>
  <si>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</si>
  <si>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</si>
  <si>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</si>
  <si>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</si>
  <si>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</si>
  <si>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</si>
  <si>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</si>
  <si>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</si>
  <si>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</si>
  <si>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</si>
  <si>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</si>
  <si>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</si>
  <si>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</si>
  <si>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</si>
  <si>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</si>
  <si>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</si>
  <si>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</si>
  <si>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</si>
  <si>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</si>
  <si>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</si>
  <si>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</si>
  <si>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</si>
  <si>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</si>
  <si>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</si>
  <si>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</si>
  <si>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</si>
  <si>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</si>
  <si>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</si>
  <si>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</si>
  <si>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</si>
  <si>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</si>
  <si>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</si>
  <si>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</si>
  <si>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</si>
  <si>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</si>
  <si>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</si>
  <si>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</si>
  <si>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</si>
  <si>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</si>
  <si>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</si>
  <si>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</si>
  <si>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</si>
  <si>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</si>
  <si>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</si>
  <si>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</si>
  <si>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</si>
  <si>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</si>
  <si>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</si>
  <si>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</si>
  <si>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</si>
  <si>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</si>
  <si>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</si>
  <si>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</si>
  <si>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</si>
  <si>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</si>
  <si>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</si>
  <si>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</si>
  <si>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</si>
  <si>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</si>
  <si>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</si>
  <si>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</si>
  <si>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</si>
  <si>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</si>
  <si>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</si>
  <si>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</si>
  <si>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</si>
  <si>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</si>
  <si>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</si>
  <si>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</si>
  <si>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</si>
  <si>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</si>
  <si>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</si>
  <si>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</si>
  <si>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</si>
  <si>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</si>
  <si>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</si>
  <si>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</si>
  <si>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</si>
  <si>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</si>
  <si>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</si>
  <si>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</si>
  <si>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</si>
  <si>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</si>
  <si>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</si>
  <si>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</si>
  <si>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</si>
  <si>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</si>
  <si>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</si>
  <si>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</si>
  <si>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</si>
  <si>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</si>
  <si>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</si>
  <si>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</si>
  <si>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</si>
  <si>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</si>
  <si>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</si>
  <si>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</si>
  <si>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</si>
  <si>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</si>
  <si>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</si>
  <si>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</si>
  <si>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</si>
  <si>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</si>
  <si>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</si>
  <si>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</si>
  <si>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</si>
  <si>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</si>
  <si>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</si>
  <si>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</si>
  <si>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</si>
  <si>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</si>
  <si>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</si>
  <si>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</si>
  <si>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</si>
  <si>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</si>
  <si>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</si>
  <si>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</si>
  <si>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</si>
  <si>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</si>
  <si>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</si>
  <si>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</si>
  <si>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</si>
  <si>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</si>
  <si>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</si>
  <si>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</si>
  <si>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</si>
  <si>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</si>
  <si>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</si>
  <si>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</si>
  <si>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</si>
  <si>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</si>
  <si>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</si>
  <si>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</si>
  <si>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</si>
  <si>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</si>
  <si>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</si>
  <si>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</si>
  <si>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</si>
  <si>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</si>
  <si>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</si>
  <si>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</si>
  <si>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</si>
  <si>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</si>
  <si>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</si>
  <si>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</si>
  <si>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</si>
  <si>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</si>
  <si>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</si>
  <si>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</si>
  <si>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</si>
  <si>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</si>
  <si>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</si>
  <si>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</si>
  <si>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</si>
  <si>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</si>
  <si>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</si>
  <si>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</si>
  <si>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</si>
  <si>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</si>
  <si>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</si>
  <si>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</si>
  <si>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</si>
  <si>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</si>
  <si>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</si>
  <si>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</si>
  <si>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</si>
  <si>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</si>
  <si>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</si>
  <si>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</si>
  <si>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</si>
  <si>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</si>
  <si>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</si>
  <si>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</si>
  <si>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</si>
  <si>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</si>
  <si>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</si>
  <si>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</si>
  <si>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</si>
  <si>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</si>
  <si>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</si>
  <si>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</si>
  <si>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</si>
  <si>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</si>
  <si>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</si>
  <si>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</si>
  <si>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</si>
  <si>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</si>
  <si>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</si>
  <si>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</si>
  <si>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</si>
  <si>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</si>
  <si>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</si>
  <si>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</si>
  <si>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</si>
  <si>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</si>
  <si>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</si>
  <si>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</si>
  <si>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</si>
  <si>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</si>
  <si>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</si>
  <si>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</si>
  <si>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</si>
  <si>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</si>
  <si>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</si>
  <si>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</si>
  <si>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</si>
  <si>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</si>
  <si>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</si>
  <si>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</si>
  <si>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</si>
  <si>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</si>
  <si>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</si>
  <si>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</si>
  <si>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</si>
  <si>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</si>
  <si>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</si>
  <si>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</si>
  <si>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</si>
  <si>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</si>
  <si>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</si>
  <si>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</si>
  <si>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</si>
  <si>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</si>
  <si>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</si>
  <si>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</si>
  <si>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</si>
  <si>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</si>
  <si>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</si>
  <si>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</si>
  <si>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</si>
  <si>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</si>
  <si>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</si>
  <si>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</si>
  <si>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</si>
  <si>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</si>
  <si>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</si>
  <si>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</si>
  <si>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</si>
  <si>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</si>
  <si>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</si>
  <si>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</si>
  <si>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</si>
  <si>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</si>
  <si>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</si>
  <si>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</si>
  <si>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</si>
  <si>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</si>
  <si>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</si>
  <si>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</si>
  <si>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</si>
  <si>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</si>
  <si>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</si>
  <si>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</si>
  <si>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</si>
  <si>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</si>
  <si>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</si>
  <si>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</si>
  <si>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</si>
  <si>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</si>
  <si>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</si>
  <si>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</si>
  <si>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</si>
  <si>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</si>
  <si>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</si>
  <si>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</si>
  <si>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</si>
  <si>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</si>
  <si>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</si>
  <si>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</si>
  <si>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</si>
  <si>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</si>
  <si>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</si>
  <si>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</si>
  <si>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</si>
  <si>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</si>
  <si>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</si>
  <si>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</si>
  <si>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</si>
  <si>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</si>
  <si>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</si>
  <si>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</si>
  <si>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</si>
  <si>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</si>
  <si>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</si>
  <si>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</si>
  <si>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</si>
  <si>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</si>
  <si>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</si>
  <si>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</si>
  <si>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</si>
  <si>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</si>
  <si>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</si>
  <si>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</si>
  <si>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</si>
  <si>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</si>
  <si>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</si>
  <si>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</si>
  <si>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</si>
  <si>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</si>
  <si>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</si>
  <si>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</si>
  <si>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</si>
  <si>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</si>
  <si>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</si>
  <si>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</si>
  <si>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</si>
  <si>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</si>
  <si>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</si>
  <si>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</si>
  <si>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</si>
  <si>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</si>
  <si>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</si>
  <si>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</si>
  <si>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</si>
  <si>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</si>
  <si>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</si>
  <si>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</si>
  <si>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</si>
  <si>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</si>
  <si>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</si>
  <si>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</si>
  <si>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</si>
  <si>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</si>
  <si>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</si>
  <si>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</si>
  <si>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</si>
  <si>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</si>
  <si>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</si>
  <si>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</si>
  <si>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</si>
  <si>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</si>
  <si>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</si>
  <si>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</si>
  <si>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</si>
  <si>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</si>
  <si>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</si>
  <si>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</si>
  <si>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</si>
  <si>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</si>
  <si>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</si>
  <si>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</si>
  <si>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</si>
  <si>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</si>
  <si>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</si>
  <si>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</si>
  <si>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</si>
  <si>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</si>
  <si>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</si>
  <si>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</si>
  <si>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</si>
  <si>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</si>
  <si>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</si>
  <si>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</si>
  <si>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</si>
  <si>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</si>
  <si>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</si>
  <si>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</si>
  <si>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</si>
  <si>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</si>
  <si>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</si>
  <si>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</si>
  <si>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</si>
  <si>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</si>
  <si>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</si>
  <si>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</si>
  <si>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</si>
  <si>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</si>
  <si>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</si>
  <si>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</si>
  <si>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</si>
  <si>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</si>
  <si>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</si>
  <si>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</si>
  <si>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</si>
  <si>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</si>
  <si>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</si>
  <si>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</si>
  <si>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</si>
  <si>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</si>
  <si>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</si>
  <si>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</si>
  <si>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</si>
  <si>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</si>
  <si>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</si>
  <si>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</si>
  <si>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</si>
  <si>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</si>
  <si>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</si>
  <si>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</si>
  <si>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</si>
  <si>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</si>
  <si>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</si>
  <si>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</si>
  <si>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</si>
  <si>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</si>
  <si>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</si>
  <si>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</si>
  <si>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</si>
  <si>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</si>
  <si>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</si>
  <si>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</si>
  <si>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</si>
  <si>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</si>
  <si>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</si>
  <si>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</si>
  <si>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</si>
  <si>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</si>
  <si>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</si>
  <si>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</si>
  <si>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</si>
  <si>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</si>
  <si>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</si>
  <si>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</si>
  <si>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</si>
  <si>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</si>
  <si>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</si>
  <si>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</si>
  <si>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</si>
  <si>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</si>
  <si>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</si>
  <si>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</si>
  <si>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</si>
  <si>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</si>
  <si>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</si>
  <si>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</si>
  <si>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</si>
  <si>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</si>
  <si>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</si>
  <si>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</si>
  <si>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</si>
  <si>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</si>
  <si>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</si>
  <si>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</si>
  <si>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</si>
  <si>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</si>
  <si>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</si>
  <si>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</si>
  <si>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</si>
  <si>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</si>
  <si>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</si>
  <si>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</si>
  <si>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</si>
  <si>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</si>
  <si>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</si>
  <si>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</si>
  <si>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</si>
  <si>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</si>
  <si>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</si>
  <si>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</si>
  <si>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</si>
  <si>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</si>
  <si>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</si>
  <si>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</si>
  <si>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</si>
  <si>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</si>
  <si>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</si>
  <si>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</si>
  <si>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</si>
  <si>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</si>
  <si>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</si>
  <si>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</si>
  <si>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</si>
  <si>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</si>
  <si>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</si>
  <si>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</si>
  <si>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</si>
  <si>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</si>
  <si>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</si>
  <si>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</si>
  <si>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</si>
  <si>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</si>
  <si>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</si>
  <si>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</si>
  <si>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</si>
  <si>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</si>
  <si>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</si>
  <si>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</si>
  <si>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</si>
  <si>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</si>
  <si>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</si>
  <si>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</si>
  <si>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</si>
  <si>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</si>
  <si>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</si>
  <si>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</si>
  <si>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</si>
  <si>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</si>
  <si>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</si>
  <si>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</si>
  <si>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</si>
  <si>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</si>
  <si>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</si>
  <si>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</si>
  <si>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</si>
  <si>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</si>
  <si>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</si>
  <si>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</si>
  <si>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</si>
  <si>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</si>
  <si>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</si>
  <si>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</si>
  <si>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</si>
  <si>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</si>
  <si>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</si>
  <si>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</si>
  <si>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</si>
  <si>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</si>
  <si>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</si>
  <si>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</si>
  <si>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</si>
  <si>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</si>
  <si>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</si>
  <si>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</si>
  <si>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</si>
  <si>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</si>
  <si>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</si>
  <si>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</si>
  <si>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</si>
  <si>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</si>
  <si>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</si>
  <si>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</si>
  <si>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</si>
  <si>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</si>
  <si>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</si>
  <si>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</si>
  <si>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</si>
  <si>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</si>
  <si>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</si>
  <si>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</si>
  <si>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</si>
  <si>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</si>
  <si>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</si>
  <si>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</si>
  <si>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</si>
  <si>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</si>
  <si>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</si>
  <si>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</si>
  <si>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</si>
  <si>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</si>
  <si>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</si>
  <si>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</si>
  <si>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</si>
  <si>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</si>
  <si>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</si>
  <si>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</si>
  <si>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</si>
  <si>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</si>
  <si>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</si>
  <si>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</si>
  <si>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</si>
  <si>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</si>
  <si>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</si>
  <si>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</si>
  <si>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</si>
  <si>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</si>
  <si>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</si>
  <si>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</si>
  <si>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</si>
  <si>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</si>
  <si>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</si>
  <si>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</si>
  <si>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</si>
  <si>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</si>
  <si>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</si>
  <si>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</si>
  <si>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</si>
  <si>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</si>
  <si>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</si>
  <si>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Launched_at</t>
  </si>
  <si>
    <t>Start Date</t>
  </si>
  <si>
    <t>Deadline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</si>
  <si>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</si>
  <si>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</si>
  <si>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</si>
  <si>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</si>
  <si>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</si>
  <si>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</si>
  <si>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</si>
  <si>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</si>
  <si>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</si>
  <si>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</si>
  <si>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</si>
  <si>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</si>
  <si>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</si>
  <si>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</si>
  <si>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</si>
  <si>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</si>
  <si>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</si>
  <si>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Year</t>
  </si>
  <si>
    <t>(All)</t>
  </si>
  <si>
    <t>Years</t>
  </si>
  <si>
    <t>Outcomes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</si>
  <si>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</si>
  <si>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</si>
  <si>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</si>
  <si>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</si>
  <si>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</si>
  <si>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</si>
  <si>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</si>
  <si>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</si>
  <si>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</si>
  <si>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</si>
  <si>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</si>
  <si>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</si>
  <si>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</si>
  <si>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</si>
  <si>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</si>
  <si>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</si>
  <si>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Less Than 1000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</si>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</sst>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2" borderId="0" xfId="1" applyFont="1" applyAlignment="1">
      <alignment horizontal="center"/>
    </xf>
    <xf numFmtId="0" fontId="3" fillId="2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9" fontId="0" fillId="0" borderId="0" xfId="2" applyFont="1"/>
  </cellXfs>
  <cellStyles count="3">
    <cellStyle name="Bad" xfId="1" builtinId="27"/>
    <cellStyle name="Normal" xfId="0" builtinId="0"/>
    <cellStyle name="Percent" xfId="2" builtinId="5"/>
  </cellStyles>
  <dxfs count="8"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by Start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Start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A-48EE-865A-2855D37D228B}"/>
            </c:ext>
          </c:extLst>
        </c:ser>
        <c:ser>
          <c:idx val="1"/>
          <c:order val="1"/>
          <c:tx>
            <c:strRef>
              <c:f>'Outcomes by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F37-828A-3CC98C709BA5}"/>
            </c:ext>
          </c:extLst>
        </c:ser>
        <c:ser>
          <c:idx val="2"/>
          <c:order val="2"/>
          <c:tx>
            <c:strRef>
              <c:f>'Outcomes by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F37-828A-3CC98C709BA5}"/>
            </c:ext>
          </c:extLst>
        </c:ser>
        <c:ser>
          <c:idx val="3"/>
          <c:order val="3"/>
          <c:tx>
            <c:strRef>
              <c:f>'Outcomes by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C-4F37-828A-3CC98C709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42447"/>
        <c:axId val="144146191"/>
      </c:lineChart>
      <c:catAx>
        <c:axId val="14414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46191"/>
        <c:crosses val="autoZero"/>
        <c:auto val="1"/>
        <c:lblAlgn val="ctr"/>
        <c:lblOffset val="100"/>
        <c:noMultiLvlLbl val="0"/>
      </c:catAx>
      <c:valAx>
        <c:axId val="14414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3-43A7-A2E4-A3E26C96D6D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0.72067039106145248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3-43A7-A2E4-A3E26C96D6D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0.27932960893854747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3-43A7-A2E4-A3E26C96D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917295"/>
        <c:axId val="139296447"/>
      </c:lineChart>
      <c:catAx>
        <c:axId val="4439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6447"/>
        <c:crosses val="autoZero"/>
        <c:auto val="1"/>
        <c:lblAlgn val="ctr"/>
        <c:lblOffset val="100"/>
        <c:noMultiLvlLbl val="0"/>
      </c:catAx>
      <c:valAx>
        <c:axId val="13929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1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F-4BA1-9F82-0AA2B9D779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AF-4BA1-9F82-0AA2B9D779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AF-4BA1-9F82-0AA2B9D779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AF-4BA1-9F82-0AA2B9D77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69090959"/>
        <c:axId val="2069093455"/>
      </c:barChart>
      <c:catAx>
        <c:axId val="206909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93455"/>
        <c:crosses val="autoZero"/>
        <c:auto val="1"/>
        <c:lblAlgn val="ctr"/>
        <c:lblOffset val="100"/>
        <c:noMultiLvlLbl val="0"/>
      </c:catAx>
      <c:valAx>
        <c:axId val="206909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09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3-49C1-A762-886BE15C10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3-49C1-A762-886BE15C10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3-49C1-A762-886BE15C1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57752719"/>
        <c:axId val="1657753135"/>
      </c:barChart>
      <c:catAx>
        <c:axId val="165775271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53135"/>
        <c:crosses val="autoZero"/>
        <c:auto val="1"/>
        <c:lblAlgn val="ctr"/>
        <c:lblOffset val="100"/>
        <c:noMultiLvlLbl val="0"/>
      </c:catAx>
      <c:valAx>
        <c:axId val="16577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5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Date!Theater Outcome by Launch Date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C-46AB-A204-EBF30E041F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CC-46AB-A204-EBF30E041F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CC-46AB-A204-EBF30E041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237632"/>
        <c:axId val="1231232224"/>
      </c:lineChart>
      <c:catAx>
        <c:axId val="123123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232224"/>
        <c:crosses val="autoZero"/>
        <c:auto val="1"/>
        <c:lblAlgn val="ctr"/>
        <c:lblOffset val="100"/>
        <c:noMultiLvlLbl val="0"/>
      </c:catAx>
      <c:valAx>
        <c:axId val="12312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2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233361</xdr:colOff>
      <xdr:row>5</xdr:row>
      <xdr:rowOff>114300</xdr:rowOff>
    </xdr:from>
    <xdr:to>
      <xdr:col>22</xdr:col>
      <xdr:colOff>447674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3F23E-CB69-C0A8-DC8E-5A825C363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1195387</xdr:colOff>
      <xdr:row>14</xdr:row>
      <xdr:rowOff>19050</xdr:rowOff>
    </xdr:from>
    <xdr:to>
      <xdr:col>9</xdr:col>
      <xdr:colOff>0</xdr:colOff>
      <xdr:row>32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28943D-BBBF-F929-7E7D-08147ADDF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180974</xdr:rowOff>
    </xdr:from>
    <xdr:to>
      <xdr:col>19</xdr:col>
      <xdr:colOff>57150</xdr:colOff>
      <xdr:row>26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85E63-CF69-98E8-DECA-CE4A45457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233362</xdr:colOff>
      <xdr:row>11</xdr:row>
      <xdr:rowOff>128587</xdr:rowOff>
    </xdr:from>
    <xdr:to>
      <xdr:col>14</xdr:col>
      <xdr:colOff>538162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1FAB4-C54F-E876-1714-2C6C71A95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14286</xdr:rowOff>
    </xdr:from>
    <xdr:to>
      <xdr:col>11</xdr:col>
      <xdr:colOff>9524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CFFC2-2E25-6941-2D14-25738DA26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berts" refreshedDate="44845.859740046297" createdVersion="8" refreshedVersion="8" minRefreshableVersion="3" recordCount="4115" xr:uid="{51323155-BFE6-42AE-8D37-B8AA18BF9DC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berts" refreshedDate="44845.87551597222" createdVersion="8" refreshedVersion="8" minRefreshableVersion="3" recordCount="4115" xr:uid="{F2142708-0576-4A0E-BF5F-937F3A131D3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27469892"/>
        <n v="1405802330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3879976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37188400"/>
        <n v="1480559011"/>
        <n v="1317576973"/>
        <n v="1368066453"/>
        <n v="1448733628"/>
        <n v="1410145200"/>
        <n v="1425758257"/>
        <n v="1428606055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262325600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89172435"/>
        <n v="1475342382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41995769"/>
        <n v="1483203540"/>
        <n v="1392675017"/>
        <n v="1406887310"/>
        <n v="1469016131"/>
        <n v="1433343850"/>
        <n v="1303801140"/>
        <n v="1345086445"/>
        <n v="1441547220"/>
        <n v="1476939300"/>
        <n v="1472952982"/>
        <n v="1470056614"/>
        <n v="1306994340"/>
        <n v="1438764207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10755286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41995595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76479447"/>
        <n v="1404314952"/>
        <n v="1408252260"/>
        <n v="140671911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48463431"/>
        <n v="1308011727"/>
        <n v="1406185200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329082983"/>
        <n v="1429793446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340904416"/>
        <n v="146269796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9317420"/>
        <n v="142509954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01792400"/>
        <n v="139369428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305483086"/>
        <n v="1436738772"/>
        <n v="1431982727"/>
        <n v="1485885600"/>
        <n v="1462565855"/>
        <n v="1434894082"/>
        <n v="1459444656"/>
        <n v="1454412584"/>
        <n v="14392476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40157656"/>
        <n v="1479410886"/>
        <n v="1413573010"/>
        <n v="1350505059"/>
        <n v="1317099540"/>
        <n v="1408986738"/>
        <n v="1452282420"/>
        <n v="1465123427"/>
        <n v="1437033360"/>
        <n v="1454110440"/>
        <n v="1448949540"/>
        <n v="1429038033"/>
        <n v="1424116709"/>
        <n v="1391194860"/>
        <n v="1366064193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43782138"/>
        <n v="1437889336"/>
        <n v="1446984000"/>
        <n v="1443224622"/>
        <n v="1459845246"/>
        <n v="1433016672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55523140"/>
        <n v="146093580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385931702"/>
        <n v="1456703940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62827000"/>
        <n v="1433714198"/>
        <n v="1431702289"/>
        <n v="1431198562"/>
        <n v="1313078518"/>
        <n v="1409980144"/>
        <n v="1455417571"/>
        <n v="1307554261"/>
        <n v="1478059140"/>
        <n v="1411227633"/>
        <n v="1455964170"/>
        <n v="1415828820"/>
        <n v="1424014680"/>
        <n v="1439828159"/>
        <n v="1440613920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314856800"/>
        <n v="1447451756"/>
        <n v="1424920795"/>
        <n v="1428981718"/>
        <n v="1432913659"/>
        <n v="1414807962"/>
        <n v="1349050622"/>
        <n v="1411073972"/>
        <n v="1326651110"/>
        <n v="1486165880"/>
        <n v="1410987400"/>
        <n v="1423913220"/>
        <n v="1463353200"/>
        <n v="1415740408"/>
        <n v="1456934893"/>
        <n v="1424137247"/>
        <n v="1436368622"/>
        <n v="1383789603"/>
        <n v="1405741404"/>
        <n v="1299786527"/>
        <n v="1293082524"/>
        <n v="1417145297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5874513"/>
        <n v="1443726142"/>
        <n v="1403636229"/>
        <n v="1343161248"/>
        <n v="1430604136"/>
        <n v="1405027750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29134893"/>
        <n v="1481473208"/>
        <n v="1433685354"/>
        <n v="1472847873"/>
        <n v="1454054429"/>
        <n v="1412536412"/>
        <n v="1407595447"/>
        <n v="1257047940"/>
        <n v="149383872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381090870"/>
        <n v="1407899966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44984904"/>
        <n v="1430517600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05305000"/>
        <n v="1443906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31547468"/>
        <n v="1420768800"/>
        <n v="1446080834"/>
        <n v="1460140500"/>
        <n v="1427266860"/>
        <n v="1332114795"/>
        <n v="1401579000"/>
        <n v="1450554599"/>
        <n v="1334592000"/>
        <n v="1436137140"/>
        <n v="1407565504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88773332"/>
        <n v="1410811740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78383912"/>
        <n v="1418080887"/>
        <n v="1435636740"/>
        <n v="1441516200"/>
        <n v="1391991701"/>
        <n v="1460644440"/>
        <n v="1432843500"/>
        <n v="1462631358"/>
        <n v="1381306687"/>
        <n v="1421337405"/>
        <n v="1435504170"/>
        <n v="1463753302"/>
        <n v="1432479600"/>
        <n v="1444940558"/>
        <n v="1455399313"/>
        <n v="1410191405"/>
        <n v="1455753540"/>
        <n v="1410439161"/>
        <n v="1427169540"/>
        <n v="1416176778"/>
        <n v="1437149004"/>
        <n v="1476008906"/>
        <n v="1402600085"/>
        <n v="1416662034"/>
        <n v="1468482694"/>
        <n v="1470498332"/>
        <n v="1411748335"/>
        <n v="1427133600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2652688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24989029"/>
        <n v="1455207510"/>
        <n v="1425833403"/>
        <n v="1408596589"/>
        <n v="1431046356"/>
        <n v="1464386640"/>
        <n v="1487318029"/>
        <n v="1429352160"/>
        <n v="1474580867"/>
        <n v="1425330960"/>
        <n v="1428231600"/>
        <n v="1417295990"/>
        <n v="1459642200"/>
        <n v="1477509604"/>
        <n v="1452228790"/>
        <n v="1403730000"/>
        <n v="1456617600"/>
        <n v="1415219915"/>
        <n v="1457947483"/>
        <n v="1414077391"/>
        <n v="1463602935"/>
        <n v="1407425717"/>
        <n v="1462391932"/>
        <n v="1466789269"/>
        <n v="1464354720"/>
        <n v="1479773838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298589630"/>
        <n v="1468565820"/>
        <n v="1439318228"/>
        <n v="1462834191"/>
        <n v="1475185972"/>
        <n v="1491007211"/>
        <n v="1422256341"/>
        <n v="1426823132"/>
        <n v="1432272300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26753723"/>
        <n v="1421030194"/>
        <n v="1453210037"/>
        <n v="1462729317"/>
        <n v="1432771997"/>
        <n v="1411312250"/>
        <n v="1465060797"/>
        <n v="1464715860"/>
        <n v="1434654215"/>
        <n v="1444657593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52350896"/>
        <n v="1431308704"/>
        <n v="1427328000"/>
        <n v="1450993668"/>
        <n v="1437417828"/>
        <n v="1406854699"/>
        <n v="1449077100"/>
        <n v="1416014534"/>
        <n v="1408663948"/>
        <n v="1484038620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36477241"/>
        <n v="1445093578"/>
        <n v="148308840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7279252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408803149"/>
        <n v="1381006294"/>
        <n v="1432917394"/>
        <n v="1469948400"/>
        <n v="1441510707"/>
        <n v="1341978665"/>
        <n v="1455122564"/>
        <n v="1465720143"/>
        <n v="1441550760"/>
        <n v="142074108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42091462"/>
        <n v="1454109420"/>
        <n v="1465243740"/>
        <n v="1446087223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287723600"/>
        <n v="1403039842"/>
        <n v="1369932825"/>
        <n v="1481072942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61235478"/>
        <n v="1467312306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205423"/>
        <n v="1422735120"/>
        <n v="1443149759"/>
        <n v="1333946569"/>
        <n v="1409098825"/>
        <n v="1436460450"/>
        <n v="1460116576"/>
        <n v="1437149640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Start Date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d v="1970-01-01T00:00:00"/>
      </sharedItems>
      <fieldGroup par="23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berts" refreshedDate="44857.362928935188" createdVersion="8" refreshedVersion="8" minRefreshableVersion="3" recordCount="4115" xr:uid="{39C36A86-9E08-45EF-AD0D-A95DFFEF137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Start Date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x v="7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3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4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x v="1016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x v="1089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x v="1311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x v="1402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7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2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5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6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7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3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8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1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6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x v="1673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0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1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2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x v="1703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4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x v="1705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6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1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2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0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1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2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3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5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7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8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9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x v="1910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x v="1968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3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x v="1994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1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x v="2025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x v="2044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x v="2050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1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x v="206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6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x v="2077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x v="2079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89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1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x v="2154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x v="2155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x v="2200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x v="2215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4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x v="2241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x v="2242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3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x v="225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x v="23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x v="231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2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3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x v="232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2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x v="233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x v="234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9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1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2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3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4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5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6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7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8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x v="2373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x v="2378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x v="2396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x v="2404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x v="2416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x v="2445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6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x v="2476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4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3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4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5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7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1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7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50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x v="2562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x v="2563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9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6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x v="2581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2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x v="2591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x v="26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6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6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7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x v="2658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x v="2678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x v="2685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x v="2705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08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2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x v="2731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x v="2759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88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7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x v="28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9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x v="2816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19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0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24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5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6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7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8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5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x v="287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x v="2884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5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7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8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9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90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91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3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x v="2917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8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x v="2943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7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x v="2950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x v="2953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4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5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x v="2973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4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x v="2981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8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9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5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x v="3012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6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x v="3034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x v="3037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0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x v="3041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1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2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6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x v="3062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5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x v="3067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x v="3069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x v="3075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x v="3082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x v="309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4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x v="3109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11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2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3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4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5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9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x v="3121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4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x v="3127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3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x v="3139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x v="3147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8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x v="3152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4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x v="3169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x v="3176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x v="3186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0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2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3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x v="3201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3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5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7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x v="3212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x v="32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x v="3226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7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9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2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x v="3245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8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x v="3252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x v="3262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3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64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x v="326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x v="3268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1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2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3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8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80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2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x v="3295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x v="3301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x v="331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5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x v="332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2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9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x v="3331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x v="3333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x v="3334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1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49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x v="3354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6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x v="3357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74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x v="3376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x v="3377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x v="3387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89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0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x v="3393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x v="3395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6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x v="3397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x v="3398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x v="3405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6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x v="341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x v="3419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1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x v="342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6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x v="3437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x v="3440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2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x v="3453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4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7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8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x v="3461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4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x v="3486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488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0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491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94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95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x v="3497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1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2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3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x v="3504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s v="GB"/>
    <s v="GBP"/>
    <x v="35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9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0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1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x v="3512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x v="3515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7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9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x v="3522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4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x v="3527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x v="3528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x v="3532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x v="3540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x v="3551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x v="3558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x v="3562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68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0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1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72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x v="3573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76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x v="3579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x v="3584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x v="3587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x v="3592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x v="3594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x v="3597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599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x v="3605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x v="3608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09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x v="361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x v="3611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x v="3614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x v="3616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17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x v="3620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21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22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x v="3624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2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28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x v="3629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1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x v="3635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7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38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x v="3642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s v="US"/>
    <s v="USD"/>
    <x v="3643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x v="3645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7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x v="3649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s v="US"/>
    <s v="USD"/>
    <x v="3651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52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4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57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58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9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1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2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68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9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71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s v="GB"/>
    <s v="GBP"/>
    <x v="3672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4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75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76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78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x v="3680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x v="3681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n v="0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n v="1407867023"/>
    <b v="0"/>
    <n v="0"/>
    <b v="0"/>
    <s v="theater/spaces"/>
    <n v="0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84"/>
    <n v="1412371898"/>
    <b v="0"/>
    <n v="0"/>
    <b v="0"/>
    <s v="publishing/translations"/>
    <n v="0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n v="1471135830"/>
    <b v="0"/>
    <n v="0"/>
    <b v="0"/>
    <s v="film &amp; video/animation"/>
    <n v="0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n v="1431322726"/>
    <b v="0"/>
    <n v="0"/>
    <b v="0"/>
    <s v="film &amp; video/drama"/>
    <n v="0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n v="1450946752"/>
    <b v="0"/>
    <n v="0"/>
    <b v="0"/>
    <s v="theater/spaces"/>
    <n v="0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n v="1440716654"/>
    <b v="0"/>
    <n v="0"/>
    <b v="0"/>
    <s v="film &amp; video/drama"/>
    <n v="0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n v="1431360332"/>
    <b v="0"/>
    <n v="0"/>
    <b v="0"/>
    <s v="film &amp; video/drama"/>
    <n v="0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690"/>
    <n v="1461287350"/>
    <b v="0"/>
    <n v="0"/>
    <b v="0"/>
    <s v="film &amp; video/drama"/>
    <n v="0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n v="1449183651"/>
    <b v="0"/>
    <n v="0"/>
    <b v="0"/>
    <s v="film &amp; video/drama"/>
    <n v="0"/>
    <n v="0"/>
    <x v="5"/>
    <s v="drama"/>
    <x v="3713"/>
    <x v="3691"/>
  </r>
  <r>
    <n v="3125"/>
    <s v="N/A (Canceled)"/>
    <s v="N/A"/>
    <n v="1500000"/>
    <n v="0"/>
    <x v="1"/>
    <s v="US"/>
    <s v="USD"/>
    <x v="3692"/>
    <n v="1449550672"/>
    <b v="0"/>
    <n v="0"/>
    <b v="0"/>
    <s v="theater/spaces"/>
    <n v="0"/>
    <n v="0"/>
    <x v="6"/>
    <s v="spaces"/>
    <x v="3714"/>
    <x v="3692"/>
  </r>
  <r>
    <n v="3061"/>
    <s v="Help Save Parkway Cinemas!"/>
    <s v="Save a historic Local theater."/>
    <n v="1000000"/>
    <n v="0"/>
    <x v="2"/>
    <s v="US"/>
    <s v="USD"/>
    <x v="3693"/>
    <n v="1405363748"/>
    <b v="0"/>
    <n v="0"/>
    <b v="0"/>
    <s v="theater/spaces"/>
    <n v="0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n v="1416896264"/>
    <b v="0"/>
    <n v="0"/>
    <b v="0"/>
    <s v="technology/web"/>
    <n v="0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x v="3695"/>
    <n v="1445986545"/>
    <b v="0"/>
    <n v="0"/>
    <b v="0"/>
    <s v="film &amp; video/drama"/>
    <n v="0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n v="1436026170"/>
    <b v="0"/>
    <n v="0"/>
    <b v="0"/>
    <s v="technology/wearables"/>
    <n v="0"/>
    <n v="0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7"/>
    <n v="1295997630"/>
    <b v="0"/>
    <n v="0"/>
    <b v="0"/>
    <s v="music/world music"/>
    <n v="0"/>
    <n v="0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8"/>
    <n v="1465970108"/>
    <b v="0"/>
    <n v="0"/>
    <b v="0"/>
    <s v="technology/space exploration"/>
    <n v="0"/>
    <n v="0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n v="1436812628"/>
    <b v="0"/>
    <n v="0"/>
    <b v="0"/>
    <s v="technology/web"/>
    <n v="0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n v="1460242191"/>
    <b v="0"/>
    <n v="0"/>
    <b v="0"/>
    <s v="theater/musical"/>
    <n v="0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n v="1472593972"/>
    <b v="0"/>
    <n v="0"/>
    <b v="0"/>
    <s v="film &amp; video/drama"/>
    <n v="0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n v="1488418811"/>
    <b v="0"/>
    <n v="0"/>
    <b v="0"/>
    <s v="music/faith"/>
    <n v="0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n v="1419664341"/>
    <b v="0"/>
    <n v="0"/>
    <b v="0"/>
    <s v="games/mobile games"/>
    <n v="0"/>
    <n v="0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4"/>
    <n v="1424234732"/>
    <b v="0"/>
    <n v="0"/>
    <b v="0"/>
    <s v="film &amp; video/science fiction"/>
    <n v="0"/>
    <n v="0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5"/>
    <n v="1429655318"/>
    <b v="0"/>
    <n v="0"/>
    <b v="0"/>
    <s v="publishing/translations"/>
    <n v="0"/>
    <n v="0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n v="1478268287"/>
    <b v="0"/>
    <n v="0"/>
    <b v="0"/>
    <s v="photography/people"/>
    <n v="0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n v="1482883789"/>
    <b v="0"/>
    <n v="0"/>
    <b v="0"/>
    <s v="food/restaurants"/>
    <n v="0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n v="1447460200"/>
    <b v="0"/>
    <n v="0"/>
    <b v="0"/>
    <s v="technology/web"/>
    <n v="0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n v="1447380099"/>
    <b v="0"/>
    <n v="0"/>
    <b v="0"/>
    <s v="film &amp; video/drama"/>
    <n v="0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n v="1434477079"/>
    <b v="0"/>
    <n v="0"/>
    <b v="0"/>
    <s v="theater/plays"/>
    <n v="0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n v="1439224829"/>
    <b v="0"/>
    <n v="0"/>
    <b v="0"/>
    <s v="theater/musical"/>
    <n v="0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n v="1402429211"/>
    <b v="0"/>
    <n v="0"/>
    <b v="0"/>
    <s v="photography/people"/>
    <n v="0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n v="1431694855"/>
    <b v="0"/>
    <n v="0"/>
    <b v="0"/>
    <s v="publishing/translations"/>
    <n v="0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n v="1488430760"/>
    <b v="0"/>
    <n v="0"/>
    <b v="0"/>
    <s v="music/faith"/>
    <n v="0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n v="1417641256"/>
    <b v="0"/>
    <n v="0"/>
    <b v="0"/>
    <s v="technology/web"/>
    <n v="0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x v="3716"/>
    <n v="1438042730"/>
    <b v="0"/>
    <n v="0"/>
    <b v="0"/>
    <s v="technology/web"/>
    <n v="0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n v="1307761341"/>
    <b v="0"/>
    <n v="0"/>
    <b v="0"/>
    <s v="film &amp; video/animation"/>
    <n v="0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n v="1424454319"/>
    <b v="0"/>
    <n v="0"/>
    <b v="0"/>
    <s v="technology/web"/>
    <n v="0"/>
    <n v="0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19"/>
    <n v="1485558318"/>
    <b v="0"/>
    <n v="0"/>
    <b v="0"/>
    <s v="technology/web"/>
    <n v="0"/>
    <n v="0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20"/>
    <n v="1478130783"/>
    <b v="0"/>
    <n v="0"/>
    <b v="0"/>
    <s v="technology/wearables"/>
    <n v="0"/>
    <n v="0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1"/>
    <n v="1388707645"/>
    <b v="0"/>
    <n v="0"/>
    <b v="0"/>
    <s v="music/jazz"/>
    <n v="0"/>
    <n v="0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722"/>
    <n v="1451731413"/>
    <b v="0"/>
    <n v="0"/>
    <b v="0"/>
    <s v="food/restaurants"/>
    <n v="0"/>
    <n v="0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3"/>
    <n v="1472567085"/>
    <b v="0"/>
    <n v="0"/>
    <b v="0"/>
    <s v="food/restaurants"/>
    <n v="0"/>
    <n v="0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4"/>
    <n v="1442148089"/>
    <b v="0"/>
    <n v="0"/>
    <b v="0"/>
    <s v="food/food trucks"/>
    <n v="0"/>
    <n v="0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s v="IT"/>
    <s v="EUR"/>
    <x v="3725"/>
    <n v="1486550688"/>
    <b v="0"/>
    <n v="0"/>
    <b v="0"/>
    <s v="publishing/children's books"/>
    <n v="0"/>
    <n v="0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6"/>
    <n v="1422650029"/>
    <b v="0"/>
    <n v="0"/>
    <b v="0"/>
    <s v="theater/spaces"/>
    <n v="0"/>
    <n v="0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7"/>
    <n v="1444852796"/>
    <b v="0"/>
    <n v="0"/>
    <b v="0"/>
    <s v="theater/musical"/>
    <n v="0"/>
    <n v="0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8"/>
    <n v="1423733323"/>
    <b v="0"/>
    <n v="0"/>
    <b v="0"/>
    <s v="film &amp; video/drama"/>
    <n v="0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n v="1418438194"/>
    <b v="0"/>
    <n v="0"/>
    <b v="0"/>
    <s v="food/food trucks"/>
    <n v="0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n v="1448026037"/>
    <b v="0"/>
    <n v="0"/>
    <b v="0"/>
    <s v="technology/web"/>
    <n v="0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731"/>
    <n v="1457548917"/>
    <b v="0"/>
    <n v="0"/>
    <b v="0"/>
    <s v="theater/spaces"/>
    <n v="0"/>
    <n v="0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2"/>
    <n v="1430179997"/>
    <b v="0"/>
    <n v="0"/>
    <b v="0"/>
    <s v="technology/web"/>
    <n v="0"/>
    <n v="0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3"/>
    <n v="1406128250"/>
    <b v="0"/>
    <n v="0"/>
    <b v="0"/>
    <s v="theater/spaces"/>
    <n v="0"/>
    <n v="0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x v="3734"/>
    <n v="1462468797"/>
    <b v="0"/>
    <n v="0"/>
    <b v="0"/>
    <s v="theater/plays"/>
    <n v="0"/>
    <n v="0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35"/>
    <n v="1462130584"/>
    <b v="0"/>
    <n v="0"/>
    <b v="0"/>
    <s v="film &amp; video/science fiction"/>
    <n v="0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n v="1432062215"/>
    <b v="0"/>
    <n v="0"/>
    <b v="0"/>
    <s v="technology/web"/>
    <n v="0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n v="1440337593"/>
    <b v="0"/>
    <n v="0"/>
    <b v="0"/>
    <s v="film &amp; video/science fiction"/>
    <n v="0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8"/>
    <n v="1416127967"/>
    <b v="0"/>
    <n v="0"/>
    <b v="0"/>
    <s v="film &amp; video/drama"/>
    <n v="0"/>
    <n v="0"/>
    <x v="5"/>
    <s v="drama"/>
    <x v="3760"/>
    <x v="3738"/>
  </r>
  <r>
    <n v="221"/>
    <s v="Archetypes"/>
    <s v="Film about Schizophrenia with Surreal Twists!"/>
    <n v="50000"/>
    <n v="0"/>
    <x v="2"/>
    <s v="US"/>
    <s v="USD"/>
    <x v="3739"/>
    <n v="1422389164"/>
    <b v="0"/>
    <n v="0"/>
    <b v="0"/>
    <s v="film &amp; video/drama"/>
    <n v="0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n v="1477491394"/>
    <b v="0"/>
    <n v="0"/>
    <b v="0"/>
    <s v="film &amp; video/animation"/>
    <n v="0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n v="1479460815"/>
    <b v="0"/>
    <n v="0"/>
    <b v="0"/>
    <s v="technology/web"/>
    <n v="0"/>
    <n v="0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2"/>
    <n v="1420311342"/>
    <b v="0"/>
    <n v="0"/>
    <b v="0"/>
    <s v="music/world music"/>
    <n v="0"/>
    <n v="0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3"/>
    <n v="1445552019"/>
    <b v="0"/>
    <n v="0"/>
    <b v="0"/>
    <s v="publishing/translations"/>
    <n v="0"/>
    <n v="0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4"/>
    <n v="1480882370"/>
    <b v="0"/>
    <n v="0"/>
    <b v="0"/>
    <s v="technology/web"/>
    <n v="0"/>
    <n v="0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5"/>
    <n v="1458023164"/>
    <b v="0"/>
    <n v="0"/>
    <b v="0"/>
    <s v="technology/web"/>
    <n v="0"/>
    <n v="0"/>
    <x v="0"/>
    <s v="web"/>
    <x v="3767"/>
    <x v="3745"/>
  </r>
  <r>
    <n v="2894"/>
    <s v="How Could You Do This To Me (The Stage Play)"/>
    <s v="This Is A Story About A Woman A Man And A Woman"/>
    <n v="50000"/>
    <n v="0"/>
    <x v="2"/>
    <s v="US"/>
    <s v="USD"/>
    <x v="3746"/>
    <n v="1422920415"/>
    <b v="0"/>
    <n v="0"/>
    <b v="0"/>
    <s v="theater/plays"/>
    <n v="0"/>
    <n v="0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3747"/>
    <n v="1429845660"/>
    <b v="0"/>
    <n v="0"/>
    <b v="0"/>
    <s v="theater/spaces"/>
    <n v="0"/>
    <n v="0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8"/>
    <n v="1457105811"/>
    <b v="0"/>
    <n v="0"/>
    <b v="0"/>
    <s v="theater/spaces"/>
    <n v="0"/>
    <n v="0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49"/>
    <n v="1447166896"/>
    <b v="0"/>
    <n v="0"/>
    <b v="0"/>
    <s v="technology/web"/>
    <n v="0"/>
    <n v="0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x v="3750"/>
    <n v="1428716704"/>
    <b v="0"/>
    <n v="0"/>
    <b v="0"/>
    <s v="food/restaurants"/>
    <n v="0"/>
    <n v="0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1"/>
    <n v="1423777043"/>
    <b v="0"/>
    <n v="0"/>
    <b v="0"/>
    <s v="journalism/audio"/>
    <n v="0"/>
    <n v="0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2"/>
    <n v="1448401668"/>
    <b v="0"/>
    <n v="0"/>
    <b v="0"/>
    <s v="games/mobile games"/>
    <n v="0"/>
    <n v="0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753"/>
    <n v="1434825828"/>
    <b v="0"/>
    <n v="0"/>
    <b v="0"/>
    <s v="publishing/translations"/>
    <n v="0"/>
    <n v="0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n v="1404262699"/>
    <b v="0"/>
    <n v="0"/>
    <b v="0"/>
    <s v="food/food trucks"/>
    <n v="0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n v="1446612896"/>
    <b v="0"/>
    <n v="0"/>
    <b v="0"/>
    <s v="publishing/translations"/>
    <n v="0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x v="3756"/>
    <n v="1413418934"/>
    <b v="0"/>
    <n v="0"/>
    <b v="0"/>
    <s v="food/restaurants"/>
    <n v="0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n v="1406071948"/>
    <b v="0"/>
    <n v="0"/>
    <b v="0"/>
    <s v="food/food trucks"/>
    <n v="0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58"/>
    <n v="1481597687"/>
    <b v="0"/>
    <n v="0"/>
    <b v="0"/>
    <s v="technology/web"/>
    <n v="0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n v="1429550738"/>
    <b v="0"/>
    <n v="0"/>
    <b v="0"/>
    <s v="film &amp; video/animation"/>
    <n v="0"/>
    <n v="0"/>
    <x v="5"/>
    <s v="animation"/>
    <x v="3781"/>
    <x v="3759"/>
  </r>
  <r>
    <n v="1569"/>
    <s v="to be removed (Canceled)"/>
    <s v="to be removed"/>
    <n v="30000"/>
    <n v="0"/>
    <x v="1"/>
    <s v="US"/>
    <s v="USD"/>
    <x v="3760"/>
    <n v="1366906714"/>
    <b v="0"/>
    <n v="0"/>
    <b v="0"/>
    <s v="publishing/art books"/>
    <n v="0"/>
    <n v="0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s v="US"/>
    <s v="USD"/>
    <x v="3761"/>
    <n v="1440116616"/>
    <b v="0"/>
    <n v="0"/>
    <b v="0"/>
    <s v="technology/web"/>
    <n v="0"/>
    <n v="0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62"/>
    <n v="1415736424"/>
    <b v="0"/>
    <n v="0"/>
    <b v="0"/>
    <s v="technology/web"/>
    <n v="0"/>
    <n v="0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763"/>
    <n v="1426301517"/>
    <b v="0"/>
    <n v="0"/>
    <b v="0"/>
    <s v="food/food trucks"/>
    <n v="0"/>
    <n v="0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4"/>
    <n v="1410391423"/>
    <b v="0"/>
    <n v="0"/>
    <b v="0"/>
    <s v="food/food trucks"/>
    <n v="0"/>
    <n v="0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5"/>
    <n v="1412945440"/>
    <b v="0"/>
    <n v="0"/>
    <b v="0"/>
    <s v="theater/plays"/>
    <n v="0"/>
    <n v="0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6"/>
    <n v="1472804365"/>
    <b v="0"/>
    <n v="0"/>
    <b v="0"/>
    <s v="theater/musical"/>
    <n v="0"/>
    <n v="0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7"/>
    <n v="1451950570"/>
    <b v="0"/>
    <n v="0"/>
    <b v="0"/>
    <s v="theater/musical"/>
    <n v="0"/>
    <n v="0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8"/>
    <n v="1404892123"/>
    <b v="0"/>
    <n v="0"/>
    <b v="0"/>
    <s v="theater/plays"/>
    <n v="0"/>
    <n v="0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n v="1433885241"/>
    <b v="0"/>
    <n v="0"/>
    <b v="0"/>
    <s v="film &amp; video/drama"/>
    <n v="0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n v="1442501578"/>
    <b v="0"/>
    <n v="0"/>
    <b v="0"/>
    <s v="technology/web"/>
    <n v="0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n v="1481324760"/>
    <b v="0"/>
    <n v="0"/>
    <b v="0"/>
    <s v="film &amp; video/drama"/>
    <n v="0"/>
    <n v="0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2"/>
    <n v="1433974135"/>
    <b v="0"/>
    <n v="0"/>
    <b v="0"/>
    <s v="film &amp; video/drama"/>
    <n v="0"/>
    <n v="0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3"/>
    <n v="1433962249"/>
    <b v="0"/>
    <n v="0"/>
    <b v="0"/>
    <s v="technology/web"/>
    <n v="0"/>
    <n v="0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4"/>
    <n v="1487971777"/>
    <b v="0"/>
    <n v="0"/>
    <b v="0"/>
    <s v="technology/web"/>
    <n v="0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x v="3775"/>
    <n v="1315947400"/>
    <b v="0"/>
    <n v="0"/>
    <b v="0"/>
    <s v="games/video games"/>
    <n v="0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776"/>
    <n v="1408576783"/>
    <b v="0"/>
    <n v="0"/>
    <b v="0"/>
    <s v="food/food trucks"/>
    <n v="0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n v="1439000863"/>
    <b v="0"/>
    <n v="0"/>
    <b v="0"/>
    <s v="food/food trucks"/>
    <n v="0"/>
    <n v="0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78"/>
    <n v="1344062865"/>
    <b v="0"/>
    <n v="0"/>
    <b v="0"/>
    <s v="music/world music"/>
    <n v="0"/>
    <n v="0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79"/>
    <n v="1488386547"/>
    <b v="0"/>
    <n v="0"/>
    <b v="0"/>
    <s v="publishing/translations"/>
    <n v="0"/>
    <n v="0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0"/>
    <n v="1452540611"/>
    <b v="0"/>
    <n v="0"/>
    <b v="0"/>
    <s v="technology/web"/>
    <n v="0"/>
    <n v="0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781"/>
    <n v="1406819784"/>
    <b v="0"/>
    <n v="0"/>
    <b v="0"/>
    <s v="theater/spaces"/>
    <n v="0"/>
    <n v="0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782"/>
    <n v="1485478734"/>
    <b v="0"/>
    <n v="0"/>
    <b v="0"/>
    <s v="theater/plays"/>
    <n v="0"/>
    <n v="0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83"/>
    <n v="1444274839"/>
    <b v="0"/>
    <n v="0"/>
    <b v="0"/>
    <s v="theater/musical"/>
    <n v="0"/>
    <n v="0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784"/>
    <n v="1400168264"/>
    <b v="0"/>
    <n v="0"/>
    <b v="0"/>
    <s v="theater/plays"/>
    <n v="0"/>
    <n v="0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n v="1414683652"/>
    <b v="0"/>
    <n v="0"/>
    <b v="0"/>
    <s v="food/restaurants"/>
    <n v="0"/>
    <n v="0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86"/>
    <n v="1409524183"/>
    <b v="0"/>
    <n v="0"/>
    <b v="0"/>
    <s v="film &amp; video/science fiction"/>
    <n v="0"/>
    <n v="0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87"/>
    <n v="1388077791"/>
    <b v="0"/>
    <n v="0"/>
    <b v="0"/>
    <s v="film &amp; video/animation"/>
    <n v="0"/>
    <n v="0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8"/>
    <n v="1405621512"/>
    <b v="0"/>
    <n v="0"/>
    <b v="0"/>
    <s v="film &amp; video/animation"/>
    <n v="0"/>
    <n v="0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89"/>
    <n v="1445874565"/>
    <b v="0"/>
    <n v="0"/>
    <b v="0"/>
    <s v="technology/web"/>
    <n v="0"/>
    <n v="0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s v="US"/>
    <s v="USD"/>
    <x v="3790"/>
    <n v="1334432695"/>
    <b v="0"/>
    <n v="0"/>
    <b v="0"/>
    <s v="music/jazz"/>
    <n v="0"/>
    <n v="0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91"/>
    <n v="1435903390"/>
    <b v="0"/>
    <n v="0"/>
    <b v="0"/>
    <s v="photography/nature"/>
    <n v="0"/>
    <n v="0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792"/>
    <n v="1433822692"/>
    <b v="0"/>
    <n v="0"/>
    <b v="0"/>
    <s v="food/food trucks"/>
    <n v="0"/>
    <n v="0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3"/>
    <n v="1405464634"/>
    <b v="0"/>
    <n v="0"/>
    <b v="0"/>
    <s v="food/restaurants"/>
    <n v="0"/>
    <n v="0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s v="US"/>
    <s v="USD"/>
    <x v="3794"/>
    <n v="1433042451"/>
    <b v="0"/>
    <n v="0"/>
    <b v="0"/>
    <s v="food/food trucks"/>
    <n v="0"/>
    <n v="0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95"/>
    <n v="1447797950"/>
    <b v="0"/>
    <n v="0"/>
    <b v="0"/>
    <s v="theater/plays"/>
    <n v="0"/>
    <n v="0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796"/>
    <n v="1477981120"/>
    <b v="0"/>
    <n v="0"/>
    <b v="0"/>
    <s v="theater/plays"/>
    <n v="0"/>
    <n v="0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797"/>
    <n v="1447461370"/>
    <b v="0"/>
    <n v="0"/>
    <b v="0"/>
    <s v="theater/plays"/>
    <n v="0"/>
    <n v="0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798"/>
    <n v="1480187931"/>
    <b v="0"/>
    <n v="0"/>
    <b v="0"/>
    <s v="theater/plays"/>
    <n v="0"/>
    <n v="0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n v="1355489140"/>
    <b v="0"/>
    <n v="0"/>
    <b v="0"/>
    <s v="publishing/children's books"/>
    <n v="0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n v="1430233589"/>
    <b v="0"/>
    <n v="0"/>
    <b v="0"/>
    <s v="food/food trucks"/>
    <n v="0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801"/>
    <n v="1467162586"/>
    <b v="0"/>
    <n v="0"/>
    <b v="0"/>
    <s v="theater/plays"/>
    <n v="0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n v="1358294369"/>
    <b v="0"/>
    <n v="0"/>
    <b v="0"/>
    <s v="publishing/fiction"/>
    <n v="0"/>
    <n v="0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x v="3803"/>
    <n v="1450021724"/>
    <b v="0"/>
    <n v="0"/>
    <b v="0"/>
    <s v="film &amp; video/drama"/>
    <n v="0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x v="3804"/>
    <n v="1392093190"/>
    <b v="0"/>
    <n v="0"/>
    <b v="0"/>
    <s v="music/jazz"/>
    <n v="0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05"/>
    <n v="1471768197"/>
    <b v="0"/>
    <n v="0"/>
    <b v="0"/>
    <s v="photography/places"/>
    <n v="0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x v="3806"/>
    <n v="1425447450"/>
    <b v="0"/>
    <n v="0"/>
    <b v="0"/>
    <s v="photography/photobooks"/>
    <n v="0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n v="1413351559"/>
    <b v="0"/>
    <n v="0"/>
    <b v="0"/>
    <s v="games/video games"/>
    <n v="0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n v="1449190607"/>
    <b v="0"/>
    <n v="0"/>
    <b v="0"/>
    <s v="food/food trucks"/>
    <n v="0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n v="1439027275"/>
    <b v="0"/>
    <n v="0"/>
    <b v="0"/>
    <s v="food/food trucks"/>
    <n v="0"/>
    <n v="0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0"/>
    <n v="1405021297"/>
    <b v="0"/>
    <n v="0"/>
    <b v="0"/>
    <s v="food/food trucks"/>
    <n v="0"/>
    <n v="0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x v="3811"/>
    <n v="1432999318"/>
    <b v="0"/>
    <n v="0"/>
    <b v="0"/>
    <s v="food/food trucks"/>
    <n v="0"/>
    <n v="0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2"/>
    <n v="1487944803"/>
    <b v="0"/>
    <n v="0"/>
    <b v="0"/>
    <s v="theater/spaces"/>
    <n v="0"/>
    <n v="0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3"/>
    <n v="1477238423"/>
    <b v="0"/>
    <n v="0"/>
    <b v="0"/>
    <s v="theater/musical"/>
    <n v="0"/>
    <n v="0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n v="1435202996"/>
    <b v="0"/>
    <n v="0"/>
    <b v="0"/>
    <s v="theater/musical"/>
    <n v="0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n v="1419626396"/>
    <b v="0"/>
    <n v="0"/>
    <b v="0"/>
    <s v="theater/musical"/>
    <n v="0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n v="1407076069"/>
    <b v="0"/>
    <n v="0"/>
    <b v="0"/>
    <s v="theater/musical"/>
    <n v="0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n v="1454213639"/>
    <b v="0"/>
    <n v="0"/>
    <b v="0"/>
    <s v="film &amp; video/animation"/>
    <n v="0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18"/>
    <n v="1403974363"/>
    <b v="0"/>
    <n v="0"/>
    <b v="0"/>
    <s v="publishing/translations"/>
    <n v="0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819"/>
    <n v="1427140586"/>
    <b v="0"/>
    <n v="0"/>
    <b v="0"/>
    <s v="technology/web"/>
    <n v="0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n v="1427684959"/>
    <b v="0"/>
    <n v="0"/>
    <b v="0"/>
    <s v="publishing/translations"/>
    <n v="0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n v="1480803209"/>
    <b v="0"/>
    <n v="0"/>
    <b v="0"/>
    <s v="publishing/translations"/>
    <n v="0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n v="1415910506"/>
    <b v="0"/>
    <n v="0"/>
    <b v="0"/>
    <s v="technology/web"/>
    <n v="0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x v="3823"/>
    <n v="1468627583"/>
    <b v="0"/>
    <n v="0"/>
    <b v="0"/>
    <s v="film &amp; video/drama"/>
    <n v="0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824"/>
    <n v="1481332700"/>
    <b v="0"/>
    <n v="0"/>
    <b v="0"/>
    <s v="film &amp; video/animation"/>
    <n v="0"/>
    <n v="0"/>
    <x v="5"/>
    <s v="animation"/>
    <x v="3846"/>
    <x v="3824"/>
  </r>
  <r>
    <n v="1049"/>
    <s v="J1 (Canceled)"/>
    <s v="------"/>
    <n v="12000"/>
    <n v="0"/>
    <x v="1"/>
    <s v="US"/>
    <s v="USD"/>
    <x v="3825"/>
    <n v="1452680445"/>
    <b v="0"/>
    <n v="0"/>
    <b v="0"/>
    <s v="journalism/audio"/>
    <n v="0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n v="1435368598"/>
    <b v="0"/>
    <n v="0"/>
    <b v="0"/>
    <s v="theater/musical"/>
    <n v="0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n v="1482888408"/>
    <b v="0"/>
    <n v="0"/>
    <b v="0"/>
    <s v="technology/wearables"/>
    <n v="0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n v="1470106702"/>
    <b v="0"/>
    <n v="0"/>
    <b v="0"/>
    <s v="film &amp; video/drama"/>
    <n v="0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n v="1433886497"/>
    <b v="0"/>
    <n v="0"/>
    <b v="0"/>
    <s v="film &amp; video/drama"/>
    <n v="0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n v="1425333109"/>
    <b v="0"/>
    <n v="0"/>
    <b v="0"/>
    <s v="film &amp; video/animation"/>
    <n v="0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831"/>
    <n v="1451345699"/>
    <b v="0"/>
    <n v="0"/>
    <b v="0"/>
    <s v="film &amp; video/animation"/>
    <n v="0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832"/>
    <n v="1307597851"/>
    <b v="0"/>
    <n v="0"/>
    <b v="0"/>
    <s v="film &amp; video/animation"/>
    <n v="0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n v="1417551194"/>
    <b v="0"/>
    <n v="0"/>
    <b v="0"/>
    <s v="technology/web"/>
    <n v="0"/>
    <n v="0"/>
    <x v="0"/>
    <s v="web"/>
    <x v="3855"/>
    <x v="3833"/>
  </r>
  <r>
    <n v="612"/>
    <s v="Web Streaming 2.0 (Canceled)"/>
    <s v="A Fast and Reliable new Web platform to stream videos from Internet"/>
    <n v="10000"/>
    <n v="0"/>
    <x v="1"/>
    <s v="IT"/>
    <s v="EUR"/>
    <x v="3834"/>
    <n v="1470185146"/>
    <b v="0"/>
    <n v="0"/>
    <b v="0"/>
    <s v="technology/web"/>
    <n v="0"/>
    <n v="0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35"/>
    <n v="1464139740"/>
    <b v="0"/>
    <n v="0"/>
    <b v="0"/>
    <s v="technology/web"/>
    <n v="0"/>
    <n v="0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6"/>
    <n v="1424711777"/>
    <b v="0"/>
    <n v="0"/>
    <b v="0"/>
    <s v="journalism/audio"/>
    <n v="0"/>
    <n v="0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7"/>
    <n v="1478292883"/>
    <b v="0"/>
    <n v="0"/>
    <b v="0"/>
    <s v="journalism/audio"/>
    <n v="0"/>
    <n v="0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8"/>
    <n v="1403556024"/>
    <b v="0"/>
    <n v="0"/>
    <b v="0"/>
    <s v="games/video games"/>
    <n v="0"/>
    <n v="0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9"/>
    <n v="1463678582"/>
    <b v="0"/>
    <n v="0"/>
    <b v="0"/>
    <s v="food/food trucks"/>
    <n v="0"/>
    <n v="0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x v="3840"/>
    <n v="1426037242"/>
    <b v="0"/>
    <n v="0"/>
    <b v="0"/>
    <s v="publishing/translations"/>
    <n v="0"/>
    <n v="0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41"/>
    <n v="1467583271"/>
    <b v="0"/>
    <n v="0"/>
    <b v="0"/>
    <s v="publishing/fiction"/>
    <n v="0"/>
    <n v="0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42"/>
    <n v="1460337306"/>
    <b v="0"/>
    <n v="0"/>
    <b v="0"/>
    <s v="music/faith"/>
    <n v="0"/>
    <n v="0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843"/>
    <n v="1472746374"/>
    <b v="0"/>
    <n v="0"/>
    <b v="0"/>
    <s v="music/faith"/>
    <n v="0"/>
    <n v="0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4"/>
    <n v="1480896249"/>
    <b v="0"/>
    <n v="0"/>
    <b v="0"/>
    <s v="games/mobile games"/>
    <n v="0"/>
    <n v="0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x v="3845"/>
    <n v="1430938104"/>
    <b v="0"/>
    <n v="0"/>
    <b v="0"/>
    <s v="technology/web"/>
    <n v="0"/>
    <n v="0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46"/>
    <n v="1470859437"/>
    <b v="0"/>
    <n v="0"/>
    <b v="0"/>
    <s v="technology/web"/>
    <n v="0"/>
    <n v="0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7"/>
    <n v="1454016943"/>
    <b v="0"/>
    <n v="0"/>
    <b v="0"/>
    <s v="food/food trucks"/>
    <n v="0"/>
    <n v="0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8"/>
    <n v="1442605129"/>
    <b v="0"/>
    <n v="0"/>
    <b v="0"/>
    <s v="food/food trucks"/>
    <n v="0"/>
    <n v="0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9"/>
    <n v="1462743308"/>
    <b v="0"/>
    <n v="0"/>
    <b v="0"/>
    <s v="food/restaurants"/>
    <n v="0"/>
    <n v="0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s v="US"/>
    <s v="USD"/>
    <x v="3851"/>
    <n v="1424823247"/>
    <b v="0"/>
    <n v="0"/>
    <b v="0"/>
    <s v="food/food trucks"/>
    <n v="0"/>
    <n v="0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852"/>
    <n v="1431749369"/>
    <b v="0"/>
    <n v="0"/>
    <b v="0"/>
    <s v="food/food trucks"/>
    <n v="0"/>
    <n v="0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53"/>
    <n v="1427401026"/>
    <b v="0"/>
    <n v="0"/>
    <b v="0"/>
    <s v="food/food trucks"/>
    <n v="0"/>
    <n v="0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854"/>
    <n v="1407856551"/>
    <b v="0"/>
    <n v="0"/>
    <b v="0"/>
    <s v="publishing/children's books"/>
    <n v="0"/>
    <n v="0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55"/>
    <n v="1464141158"/>
    <b v="0"/>
    <n v="0"/>
    <b v="0"/>
    <s v="theater/plays"/>
    <n v="0"/>
    <n v="0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6"/>
    <n v="1462666325"/>
    <b v="0"/>
    <n v="0"/>
    <b v="0"/>
    <s v="theater/spaces"/>
    <n v="0"/>
    <n v="0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57"/>
    <n v="1425322792"/>
    <b v="0"/>
    <n v="0"/>
    <b v="0"/>
    <s v="theater/musical"/>
    <n v="0"/>
    <n v="0"/>
    <x v="6"/>
    <s v="musical"/>
    <x v="3879"/>
    <x v="3857"/>
  </r>
  <r>
    <n v="3886"/>
    <s v="a (Canceled)"/>
    <n v="1"/>
    <n v="10000"/>
    <n v="0"/>
    <x v="1"/>
    <s v="AU"/>
    <s v="AUD"/>
    <x v="3858"/>
    <n v="1415683702"/>
    <b v="0"/>
    <n v="0"/>
    <b v="0"/>
    <s v="theater/musical"/>
    <n v="0"/>
    <n v="0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59"/>
    <n v="1457078868"/>
    <b v="0"/>
    <n v="0"/>
    <b v="0"/>
    <s v="theater/plays"/>
    <n v="0"/>
    <n v="0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60"/>
    <n v="1445226117"/>
    <b v="0"/>
    <n v="0"/>
    <b v="0"/>
    <s v="theater/plays"/>
    <n v="0"/>
    <n v="0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61"/>
    <n v="1449431237"/>
    <b v="0"/>
    <n v="0"/>
    <b v="0"/>
    <s v="theater/plays"/>
    <n v="0"/>
    <n v="0"/>
    <x v="6"/>
    <s v="plays"/>
    <x v="3883"/>
    <x v="3861"/>
  </r>
  <r>
    <n v="4087"/>
    <s v="Stage Production &quot;The Nail Shop&quot;"/>
    <s v="Comedy Stage Play"/>
    <n v="9600"/>
    <n v="0"/>
    <x v="2"/>
    <s v="US"/>
    <s v="USD"/>
    <x v="3862"/>
    <n v="1466185786"/>
    <b v="0"/>
    <n v="0"/>
    <b v="0"/>
    <s v="theater/plays"/>
    <n v="0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n v="1405485297"/>
    <b v="0"/>
    <n v="0"/>
    <b v="0"/>
    <s v="theater/plays"/>
    <n v="0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n v="1427689320"/>
    <b v="0"/>
    <n v="0"/>
    <b v="0"/>
    <s v="food/food trucks"/>
    <n v="0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x v="3865"/>
    <n v="1444123377"/>
    <b v="0"/>
    <n v="0"/>
    <b v="0"/>
    <s v="technology/web"/>
    <n v="0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x v="3866"/>
    <n v="1405959752"/>
    <b v="0"/>
    <n v="0"/>
    <b v="0"/>
    <s v="food/food trucks"/>
    <n v="0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n v="1445033346"/>
    <b v="0"/>
    <n v="0"/>
    <b v="0"/>
    <s v="theater/spaces"/>
    <n v="0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n v="1455861269"/>
    <b v="0"/>
    <n v="0"/>
    <b v="0"/>
    <s v="theater/plays"/>
    <n v="0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n v="1427138905"/>
    <b v="0"/>
    <n v="0"/>
    <b v="0"/>
    <s v="publishing/translations"/>
    <n v="0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n v="1472674285"/>
    <b v="0"/>
    <n v="0"/>
    <b v="0"/>
    <s v="theater/plays"/>
    <n v="0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x v="3871"/>
    <n v="1404940812"/>
    <b v="0"/>
    <n v="0"/>
    <b v="0"/>
    <s v="photography/photobooks"/>
    <n v="0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x v="3872"/>
    <n v="1427992105"/>
    <b v="0"/>
    <n v="0"/>
    <b v="0"/>
    <s v="film &amp; video/drama"/>
    <n v="0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n v="1400026355"/>
    <b v="0"/>
    <n v="0"/>
    <b v="0"/>
    <s v="games/mobile games"/>
    <n v="0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n v="1476294073"/>
    <b v="0"/>
    <n v="0"/>
    <b v="0"/>
    <s v="food/food trucks"/>
    <n v="0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x v="3875"/>
    <n v="1422400188"/>
    <b v="0"/>
    <n v="0"/>
    <b v="0"/>
    <s v="food/food trucks"/>
    <n v="0"/>
    <n v="0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76"/>
    <n v="1404915149"/>
    <b v="0"/>
    <n v="0"/>
    <b v="0"/>
    <s v="food/food trucks"/>
    <n v="0"/>
    <n v="0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7"/>
    <n v="1379710294"/>
    <b v="0"/>
    <n v="0"/>
    <b v="0"/>
    <s v="publishing/children's books"/>
    <n v="0"/>
    <n v="0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8"/>
    <n v="1429029394"/>
    <b v="0"/>
    <n v="0"/>
    <b v="0"/>
    <s v="theater/plays"/>
    <n v="0"/>
    <n v="0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9"/>
    <n v="1465172024"/>
    <b v="0"/>
    <n v="0"/>
    <b v="0"/>
    <s v="theater/musical"/>
    <n v="0"/>
    <n v="0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80"/>
    <n v="1439350707"/>
    <b v="0"/>
    <n v="0"/>
    <b v="0"/>
    <s v="theater/plays"/>
    <n v="0"/>
    <n v="0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n v="1336795283"/>
    <b v="0"/>
    <n v="0"/>
    <b v="0"/>
    <s v="film &amp; video/animation"/>
    <n v="0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n v="1452530564"/>
    <b v="0"/>
    <n v="0"/>
    <b v="0"/>
    <s v="technology/web"/>
    <n v="0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n v="1463128143"/>
    <b v="0"/>
    <n v="0"/>
    <b v="0"/>
    <s v="technology/web"/>
    <n v="0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n v="1438958824"/>
    <b v="0"/>
    <n v="0"/>
    <b v="0"/>
    <s v="film &amp; video/animation"/>
    <n v="0"/>
    <n v="0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s v="GB"/>
    <s v="GBP"/>
    <x v="3885"/>
    <n v="1417026340"/>
    <b v="0"/>
    <n v="0"/>
    <b v="0"/>
    <s v="film &amp; video/science fiction"/>
    <n v="0"/>
    <n v="0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6"/>
    <n v="1470728326"/>
    <b v="0"/>
    <n v="0"/>
    <b v="0"/>
    <s v="film &amp; video/animation"/>
    <n v="0"/>
    <n v="0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7"/>
    <n v="1434484305"/>
    <b v="0"/>
    <n v="0"/>
    <b v="0"/>
    <s v="film &amp; video/animation"/>
    <n v="0"/>
    <n v="0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8"/>
    <n v="1276043330"/>
    <b v="0"/>
    <n v="0"/>
    <b v="0"/>
    <s v="music/jazz"/>
    <n v="0"/>
    <n v="0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9"/>
    <n v="1458679706"/>
    <b v="0"/>
    <n v="0"/>
    <b v="0"/>
    <s v="music/faith"/>
    <n v="0"/>
    <n v="0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90"/>
    <n v="1423704016"/>
    <b v="0"/>
    <n v="0"/>
    <b v="0"/>
    <s v="food/restaurants"/>
    <n v="0"/>
    <n v="0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91"/>
    <n v="1454975963"/>
    <b v="0"/>
    <n v="0"/>
    <b v="0"/>
    <s v="theater/plays"/>
    <n v="0"/>
    <n v="0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n v="1433006765"/>
    <b v="0"/>
    <n v="0"/>
    <b v="0"/>
    <s v="food/food trucks"/>
    <n v="0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n v="1444340940"/>
    <b v="0"/>
    <n v="0"/>
    <b v="0"/>
    <s v="film &amp; video/animation"/>
    <n v="0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n v="1272050914"/>
    <b v="0"/>
    <n v="0"/>
    <b v="0"/>
    <s v="music/jazz"/>
    <n v="0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n v="1422150162"/>
    <b v="0"/>
    <n v="0"/>
    <b v="0"/>
    <s v="food/food trucks"/>
    <n v="0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n v="1406499612"/>
    <b v="0"/>
    <n v="0"/>
    <b v="0"/>
    <s v="photography/people"/>
    <n v="0"/>
    <n v="0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97"/>
    <n v="1425924776"/>
    <b v="0"/>
    <n v="0"/>
    <b v="0"/>
    <s v="film &amp; video/drama"/>
    <n v="0"/>
    <n v="0"/>
    <x v="5"/>
    <s v="drama"/>
    <x v="3919"/>
    <x v="3897"/>
  </r>
  <r>
    <n v="202"/>
    <s v="Modern Gangsters"/>
    <s v="new web series created by jonney terry"/>
    <n v="6000"/>
    <n v="0"/>
    <x v="2"/>
    <s v="US"/>
    <s v="USD"/>
    <x v="3898"/>
    <n v="1441750564"/>
    <b v="0"/>
    <n v="0"/>
    <b v="0"/>
    <s v="film &amp; video/drama"/>
    <n v="0"/>
    <n v="0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x v="3899"/>
    <n v="1404776724"/>
    <b v="0"/>
    <n v="0"/>
    <b v="0"/>
    <s v="film &amp; video/animation"/>
    <n v="0"/>
    <n v="0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0"/>
    <n v="1410796296"/>
    <b v="0"/>
    <n v="0"/>
    <b v="0"/>
    <s v="food/food trucks"/>
    <n v="0"/>
    <n v="0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x v="3901"/>
    <n v="1444685444"/>
    <b v="0"/>
    <n v="0"/>
    <b v="0"/>
    <s v="publishing/translations"/>
    <n v="0"/>
    <n v="0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n v="1438584447"/>
    <b v="0"/>
    <n v="0"/>
    <b v="0"/>
    <s v="photography/nature"/>
    <n v="0"/>
    <n v="0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03"/>
    <n v="1486962460"/>
    <b v="0"/>
    <n v="0"/>
    <b v="0"/>
    <s v="music/faith"/>
    <n v="0"/>
    <n v="0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4"/>
    <n v="1440203579"/>
    <b v="0"/>
    <n v="0"/>
    <b v="0"/>
    <s v="food/food trucks"/>
    <n v="0"/>
    <n v="0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905"/>
    <n v="1441552305"/>
    <b v="0"/>
    <n v="0"/>
    <b v="0"/>
    <s v="theater/plays"/>
    <n v="0"/>
    <n v="0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n v="1474271607"/>
    <b v="0"/>
    <n v="0"/>
    <b v="0"/>
    <s v="publishing/children's books"/>
    <n v="0"/>
    <n v="0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07"/>
    <n v="1467941542"/>
    <b v="0"/>
    <n v="0"/>
    <b v="0"/>
    <s v="film &amp; video/science fiction"/>
    <n v="0"/>
    <n v="0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8"/>
    <n v="1381853222"/>
    <b v="0"/>
    <n v="0"/>
    <b v="0"/>
    <s v="music/jazz"/>
    <n v="0"/>
    <n v="0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9"/>
    <n v="1435130472"/>
    <b v="0"/>
    <n v="0"/>
    <b v="0"/>
    <s v="music/faith"/>
    <n v="0"/>
    <n v="0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0"/>
    <n v="1410799870"/>
    <b v="0"/>
    <n v="0"/>
    <b v="0"/>
    <s v="technology/web"/>
    <n v="0"/>
    <n v="0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11"/>
    <n v="1412432436"/>
    <b v="0"/>
    <n v="0"/>
    <b v="0"/>
    <s v="theater/plays"/>
    <n v="0"/>
    <n v="0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2"/>
    <n v="1441730535"/>
    <b v="0"/>
    <n v="0"/>
    <b v="0"/>
    <s v="theater/musical"/>
    <n v="0"/>
    <n v="0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13"/>
    <n v="1459203727"/>
    <b v="0"/>
    <n v="0"/>
    <b v="0"/>
    <s v="theater/plays"/>
    <n v="0"/>
    <n v="0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n v="1405012920"/>
    <b v="0"/>
    <n v="0"/>
    <b v="0"/>
    <s v="food/food trucks"/>
    <n v="0"/>
    <n v="0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s v="US"/>
    <s v="USD"/>
    <x v="3915"/>
    <n v="1438811418"/>
    <b v="0"/>
    <n v="0"/>
    <b v="0"/>
    <s v="film &amp; video/science fiction"/>
    <n v="0"/>
    <n v="0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16"/>
    <n v="1411350628"/>
    <b v="0"/>
    <n v="0"/>
    <b v="0"/>
    <s v="film &amp; video/science fiction"/>
    <n v="0"/>
    <n v="0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7"/>
    <n v="1434491691"/>
    <b v="0"/>
    <n v="0"/>
    <b v="0"/>
    <s v="film &amp; video/drama"/>
    <n v="0"/>
    <n v="0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918"/>
    <n v="1485977434"/>
    <b v="0"/>
    <n v="0"/>
    <b v="0"/>
    <s v="film &amp; video/drama"/>
    <n v="0"/>
    <n v="0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9"/>
    <n v="1252964282"/>
    <b v="0"/>
    <n v="0"/>
    <b v="0"/>
    <s v="film &amp; video/animation"/>
    <n v="0"/>
    <n v="0"/>
    <x v="5"/>
    <s v="animation"/>
    <x v="3941"/>
    <x v="3919"/>
  </r>
  <r>
    <n v="516"/>
    <s v="Shipmates"/>
    <s v="A big brother style comedy animation series starring famous seafarers"/>
    <n v="5000"/>
    <n v="0"/>
    <x v="2"/>
    <s v="GB"/>
    <s v="GBP"/>
    <x v="3920"/>
    <n v="1427568080"/>
    <b v="0"/>
    <n v="0"/>
    <b v="0"/>
    <s v="film &amp; video/animation"/>
    <n v="0"/>
    <n v="0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21"/>
    <n v="1485421307"/>
    <b v="0"/>
    <n v="0"/>
    <b v="0"/>
    <s v="technology/web"/>
    <n v="0"/>
    <n v="0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922"/>
    <n v="1429055041"/>
    <b v="0"/>
    <n v="0"/>
    <b v="0"/>
    <s v="technology/web"/>
    <n v="0"/>
    <n v="0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23"/>
    <n v="1402677457"/>
    <b v="0"/>
    <n v="0"/>
    <b v="0"/>
    <s v="technology/web"/>
    <n v="0"/>
    <n v="0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924"/>
    <n v="1439266161"/>
    <b v="0"/>
    <n v="0"/>
    <b v="0"/>
    <s v="publishing/fiction"/>
    <n v="0"/>
    <n v="0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5"/>
    <n v="1441128131"/>
    <b v="0"/>
    <n v="0"/>
    <b v="0"/>
    <s v="music/jazz"/>
    <n v="0"/>
    <n v="0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6"/>
    <n v="1472718825"/>
    <b v="0"/>
    <n v="0"/>
    <b v="0"/>
    <s v="technology/wearables"/>
    <n v="0"/>
    <n v="0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927"/>
    <n v="1436267121"/>
    <b v="0"/>
    <n v="0"/>
    <b v="0"/>
    <s v="games/mobile games"/>
    <n v="0"/>
    <n v="0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28"/>
    <n v="1436394968"/>
    <b v="0"/>
    <n v="0"/>
    <b v="0"/>
    <s v="music/world music"/>
    <n v="0"/>
    <n v="0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29"/>
    <n v="1405097760"/>
    <b v="0"/>
    <n v="0"/>
    <b v="0"/>
    <s v="publishing/translations"/>
    <n v="0"/>
    <n v="0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30"/>
    <n v="1350398452"/>
    <b v="0"/>
    <n v="0"/>
    <b v="0"/>
    <s v="publishing/fiction"/>
    <n v="0"/>
    <n v="0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31"/>
    <n v="1430517353"/>
    <b v="0"/>
    <n v="0"/>
    <b v="0"/>
    <s v="music/faith"/>
    <n v="0"/>
    <n v="0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32"/>
    <n v="1447239863"/>
    <b v="0"/>
    <n v="0"/>
    <b v="0"/>
    <s v="music/faith"/>
    <n v="0"/>
    <n v="0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33"/>
    <n v="1434137504"/>
    <b v="0"/>
    <n v="0"/>
    <b v="0"/>
    <s v="technology/web"/>
    <n v="0"/>
    <n v="0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34"/>
    <n v="1413303628"/>
    <b v="0"/>
    <n v="0"/>
    <b v="0"/>
    <s v="food/restaurants"/>
    <n v="0"/>
    <n v="0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35"/>
    <n v="1369134258"/>
    <b v="0"/>
    <n v="0"/>
    <b v="0"/>
    <s v="publishing/children's books"/>
    <n v="0"/>
    <n v="0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36"/>
    <n v="1440052651"/>
    <b v="0"/>
    <n v="0"/>
    <b v="0"/>
    <s v="theater/musical"/>
    <n v="0"/>
    <n v="0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37"/>
    <n v="1438098875"/>
    <b v="0"/>
    <n v="0"/>
    <b v="0"/>
    <s v="theater/plays"/>
    <n v="0"/>
    <n v="0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8"/>
    <n v="1414591364"/>
    <b v="0"/>
    <n v="0"/>
    <b v="0"/>
    <s v="theater/plays"/>
    <n v="0"/>
    <n v="0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939"/>
    <n v="1436907462"/>
    <b v="0"/>
    <n v="0"/>
    <b v="0"/>
    <s v="publishing/translations"/>
    <n v="0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n v="1453334629"/>
    <b v="0"/>
    <n v="0"/>
    <b v="0"/>
    <s v="theater/plays"/>
    <n v="0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n v="1461438495"/>
    <b v="0"/>
    <n v="0"/>
    <b v="0"/>
    <s v="journalism/audio"/>
    <n v="0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n v="1443495223"/>
    <b v="0"/>
    <n v="0"/>
    <b v="0"/>
    <s v="technology/web"/>
    <n v="0"/>
    <n v="0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43"/>
    <n v="1429568242"/>
    <b v="0"/>
    <n v="0"/>
    <b v="0"/>
    <s v="film &amp; video/science fiction"/>
    <n v="0"/>
    <n v="0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4"/>
    <n v="1421520483"/>
    <b v="0"/>
    <n v="0"/>
    <b v="0"/>
    <s v="publishing/fiction"/>
    <n v="0"/>
    <n v="0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x v="3945"/>
    <n v="1456987108"/>
    <b v="0"/>
    <n v="0"/>
    <b v="0"/>
    <s v="journalism/audio"/>
    <n v="0"/>
    <n v="0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6"/>
    <n v="1421539727"/>
    <b v="0"/>
    <n v="0"/>
    <b v="0"/>
    <s v="games/mobile games"/>
    <n v="0"/>
    <n v="0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7"/>
    <n v="1414897935"/>
    <b v="0"/>
    <n v="0"/>
    <b v="0"/>
    <s v="publishing/translations"/>
    <n v="0"/>
    <n v="0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48"/>
    <n v="1253712916"/>
    <b v="0"/>
    <n v="0"/>
    <b v="0"/>
    <s v="publishing/art books"/>
    <n v="0"/>
    <n v="0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9"/>
    <n v="1447777481"/>
    <b v="0"/>
    <n v="0"/>
    <b v="0"/>
    <s v="music/faith"/>
    <n v="0"/>
    <n v="0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50"/>
    <n v="1433282384"/>
    <b v="0"/>
    <n v="0"/>
    <b v="0"/>
    <s v="technology/web"/>
    <n v="0"/>
    <n v="0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51"/>
    <n v="1350050028"/>
    <b v="0"/>
    <n v="0"/>
    <b v="0"/>
    <s v="publishing/children's books"/>
    <n v="0"/>
    <n v="0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952"/>
    <n v="1478662675"/>
    <b v="0"/>
    <n v="0"/>
    <b v="0"/>
    <s v="theater/musical"/>
    <n v="0"/>
    <n v="0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953"/>
    <n v="1444059839"/>
    <b v="0"/>
    <n v="0"/>
    <b v="0"/>
    <s v="theater/plays"/>
    <n v="0"/>
    <n v="0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n v="1479328570"/>
    <b v="0"/>
    <n v="0"/>
    <b v="0"/>
    <s v="publishing/fiction"/>
    <n v="0"/>
    <n v="0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5"/>
    <n v="1454802545"/>
    <b v="0"/>
    <n v="0"/>
    <b v="0"/>
    <s v="journalism/audio"/>
    <n v="0"/>
    <n v="0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6"/>
    <n v="1430164039"/>
    <b v="0"/>
    <n v="0"/>
    <b v="0"/>
    <s v="photography/nature"/>
    <n v="0"/>
    <n v="0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n v="1284409734"/>
    <b v="0"/>
    <n v="0"/>
    <b v="0"/>
    <s v="music/jazz"/>
    <n v="0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n v="1397855842"/>
    <b v="0"/>
    <n v="0"/>
    <b v="0"/>
    <s v="publishing/children's books"/>
    <n v="0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n v="1368723225"/>
    <b v="0"/>
    <n v="0"/>
    <b v="0"/>
    <s v="games/video games"/>
    <n v="0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n v="1475885342"/>
    <b v="0"/>
    <n v="0"/>
    <b v="0"/>
    <s v="photography/people"/>
    <n v="0"/>
    <n v="0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61"/>
    <n v="1427968234"/>
    <b v="0"/>
    <n v="0"/>
    <b v="0"/>
    <s v="film &amp; video/science fiction"/>
    <n v="0"/>
    <n v="0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962"/>
    <n v="1452810297"/>
    <b v="0"/>
    <n v="0"/>
    <b v="0"/>
    <s v="film &amp; video/drama"/>
    <n v="0"/>
    <n v="0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3"/>
    <n v="1439392022"/>
    <b v="0"/>
    <n v="0"/>
    <b v="0"/>
    <s v="film &amp; video/animation"/>
    <n v="0"/>
    <n v="0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4"/>
    <n v="1351528308"/>
    <b v="0"/>
    <n v="0"/>
    <b v="0"/>
    <s v="music/indie rock"/>
    <n v="0"/>
    <n v="0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65"/>
    <n v="1447273560"/>
    <b v="0"/>
    <n v="0"/>
    <b v="0"/>
    <s v="journalism/audio"/>
    <n v="0"/>
    <n v="0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966"/>
    <n v="1438009130"/>
    <b v="0"/>
    <n v="0"/>
    <b v="0"/>
    <s v="games/mobile games"/>
    <n v="0"/>
    <n v="0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7"/>
    <n v="1443146783"/>
    <b v="0"/>
    <n v="0"/>
    <b v="0"/>
    <s v="music/faith"/>
    <n v="0"/>
    <n v="0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68"/>
    <n v="1434483422"/>
    <b v="0"/>
    <n v="0"/>
    <b v="0"/>
    <s v="music/faith"/>
    <n v="0"/>
    <n v="0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69"/>
    <n v="1434577537"/>
    <b v="0"/>
    <n v="0"/>
    <b v="0"/>
    <s v="photography/photobooks"/>
    <n v="0"/>
    <n v="0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70"/>
    <n v="1424822556"/>
    <b v="0"/>
    <n v="0"/>
    <b v="0"/>
    <s v="technology/web"/>
    <n v="0"/>
    <n v="0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1"/>
    <n v="1419097389"/>
    <b v="0"/>
    <n v="0"/>
    <b v="0"/>
    <s v="food/food trucks"/>
    <n v="0"/>
    <n v="0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72"/>
    <n v="1453212497"/>
    <b v="0"/>
    <n v="0"/>
    <b v="0"/>
    <s v="food/food trucks"/>
    <n v="0"/>
    <n v="0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s v="US"/>
    <s v="USD"/>
    <x v="3973"/>
    <n v="1429584438"/>
    <b v="0"/>
    <n v="0"/>
    <b v="0"/>
    <s v="theater/plays"/>
    <n v="0"/>
    <n v="0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4"/>
    <n v="1426302380"/>
    <b v="0"/>
    <n v="0"/>
    <b v="0"/>
    <s v="theater/spaces"/>
    <n v="0"/>
    <n v="0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5"/>
    <n v="1410966179"/>
    <b v="0"/>
    <n v="0"/>
    <b v="0"/>
    <s v="theater/musical"/>
    <n v="0"/>
    <n v="0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6"/>
    <n v="1442890906"/>
    <b v="0"/>
    <n v="0"/>
    <b v="0"/>
    <s v="theater/musical"/>
    <n v="0"/>
    <n v="0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7"/>
    <n v="1413291655"/>
    <b v="0"/>
    <n v="0"/>
    <b v="0"/>
    <s v="theater/plays"/>
    <n v="0"/>
    <n v="0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8"/>
    <n v="1444413581"/>
    <b v="0"/>
    <n v="0"/>
    <b v="0"/>
    <s v="theater/plays"/>
    <n v="0"/>
    <n v="0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9"/>
    <n v="1425633821"/>
    <b v="0"/>
    <n v="0"/>
    <b v="0"/>
    <s v="theater/plays"/>
    <n v="0"/>
    <n v="0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980"/>
    <n v="1463849116"/>
    <b v="0"/>
    <n v="0"/>
    <b v="0"/>
    <s v="theater/plays"/>
    <n v="0"/>
    <n v="0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x v="3981"/>
    <n v="1313123823"/>
    <b v="0"/>
    <n v="0"/>
    <b v="0"/>
    <s v="music/jazz"/>
    <n v="0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n v="1415328259"/>
    <b v="0"/>
    <n v="0"/>
    <b v="0"/>
    <s v="theater/plays"/>
    <n v="0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n v="1444065088"/>
    <b v="0"/>
    <n v="0"/>
    <b v="0"/>
    <s v="technology/web"/>
    <n v="0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n v="1384577890"/>
    <b v="0"/>
    <n v="0"/>
    <b v="0"/>
    <s v="publishing/fiction"/>
    <n v="0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985"/>
    <n v="1276283655"/>
    <b v="0"/>
    <n v="0"/>
    <b v="0"/>
    <s v="music/jazz"/>
    <n v="0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x v="3986"/>
    <n v="1439665677"/>
    <b v="0"/>
    <n v="0"/>
    <b v="0"/>
    <s v="journalism/audio"/>
    <n v="0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n v="1405110399"/>
    <b v="0"/>
    <n v="0"/>
    <b v="0"/>
    <s v="journalism/audio"/>
    <n v="0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x v="3988"/>
    <n v="1342801164"/>
    <b v="0"/>
    <n v="0"/>
    <b v="0"/>
    <s v="music/world music"/>
    <n v="0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x v="3989"/>
    <n v="1323212767"/>
    <b v="0"/>
    <n v="0"/>
    <b v="0"/>
    <s v="music/world music"/>
    <n v="0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n v="1402886025"/>
    <b v="0"/>
    <n v="0"/>
    <b v="0"/>
    <s v="technology/wearables"/>
    <n v="0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n v="1477515183"/>
    <b v="0"/>
    <n v="0"/>
    <b v="0"/>
    <s v="technology/web"/>
    <n v="0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992"/>
    <n v="1368823675"/>
    <b v="0"/>
    <n v="0"/>
    <b v="0"/>
    <s v="publishing/fiction"/>
    <n v="0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n v="1477592413"/>
    <b v="0"/>
    <n v="0"/>
    <b v="0"/>
    <s v="publishing/fiction"/>
    <n v="0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x v="3994"/>
    <n v="1401814964"/>
    <b v="0"/>
    <n v="0"/>
    <b v="0"/>
    <s v="theater/plays"/>
    <n v="0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n v="1428285843"/>
    <b v="0"/>
    <n v="0"/>
    <b v="0"/>
    <s v="film &amp; video/animation"/>
    <n v="0"/>
    <n v="0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996"/>
    <n v="1404770616"/>
    <b v="0"/>
    <n v="0"/>
    <b v="0"/>
    <s v="music/world music"/>
    <n v="0"/>
    <n v="0"/>
    <x v="7"/>
    <s v="world music"/>
    <x v="4018"/>
    <x v="3996"/>
  </r>
  <r>
    <n v="1484"/>
    <s v="a book called filtered down thru the stars"/>
    <s v="The mussings of an old wizard"/>
    <n v="2000"/>
    <n v="0"/>
    <x v="2"/>
    <s v="US"/>
    <s v="USD"/>
    <x v="3997"/>
    <n v="1337834963"/>
    <b v="0"/>
    <n v="0"/>
    <b v="0"/>
    <s v="publishing/fiction"/>
    <n v="0"/>
    <n v="0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x v="3998"/>
    <n v="1311879431"/>
    <b v="0"/>
    <n v="0"/>
    <b v="0"/>
    <s v="publishing/fiction"/>
    <n v="0"/>
    <n v="0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99"/>
    <n v="1440807846"/>
    <b v="0"/>
    <n v="0"/>
    <b v="0"/>
    <s v="music/faith"/>
    <n v="0"/>
    <n v="0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4000"/>
    <n v="1448114837"/>
    <b v="0"/>
    <n v="0"/>
    <b v="0"/>
    <s v="photography/people"/>
    <n v="0"/>
    <n v="0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1"/>
    <n v="1277512556"/>
    <b v="0"/>
    <n v="0"/>
    <b v="0"/>
    <s v="games/video games"/>
    <n v="0"/>
    <n v="0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2"/>
    <n v="1428419552"/>
    <b v="0"/>
    <n v="0"/>
    <b v="0"/>
    <s v="technology/web"/>
    <n v="0"/>
    <n v="0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3"/>
    <n v="1432665596"/>
    <b v="0"/>
    <n v="0"/>
    <b v="0"/>
    <s v="technology/web"/>
    <n v="0"/>
    <n v="0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04"/>
    <n v="1458847265"/>
    <b v="0"/>
    <n v="0"/>
    <b v="0"/>
    <s v="theater/plays"/>
    <n v="0"/>
    <n v="0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05"/>
    <n v="1462360752"/>
    <b v="0"/>
    <n v="0"/>
    <b v="0"/>
    <s v="theater/plays"/>
    <n v="0"/>
    <n v="0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06"/>
    <n v="1340055345"/>
    <b v="0"/>
    <n v="0"/>
    <b v="0"/>
    <s v="publishing/children's books"/>
    <n v="0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n v="1332378726"/>
    <b v="0"/>
    <n v="0"/>
    <b v="0"/>
    <s v="publishing/art books"/>
    <n v="0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4008"/>
    <n v="1405520253"/>
    <b v="0"/>
    <n v="0"/>
    <b v="0"/>
    <s v="technology/wearables"/>
    <n v="0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4009"/>
    <n v="1436211999"/>
    <b v="0"/>
    <n v="0"/>
    <b v="0"/>
    <s v="film &amp; video/drama"/>
    <n v="0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n v="1407299015"/>
    <b v="0"/>
    <n v="0"/>
    <b v="0"/>
    <s v="film &amp; video/drama"/>
    <n v="0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n v="1332187334"/>
    <b v="0"/>
    <n v="0"/>
    <b v="0"/>
    <s v="film &amp; video/animation"/>
    <n v="0"/>
    <n v="0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12"/>
    <n v="1406595056"/>
    <b v="0"/>
    <n v="0"/>
    <b v="0"/>
    <s v="technology/web"/>
    <n v="0"/>
    <n v="0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4013"/>
    <n v="1343326747"/>
    <b v="0"/>
    <n v="0"/>
    <b v="0"/>
    <s v="music/jazz"/>
    <n v="0"/>
    <n v="0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4"/>
    <n v="1461598158"/>
    <b v="0"/>
    <n v="0"/>
    <b v="0"/>
    <s v="publishing/translations"/>
    <n v="0"/>
    <n v="0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4015"/>
    <n v="1405682659"/>
    <b v="0"/>
    <n v="0"/>
    <b v="0"/>
    <s v="publishing/fiction"/>
    <n v="0"/>
    <n v="0"/>
    <x v="1"/>
    <s v="fiction"/>
    <x v="4037"/>
    <x v="4015"/>
  </r>
  <r>
    <n v="1586"/>
    <s v="Missouri In Pictures"/>
    <s v="Show the world the beauty that is in all of our back yards!"/>
    <n v="1500"/>
    <n v="0"/>
    <x v="2"/>
    <s v="US"/>
    <s v="USD"/>
    <x v="4016"/>
    <n v="1425609022"/>
    <b v="0"/>
    <n v="0"/>
    <b v="0"/>
    <s v="photography/places"/>
    <n v="0"/>
    <n v="0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x v="4017"/>
    <n v="1407184688"/>
    <b v="1"/>
    <n v="0"/>
    <b v="0"/>
    <s v="photography/photobooks"/>
    <n v="0"/>
    <n v="0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18"/>
    <n v="1417818036"/>
    <b v="0"/>
    <n v="0"/>
    <b v="0"/>
    <s v="technology/web"/>
    <n v="0"/>
    <n v="0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9"/>
    <n v="1401058295"/>
    <b v="0"/>
    <n v="0"/>
    <b v="0"/>
    <s v="theater/plays"/>
    <n v="0"/>
    <n v="0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20"/>
    <n v="1428539708"/>
    <b v="0"/>
    <n v="0"/>
    <b v="0"/>
    <s v="theater/plays"/>
    <n v="0"/>
    <n v="0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s v="US"/>
    <s v="USD"/>
    <x v="4021"/>
    <n v="1399480592"/>
    <b v="0"/>
    <n v="0"/>
    <b v="0"/>
    <s v="theater/musical"/>
    <n v="0"/>
    <n v="0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2"/>
    <n v="1435709765"/>
    <b v="0"/>
    <n v="0"/>
    <b v="0"/>
    <s v="theater/plays"/>
    <n v="0"/>
    <n v="0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n v="1323131689"/>
    <b v="0"/>
    <n v="0"/>
    <b v="0"/>
    <s v="music/jazz"/>
    <n v="0"/>
    <n v="0"/>
    <x v="7"/>
    <s v="jazz"/>
    <x v="4045"/>
    <x v="4023"/>
  </r>
  <r>
    <n v="131"/>
    <s v="I (Canceled)"/>
    <s v="I"/>
    <n v="1200"/>
    <n v="0"/>
    <x v="1"/>
    <s v="US"/>
    <s v="USD"/>
    <x v="4024"/>
    <n v="1466453161"/>
    <b v="0"/>
    <n v="0"/>
    <b v="0"/>
    <s v="film &amp; video/science fiction"/>
    <n v="0"/>
    <n v="0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s v="CA"/>
    <s v="CAD"/>
    <x v="4025"/>
    <n v="1405640302"/>
    <b v="0"/>
    <n v="0"/>
    <b v="0"/>
    <s v="technology/wearables"/>
    <n v="0"/>
    <n v="0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6"/>
    <n v="1400600101"/>
    <b v="0"/>
    <n v="0"/>
    <b v="0"/>
    <s v="photography/places"/>
    <n v="0"/>
    <n v="0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4027"/>
    <n v="1441841886"/>
    <b v="0"/>
    <n v="0"/>
    <b v="0"/>
    <s v="photography/places"/>
    <n v="0"/>
    <n v="0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8"/>
    <n v="1462210950"/>
    <b v="0"/>
    <n v="0"/>
    <b v="0"/>
    <s v="theater/plays"/>
    <n v="0"/>
    <n v="0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9"/>
    <n v="1401823952"/>
    <b v="0"/>
    <n v="0"/>
    <b v="0"/>
    <s v="theater/plays"/>
    <n v="0"/>
    <n v="0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30"/>
    <n v="1429306914"/>
    <b v="0"/>
    <n v="0"/>
    <b v="0"/>
    <s v="theater/plays"/>
    <n v="0"/>
    <n v="0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031"/>
    <n v="1417208561"/>
    <b v="0"/>
    <n v="0"/>
    <b v="0"/>
    <s v="food/restaurants"/>
    <n v="0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032"/>
    <n v="1422539108"/>
    <b v="0"/>
    <n v="0"/>
    <b v="0"/>
    <s v="film &amp; video/drama"/>
    <n v="0"/>
    <n v="0"/>
    <x v="5"/>
    <s v="drama"/>
    <x v="4054"/>
    <x v="4032"/>
  </r>
  <r>
    <n v="1059"/>
    <s v="Voice Over Artist (Canceled)"/>
    <s v="Turning myself into a vocal artist."/>
    <n v="1100"/>
    <n v="0"/>
    <x v="1"/>
    <s v="US"/>
    <s v="USD"/>
    <x v="4033"/>
    <n v="1423681056"/>
    <b v="0"/>
    <n v="0"/>
    <b v="0"/>
    <s v="journalism/audio"/>
    <n v="0"/>
    <n v="0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4034"/>
    <n v="1400260087"/>
    <b v="0"/>
    <n v="0"/>
    <b v="0"/>
    <s v="games/video games"/>
    <n v="0"/>
    <n v="0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n v="1481156232"/>
    <b v="0"/>
    <n v="0"/>
    <b v="0"/>
    <s v="film &amp; video/drama"/>
    <n v="0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n v="1412029566"/>
    <b v="0"/>
    <n v="0"/>
    <b v="0"/>
    <s v="film &amp; video/drama"/>
    <n v="0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037"/>
    <n v="1372668113"/>
    <b v="0"/>
    <n v="0"/>
    <b v="0"/>
    <s v="film &amp; video/animation"/>
    <n v="0"/>
    <n v="0"/>
    <x v="5"/>
    <s v="animation"/>
    <x v="4059"/>
    <x v="4037"/>
  </r>
  <r>
    <n v="490"/>
    <s v="PROJECT IS CANCELLED"/>
    <s v="Cancelled"/>
    <n v="1000"/>
    <n v="0"/>
    <x v="2"/>
    <s v="US"/>
    <s v="USD"/>
    <x v="4038"/>
    <n v="1343085285"/>
    <b v="0"/>
    <n v="0"/>
    <b v="0"/>
    <s v="film &amp; video/animation"/>
    <n v="0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n v="1335567655"/>
    <b v="0"/>
    <n v="0"/>
    <b v="0"/>
    <s v="music/indie rock"/>
    <n v="0"/>
    <n v="0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0"/>
    <n v="1470012262"/>
    <b v="0"/>
    <n v="0"/>
    <b v="0"/>
    <s v="journalism/audio"/>
    <n v="0"/>
    <n v="0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1"/>
    <n v="1435224120"/>
    <b v="0"/>
    <n v="0"/>
    <b v="0"/>
    <s v="publishing/translations"/>
    <n v="0"/>
    <n v="0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4042"/>
    <n v="1424222024"/>
    <b v="0"/>
    <n v="0"/>
    <b v="0"/>
    <s v="photography/nature"/>
    <n v="0"/>
    <n v="0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s v="US"/>
    <s v="USD"/>
    <x v="4043"/>
    <n v="1432849552"/>
    <b v="0"/>
    <n v="0"/>
    <b v="0"/>
    <s v="music/faith"/>
    <n v="0"/>
    <n v="0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4"/>
    <n v="1428596022"/>
    <b v="0"/>
    <n v="0"/>
    <b v="0"/>
    <s v="technology/web"/>
    <n v="0"/>
    <n v="0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5"/>
    <n v="1449596425"/>
    <b v="0"/>
    <n v="0"/>
    <b v="0"/>
    <s v="technology/web"/>
    <n v="0"/>
    <n v="0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6"/>
    <n v="1405113187"/>
    <b v="0"/>
    <n v="0"/>
    <b v="0"/>
    <s v="food/food trucks"/>
    <n v="0"/>
    <n v="0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47"/>
    <n v="1415711095"/>
    <b v="0"/>
    <n v="0"/>
    <b v="0"/>
    <s v="theater/plays"/>
    <n v="0"/>
    <n v="0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8"/>
    <n v="1408203557"/>
    <b v="0"/>
    <n v="0"/>
    <b v="0"/>
    <s v="theater/plays"/>
    <n v="0"/>
    <n v="0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n v="1459507478"/>
    <b v="0"/>
    <n v="0"/>
    <b v="0"/>
    <s v="publishing/translations"/>
    <n v="0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n v="1462128306"/>
    <b v="0"/>
    <n v="0"/>
    <b v="0"/>
    <s v="technology/wearables"/>
    <n v="0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n v="1424639505"/>
    <b v="0"/>
    <n v="0"/>
    <b v="0"/>
    <s v="technology/web"/>
    <n v="0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4052"/>
    <n v="1440513832"/>
    <b v="0"/>
    <n v="0"/>
    <b v="0"/>
    <s v="photography/nature"/>
    <n v="0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n v="1489480556"/>
    <b v="0"/>
    <n v="0"/>
    <b v="0"/>
    <s v="theater/plays"/>
    <n v="0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n v="1465850898"/>
    <b v="0"/>
    <n v="0"/>
    <b v="0"/>
    <s v="theater/plays"/>
    <n v="0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n v="1420244622"/>
    <b v="0"/>
    <n v="0"/>
    <b v="0"/>
    <s v="theater/musical"/>
    <n v="0"/>
    <n v="0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7"/>
    <n v="1400536692"/>
    <b v="0"/>
    <n v="0"/>
    <b v="0"/>
    <s v="film &amp; video/science fiction"/>
    <n v="0"/>
    <n v="0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8"/>
    <n v="1482788482"/>
    <b v="0"/>
    <n v="0"/>
    <b v="0"/>
    <s v="theater/plays"/>
    <n v="0"/>
    <n v="0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n v="1427979849"/>
    <b v="0"/>
    <n v="0"/>
    <b v="0"/>
    <s v="theater/plays"/>
    <n v="0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n v="1368476367"/>
    <b v="0"/>
    <n v="0"/>
    <b v="0"/>
    <s v="film &amp; video/animation"/>
    <n v="0"/>
    <n v="0"/>
    <x v="5"/>
    <s v="animation"/>
    <x v="4082"/>
    <x v="4060"/>
  </r>
  <r>
    <n v="1084"/>
    <s v="My own channel"/>
    <s v="I want to start my own channel for gaming"/>
    <n v="550"/>
    <n v="0"/>
    <x v="2"/>
    <s v="US"/>
    <s v="USD"/>
    <x v="4061"/>
    <n v="1404942804"/>
    <b v="0"/>
    <n v="0"/>
    <b v="0"/>
    <s v="games/video games"/>
    <n v="0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2"/>
    <n v="1456025023"/>
    <b v="0"/>
    <n v="0"/>
    <b v="0"/>
    <s v="theater/plays"/>
    <n v="0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x v="4063"/>
    <n v="1420091999"/>
    <b v="0"/>
    <n v="0"/>
    <b v="0"/>
    <s v="photography/places"/>
    <n v="0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n v="1440557759"/>
    <b v="0"/>
    <n v="0"/>
    <b v="0"/>
    <s v="technology/web"/>
    <n v="0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n v="1331358169"/>
    <b v="0"/>
    <n v="0"/>
    <b v="0"/>
    <s v="music/jazz"/>
    <n v="0"/>
    <n v="0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66"/>
    <n v="1406679625"/>
    <b v="0"/>
    <n v="0"/>
    <b v="0"/>
    <s v="journalism/audio"/>
    <n v="0"/>
    <n v="0"/>
    <x v="8"/>
    <s v="audio"/>
    <x v="4088"/>
    <x v="4066"/>
  </r>
  <r>
    <n v="1141"/>
    <s v="Arena Z - Zombie Survival"/>
    <s v="I think this will be a great game!"/>
    <n v="500"/>
    <n v="0"/>
    <x v="2"/>
    <s v="DE"/>
    <s v="EUR"/>
    <x v="4067"/>
    <n v="1433868450"/>
    <b v="0"/>
    <n v="0"/>
    <b v="0"/>
    <s v="games/mobile games"/>
    <n v="0"/>
    <n v="0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4068"/>
    <n v="1457528176"/>
    <b v="0"/>
    <n v="0"/>
    <b v="0"/>
    <s v="photography/places"/>
    <n v="0"/>
    <n v="0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9"/>
    <n v="1434558479"/>
    <b v="0"/>
    <n v="0"/>
    <b v="0"/>
    <s v="theater/musical"/>
    <n v="0"/>
    <n v="0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0"/>
    <n v="1399058797"/>
    <b v="0"/>
    <n v="0"/>
    <b v="0"/>
    <s v="theater/plays"/>
    <n v="0"/>
    <n v="0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71"/>
    <n v="1446209804"/>
    <b v="0"/>
    <n v="0"/>
    <b v="0"/>
    <s v="theater/plays"/>
    <n v="0"/>
    <n v="0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n v="1412705818"/>
    <b v="0"/>
    <n v="0"/>
    <b v="0"/>
    <s v="film &amp; video/animation"/>
    <n v="0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n v="1380826996"/>
    <b v="0"/>
    <n v="0"/>
    <b v="0"/>
    <s v="film &amp; video/animation"/>
    <n v="0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n v="1435882704"/>
    <b v="0"/>
    <n v="0"/>
    <b v="0"/>
    <s v="technology/web"/>
    <n v="0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n v="1447097203"/>
    <b v="0"/>
    <n v="0"/>
    <b v="0"/>
    <s v="technology/web"/>
    <n v="0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n v="1422043154"/>
    <b v="0"/>
    <n v="0"/>
    <b v="0"/>
    <s v="theater/spaces"/>
    <n v="0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7"/>
    <n v="1415228325"/>
    <b v="0"/>
    <n v="0"/>
    <b v="0"/>
    <s v="theater/plays"/>
    <n v="0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n v="1400309405"/>
    <b v="0"/>
    <n v="0"/>
    <b v="0"/>
    <s v="games/mobile games"/>
    <n v="0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9"/>
    <n v="1413341990"/>
    <b v="0"/>
    <n v="0"/>
    <b v="0"/>
    <s v="theater/plays"/>
    <n v="0"/>
    <n v="0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0"/>
    <n v="1445629736"/>
    <b v="0"/>
    <n v="0"/>
    <b v="0"/>
    <s v="technology/web"/>
    <n v="0"/>
    <n v="0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1"/>
    <n v="1482951242"/>
    <b v="0"/>
    <n v="0"/>
    <b v="0"/>
    <s v="theater/plays"/>
    <n v="0"/>
    <n v="0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4082"/>
    <n v="1457564654"/>
    <b v="0"/>
    <n v="0"/>
    <b v="0"/>
    <s v="film &amp; video/drama"/>
    <n v="0"/>
    <n v="0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3"/>
    <n v="1459975008"/>
    <b v="0"/>
    <n v="0"/>
    <b v="0"/>
    <s v="technology/web"/>
    <n v="0"/>
    <n v="0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84"/>
    <n v="1489591807"/>
    <b v="0"/>
    <n v="0"/>
    <b v="0"/>
    <s v="theater/plays"/>
    <n v="0"/>
    <n v="0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4085"/>
    <n v="1441146356"/>
    <b v="0"/>
    <n v="0"/>
    <b v="0"/>
    <s v="technology/web"/>
    <n v="0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4086"/>
    <n v="1445191493"/>
    <b v="0"/>
    <n v="0"/>
    <b v="0"/>
    <s v="games/video games"/>
    <n v="0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n v="1422664925"/>
    <b v="0"/>
    <n v="0"/>
    <b v="0"/>
    <s v="games/mobile games"/>
    <n v="0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4088"/>
    <n v="1405041992"/>
    <b v="0"/>
    <n v="0"/>
    <b v="0"/>
    <s v="journalism/audio"/>
    <n v="0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x v="4089"/>
    <n v="1423619085"/>
    <b v="0"/>
    <n v="0"/>
    <b v="0"/>
    <s v="photography/places"/>
    <n v="0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4090"/>
    <n v="1487240082"/>
    <b v="0"/>
    <n v="0"/>
    <b v="0"/>
    <s v="photography/nature"/>
    <n v="0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91"/>
    <n v="1404941463"/>
    <b v="0"/>
    <n v="0"/>
    <b v="0"/>
    <s v="food/food trucks"/>
    <n v="0"/>
    <n v="0"/>
    <x v="4"/>
    <s v="food trucks"/>
    <x v="4113"/>
    <x v="4091"/>
  </r>
  <r>
    <m/>
    <m/>
    <m/>
    <m/>
    <m/>
    <x v="4"/>
    <m/>
    <m/>
    <x v="4092"/>
    <m/>
    <m/>
    <m/>
    <m/>
    <m/>
    <m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x v="4114"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DCE82-3ABD-4BA6-8FA6-F7B81B8AF9E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6BADE-24A0-4AC2-8492-C57DE07465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ADAAD-4489-4D29-BE74-269BE537400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883AC-7445-47CB-9336-DCF40180F2EB}" name="Theater Outcome by Launch D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6"/>
  <sheetViews>
    <sheetView zoomScale="80" zoomScaleNormal="80" workbookViewId="0">
      <selection activeCell="F1" sqref="F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style="11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0" customWidth="1"/>
    <col min="17" max="17" width="21.140625" customWidth="1"/>
    <col min="18" max="18" width="20.85546875" customWidth="1"/>
    <col min="19" max="19" width="25.140625" style="17" customWidth="1"/>
    <col min="20" max="20" width="26.7109375" style="17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8377</v>
      </c>
      <c r="E1" s="6" t="s">
        <v>8378</v>
      </c>
      <c r="F1" s="1" t="s">
        <v>8383</v>
      </c>
      <c r="G1" s="1" t="s">
        <v>8220</v>
      </c>
      <c r="H1" s="1" t="s">
        <v>8242</v>
      </c>
      <c r="I1" s="1" t="s">
        <v>8256</v>
      </c>
      <c r="J1" s="1" t="s">
        <v>8360</v>
      </c>
      <c r="K1" s="10" t="s">
        <v>8257</v>
      </c>
      <c r="L1" s="1" t="s">
        <v>8258</v>
      </c>
      <c r="M1" s="1" t="s">
        <v>8259</v>
      </c>
      <c r="N1" s="1" t="s">
        <v>8301</v>
      </c>
      <c r="O1" s="1" t="s">
        <v>8302</v>
      </c>
      <c r="P1" s="1" t="s">
        <v>8303</v>
      </c>
      <c r="Q1" s="12" t="s">
        <v>8355</v>
      </c>
      <c r="R1" s="1" t="s">
        <v>8354</v>
      </c>
      <c r="S1" s="17" t="s">
        <v>8361</v>
      </c>
      <c r="T1" s="17" t="s">
        <v>8362</v>
      </c>
      <c r="U1" t="s">
        <v>8380</v>
      </c>
    </row>
    <row r="2" spans="1:21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8216</v>
      </c>
      <c r="G2" t="s">
        <v>8221</v>
      </c>
      <c r="H2" t="s">
        <v>8243</v>
      </c>
      <c r="I2">
        <v>1364184539</v>
      </c>
      <c r="J2">
        <v>1361250539</v>
      </c>
      <c r="K2" s="11" t="b">
        <v>1</v>
      </c>
      <c r="L2">
        <v>26457</v>
      </c>
      <c r="M2" t="b">
        <v>1</v>
      </c>
      <c r="N2" t="s">
        <v>8290</v>
      </c>
      <c r="O2" s="1">
        <f>ROUND(E2/D2*100,0)</f>
        <v>7814</v>
      </c>
      <c r="P2">
        <f>IFERROR(ROUND(E2/L2,2),0)</f>
        <v>88.6</v>
      </c>
      <c r="Q2" s="13" t="s">
        <v>8304</v>
      </c>
      <c r="R2" t="s">
        <v>8305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8217</v>
      </c>
      <c r="G3" t="s">
        <v>8221</v>
      </c>
      <c r="H3" t="s">
        <v>8243</v>
      </c>
      <c r="I3">
        <v>1485254052</v>
      </c>
      <c r="J3">
        <v>1481366052</v>
      </c>
      <c r="K3" s="11" t="b">
        <v>0</v>
      </c>
      <c r="L3">
        <v>775</v>
      </c>
      <c r="M3" t="b">
        <v>0</v>
      </c>
      <c r="N3" t="s">
        <v>8268</v>
      </c>
      <c r="O3" s="1">
        <f t="shared" ref="O3:O66" si="0">ROUND(E3/D3*100,0)</f>
        <v>21535</v>
      </c>
      <c r="P3">
        <f t="shared" ref="P3:P66" si="1">IFERROR(ROUND(E3/L3,2),0)</f>
        <v>1389.36</v>
      </c>
      <c r="Q3" s="13" t="s">
        <v>8304</v>
      </c>
      <c r="R3" t="s">
        <v>8306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8216</v>
      </c>
      <c r="G4" t="s">
        <v>8221</v>
      </c>
      <c r="H4" t="s">
        <v>8243</v>
      </c>
      <c r="I4">
        <v>1384488000</v>
      </c>
      <c r="J4">
        <v>1381752061</v>
      </c>
      <c r="K4" s="11" t="b">
        <v>1</v>
      </c>
      <c r="L4">
        <v>3863</v>
      </c>
      <c r="M4" t="b">
        <v>1</v>
      </c>
      <c r="N4" t="s">
        <v>8290</v>
      </c>
      <c r="O4" s="1">
        <f t="shared" si="0"/>
        <v>263</v>
      </c>
      <c r="P4">
        <f t="shared" si="1"/>
        <v>272.36</v>
      </c>
      <c r="Q4" s="13" t="s">
        <v>8304</v>
      </c>
      <c r="R4" t="s">
        <v>8305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8216</v>
      </c>
      <c r="G5" t="s">
        <v>8222</v>
      </c>
      <c r="H5" t="s">
        <v>8244</v>
      </c>
      <c r="I5">
        <v>1406149689</v>
      </c>
      <c r="J5">
        <v>1402693689</v>
      </c>
      <c r="K5" s="11" t="b">
        <v>0</v>
      </c>
      <c r="L5">
        <v>8359</v>
      </c>
      <c r="M5" t="b">
        <v>1</v>
      </c>
      <c r="N5" t="s">
        <v>8290</v>
      </c>
      <c r="O5" s="1">
        <f t="shared" si="0"/>
        <v>543</v>
      </c>
      <c r="P5">
        <f t="shared" si="1"/>
        <v>116.35</v>
      </c>
      <c r="Q5" s="13" t="s">
        <v>8304</v>
      </c>
      <c r="R5" t="s">
        <v>8305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8216</v>
      </c>
      <c r="G6" t="s">
        <v>8221</v>
      </c>
      <c r="H6" t="s">
        <v>8243</v>
      </c>
      <c r="I6">
        <v>1465232520</v>
      </c>
      <c r="J6">
        <v>1460557809</v>
      </c>
      <c r="K6" s="11" t="b">
        <v>1</v>
      </c>
      <c r="L6">
        <v>4245</v>
      </c>
      <c r="M6" t="b">
        <v>1</v>
      </c>
      <c r="N6" t="s">
        <v>8290</v>
      </c>
      <c r="O6" s="1">
        <f t="shared" si="0"/>
        <v>800</v>
      </c>
      <c r="P6">
        <f t="shared" si="1"/>
        <v>188.51</v>
      </c>
      <c r="Q6" s="13" t="s">
        <v>8304</v>
      </c>
      <c r="R6" t="s">
        <v>8305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8216</v>
      </c>
      <c r="G7" t="s">
        <v>8221</v>
      </c>
      <c r="H7" t="s">
        <v>8243</v>
      </c>
      <c r="I7">
        <v>1468019014</v>
      </c>
      <c r="J7">
        <v>1462835014</v>
      </c>
      <c r="K7" s="11" t="b">
        <v>1</v>
      </c>
      <c r="L7">
        <v>4562</v>
      </c>
      <c r="M7" t="b">
        <v>1</v>
      </c>
      <c r="N7" t="s">
        <v>8290</v>
      </c>
      <c r="O7" s="1">
        <f t="shared" si="0"/>
        <v>495</v>
      </c>
      <c r="P7">
        <f t="shared" si="1"/>
        <v>173.58</v>
      </c>
      <c r="Q7" s="13" t="s">
        <v>8304</v>
      </c>
      <c r="R7" t="s">
        <v>8305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8216</v>
      </c>
      <c r="G8" t="s">
        <v>8221</v>
      </c>
      <c r="H8" t="s">
        <v>8243</v>
      </c>
      <c r="I8">
        <v>1368564913</v>
      </c>
      <c r="J8">
        <v>1367355313</v>
      </c>
      <c r="K8" s="11" t="b">
        <v>1</v>
      </c>
      <c r="L8">
        <v>20242</v>
      </c>
      <c r="M8" t="b">
        <v>1</v>
      </c>
      <c r="N8" t="s">
        <v>8283</v>
      </c>
      <c r="O8" s="1">
        <f t="shared" si="0"/>
        <v>1182</v>
      </c>
      <c r="P8">
        <f t="shared" si="1"/>
        <v>29.19</v>
      </c>
      <c r="Q8" s="13" t="s">
        <v>8307</v>
      </c>
      <c r="R8" t="s">
        <v>8308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8216</v>
      </c>
      <c r="G9" t="s">
        <v>8221</v>
      </c>
      <c r="H9" t="s">
        <v>8243</v>
      </c>
      <c r="I9">
        <v>1339484400</v>
      </c>
      <c r="J9">
        <v>1336627492</v>
      </c>
      <c r="K9" s="11" t="b">
        <v>1</v>
      </c>
      <c r="L9">
        <v>388</v>
      </c>
      <c r="M9" t="b">
        <v>1</v>
      </c>
      <c r="N9" t="s">
        <v>8290</v>
      </c>
      <c r="O9" s="1">
        <f t="shared" si="0"/>
        <v>1027</v>
      </c>
      <c r="P9">
        <f t="shared" si="1"/>
        <v>1323.25</v>
      </c>
      <c r="Q9" s="13" t="s">
        <v>8304</v>
      </c>
      <c r="R9" t="s">
        <v>8305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8216</v>
      </c>
      <c r="G10" t="s">
        <v>8221</v>
      </c>
      <c r="H10" t="s">
        <v>8243</v>
      </c>
      <c r="I10">
        <v>1470466800</v>
      </c>
      <c r="J10">
        <v>1467134464</v>
      </c>
      <c r="K10" s="11" t="b">
        <v>1</v>
      </c>
      <c r="L10">
        <v>2051</v>
      </c>
      <c r="M10" t="b">
        <v>1</v>
      </c>
      <c r="N10" t="s">
        <v>8290</v>
      </c>
      <c r="O10" s="1">
        <f t="shared" si="0"/>
        <v>257</v>
      </c>
      <c r="P10">
        <f t="shared" si="1"/>
        <v>247.94</v>
      </c>
      <c r="Q10" s="13" t="s">
        <v>8304</v>
      </c>
      <c r="R10" t="s">
        <v>8305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8216</v>
      </c>
      <c r="G11" t="s">
        <v>8221</v>
      </c>
      <c r="H11" t="s">
        <v>8243</v>
      </c>
      <c r="I11">
        <v>1370001600</v>
      </c>
      <c r="J11">
        <v>1366879523</v>
      </c>
      <c r="K11" s="11" t="b">
        <v>0</v>
      </c>
      <c r="L11">
        <v>5812</v>
      </c>
      <c r="M11" t="b">
        <v>1</v>
      </c>
      <c r="N11" t="s">
        <v>8290</v>
      </c>
      <c r="O11" s="1">
        <f t="shared" si="0"/>
        <v>191</v>
      </c>
      <c r="P11">
        <f t="shared" si="1"/>
        <v>86.16</v>
      </c>
      <c r="Q11" s="13" t="s">
        <v>8304</v>
      </c>
      <c r="R11" t="s">
        <v>8305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8216</v>
      </c>
      <c r="G12" t="s">
        <v>8231</v>
      </c>
      <c r="H12" t="s">
        <v>8251</v>
      </c>
      <c r="I12">
        <v>1458104697</v>
      </c>
      <c r="J12">
        <v>1455516297</v>
      </c>
      <c r="K12" s="11" t="b">
        <v>1</v>
      </c>
      <c r="L12">
        <v>555</v>
      </c>
      <c r="M12" t="b">
        <v>1</v>
      </c>
      <c r="N12" t="s">
        <v>8280</v>
      </c>
      <c r="O12" s="1">
        <f t="shared" si="0"/>
        <v>157</v>
      </c>
      <c r="P12">
        <f t="shared" si="1"/>
        <v>849.67</v>
      </c>
      <c r="Q12" s="13" t="s">
        <v>8309</v>
      </c>
      <c r="R12" t="s">
        <v>8310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8216</v>
      </c>
      <c r="G13" t="s">
        <v>8236</v>
      </c>
      <c r="H13" t="s">
        <v>8246</v>
      </c>
      <c r="I13">
        <v>1452553200</v>
      </c>
      <c r="J13">
        <v>1449650173</v>
      </c>
      <c r="K13" s="11" t="b">
        <v>1</v>
      </c>
      <c r="L13">
        <v>971</v>
      </c>
      <c r="M13" t="b">
        <v>1</v>
      </c>
      <c r="N13" t="s">
        <v>8290</v>
      </c>
      <c r="O13" s="1">
        <f t="shared" si="0"/>
        <v>820</v>
      </c>
      <c r="P13">
        <f t="shared" si="1"/>
        <v>422.02</v>
      </c>
      <c r="Q13" s="13" t="s">
        <v>8304</v>
      </c>
      <c r="R13" t="s">
        <v>8305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8216</v>
      </c>
      <c r="G14" t="s">
        <v>8233</v>
      </c>
      <c r="H14" t="s">
        <v>8246</v>
      </c>
      <c r="I14">
        <v>1467128723</v>
      </c>
      <c r="J14">
        <v>1464536723</v>
      </c>
      <c r="K14" s="11" t="b">
        <v>0</v>
      </c>
      <c r="L14">
        <v>1530</v>
      </c>
      <c r="M14" t="b">
        <v>1</v>
      </c>
      <c r="N14" t="s">
        <v>8290</v>
      </c>
      <c r="O14" s="1">
        <f t="shared" si="0"/>
        <v>317</v>
      </c>
      <c r="P14">
        <f t="shared" si="1"/>
        <v>259.25</v>
      </c>
      <c r="Q14" s="13" t="s">
        <v>8304</v>
      </c>
      <c r="R14" t="s">
        <v>8305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8216</v>
      </c>
      <c r="G15" t="s">
        <v>8221</v>
      </c>
      <c r="H15" t="s">
        <v>8243</v>
      </c>
      <c r="I15">
        <v>1457758800</v>
      </c>
      <c r="J15">
        <v>1453730176</v>
      </c>
      <c r="K15" s="11" t="b">
        <v>1</v>
      </c>
      <c r="L15">
        <v>415</v>
      </c>
      <c r="M15" t="b">
        <v>1</v>
      </c>
      <c r="N15" t="s">
        <v>8290</v>
      </c>
      <c r="O15" s="1">
        <f t="shared" si="0"/>
        <v>699</v>
      </c>
      <c r="P15">
        <f t="shared" si="1"/>
        <v>842.11</v>
      </c>
      <c r="Q15" s="13" t="s">
        <v>8304</v>
      </c>
      <c r="R15" t="s">
        <v>8305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8216</v>
      </c>
      <c r="G16" t="s">
        <v>8224</v>
      </c>
      <c r="H16" t="s">
        <v>8246</v>
      </c>
      <c r="I16">
        <v>1436680958</v>
      </c>
      <c r="J16">
        <v>1433224958</v>
      </c>
      <c r="K16" s="11" t="b">
        <v>1</v>
      </c>
      <c r="L16">
        <v>680</v>
      </c>
      <c r="M16" t="b">
        <v>1</v>
      </c>
      <c r="N16" t="s">
        <v>8290</v>
      </c>
      <c r="O16" s="1">
        <f t="shared" si="0"/>
        <v>348</v>
      </c>
      <c r="P16">
        <f t="shared" si="1"/>
        <v>511.79</v>
      </c>
      <c r="Q16" s="13" t="s">
        <v>8304</v>
      </c>
      <c r="R16" t="s">
        <v>8305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8217</v>
      </c>
      <c r="G17" t="s">
        <v>8221</v>
      </c>
      <c r="H17" t="s">
        <v>8243</v>
      </c>
      <c r="I17">
        <v>1482307140</v>
      </c>
      <c r="J17">
        <v>1479218315</v>
      </c>
      <c r="K17" s="11" t="b">
        <v>1</v>
      </c>
      <c r="L17">
        <v>1501</v>
      </c>
      <c r="M17" t="b">
        <v>0</v>
      </c>
      <c r="N17" t="s">
        <v>8296</v>
      </c>
      <c r="O17" s="1">
        <f t="shared" si="0"/>
        <v>34</v>
      </c>
      <c r="P17">
        <f t="shared" si="1"/>
        <v>223.58</v>
      </c>
      <c r="Q17" s="13" t="s">
        <v>8304</v>
      </c>
      <c r="R17" t="s">
        <v>8311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8216</v>
      </c>
      <c r="G18" t="s">
        <v>8221</v>
      </c>
      <c r="H18" t="s">
        <v>8243</v>
      </c>
      <c r="I18">
        <v>1400137131</v>
      </c>
      <c r="J18">
        <v>1397545131</v>
      </c>
      <c r="K18" s="11" t="b">
        <v>1</v>
      </c>
      <c r="L18">
        <v>4883</v>
      </c>
      <c r="M18" t="b">
        <v>1</v>
      </c>
      <c r="N18" t="s">
        <v>8290</v>
      </c>
      <c r="O18" s="1">
        <f t="shared" si="0"/>
        <v>126</v>
      </c>
      <c r="P18">
        <f t="shared" si="1"/>
        <v>64.569999999999993</v>
      </c>
      <c r="Q18" s="13" t="s">
        <v>8304</v>
      </c>
      <c r="R18" t="s">
        <v>8305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8216</v>
      </c>
      <c r="G19" t="s">
        <v>8221</v>
      </c>
      <c r="H19" t="s">
        <v>8243</v>
      </c>
      <c r="I19">
        <v>1398952890</v>
      </c>
      <c r="J19">
        <v>1396360890</v>
      </c>
      <c r="K19" s="11" t="b">
        <v>1</v>
      </c>
      <c r="L19">
        <v>1789</v>
      </c>
      <c r="M19" t="b">
        <v>1</v>
      </c>
      <c r="N19" t="s">
        <v>8290</v>
      </c>
      <c r="O19" s="1">
        <f t="shared" si="0"/>
        <v>788</v>
      </c>
      <c r="P19">
        <f t="shared" si="1"/>
        <v>176.2</v>
      </c>
      <c r="Q19" s="13" t="s">
        <v>8304</v>
      </c>
      <c r="R19" t="s">
        <v>8305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8216</v>
      </c>
      <c r="G20" t="s">
        <v>8233</v>
      </c>
      <c r="H20" t="s">
        <v>8246</v>
      </c>
      <c r="I20">
        <v>1483397940</v>
      </c>
      <c r="J20">
        <v>1480493014</v>
      </c>
      <c r="K20" s="11" t="b">
        <v>1</v>
      </c>
      <c r="L20">
        <v>3663</v>
      </c>
      <c r="M20" t="b">
        <v>1</v>
      </c>
      <c r="N20" t="s">
        <v>8296</v>
      </c>
      <c r="O20" s="1">
        <f t="shared" si="0"/>
        <v>2791</v>
      </c>
      <c r="P20">
        <f t="shared" si="1"/>
        <v>83.8</v>
      </c>
      <c r="Q20" s="13" t="s">
        <v>8304</v>
      </c>
      <c r="R20" t="s">
        <v>8311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8216</v>
      </c>
      <c r="G21" t="s">
        <v>8221</v>
      </c>
      <c r="H21" t="s">
        <v>8243</v>
      </c>
      <c r="I21">
        <v>1430981880</v>
      </c>
      <c r="J21">
        <v>1426216033</v>
      </c>
      <c r="K21" s="11" t="b">
        <v>1</v>
      </c>
      <c r="L21">
        <v>508</v>
      </c>
      <c r="M21" t="b">
        <v>1</v>
      </c>
      <c r="N21" t="s">
        <v>8290</v>
      </c>
      <c r="O21" s="1">
        <f t="shared" si="0"/>
        <v>387</v>
      </c>
      <c r="P21">
        <f t="shared" si="1"/>
        <v>593.94000000000005</v>
      </c>
      <c r="Q21" s="13" t="s">
        <v>8304</v>
      </c>
      <c r="R21" t="s">
        <v>8305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8216</v>
      </c>
      <c r="G22" t="s">
        <v>8233</v>
      </c>
      <c r="H22" t="s">
        <v>8246</v>
      </c>
      <c r="I22">
        <v>1439998674</v>
      </c>
      <c r="J22">
        <v>1436888274</v>
      </c>
      <c r="K22" s="11" t="b">
        <v>0</v>
      </c>
      <c r="L22">
        <v>2174</v>
      </c>
      <c r="M22" t="b">
        <v>1</v>
      </c>
      <c r="N22" t="s">
        <v>8268</v>
      </c>
      <c r="O22" s="1">
        <f t="shared" si="0"/>
        <v>1460</v>
      </c>
      <c r="P22">
        <f t="shared" si="1"/>
        <v>134.36000000000001</v>
      </c>
      <c r="Q22" s="13" t="s">
        <v>8304</v>
      </c>
      <c r="R22" t="s">
        <v>8306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8216</v>
      </c>
      <c r="G23" t="s">
        <v>8221</v>
      </c>
      <c r="H23" t="s">
        <v>8243</v>
      </c>
      <c r="I23">
        <v>1425132059</v>
      </c>
      <c r="J23">
        <v>1422540059</v>
      </c>
      <c r="K23" s="11" t="b">
        <v>0</v>
      </c>
      <c r="L23">
        <v>4330</v>
      </c>
      <c r="M23" t="b">
        <v>1</v>
      </c>
      <c r="N23" t="s">
        <v>8292</v>
      </c>
      <c r="O23" s="1">
        <f t="shared" si="0"/>
        <v>951</v>
      </c>
      <c r="P23">
        <f t="shared" si="1"/>
        <v>65.89</v>
      </c>
      <c r="Q23" s="13" t="s">
        <v>8312</v>
      </c>
      <c r="R23" t="s">
        <v>8313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8216</v>
      </c>
      <c r="G24" t="s">
        <v>8221</v>
      </c>
      <c r="H24" t="s">
        <v>8243</v>
      </c>
      <c r="I24">
        <v>1480727273</v>
      </c>
      <c r="J24">
        <v>1478131673</v>
      </c>
      <c r="K24" s="11" t="b">
        <v>0</v>
      </c>
      <c r="L24">
        <v>571</v>
      </c>
      <c r="M24" t="b">
        <v>1</v>
      </c>
      <c r="N24" t="s">
        <v>8292</v>
      </c>
      <c r="O24" s="1">
        <f t="shared" si="0"/>
        <v>975</v>
      </c>
      <c r="P24">
        <f t="shared" si="1"/>
        <v>426.93</v>
      </c>
      <c r="Q24" s="13" t="s">
        <v>8312</v>
      </c>
      <c r="R24" t="s">
        <v>8313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8216</v>
      </c>
      <c r="G25" t="s">
        <v>8234</v>
      </c>
      <c r="H25" t="s">
        <v>8246</v>
      </c>
      <c r="I25">
        <v>1461306772</v>
      </c>
      <c r="J25">
        <v>1458714772</v>
      </c>
      <c r="K25" s="11" t="b">
        <v>1</v>
      </c>
      <c r="L25">
        <v>1281</v>
      </c>
      <c r="M25" t="b">
        <v>1</v>
      </c>
      <c r="N25" t="s">
        <v>8290</v>
      </c>
      <c r="O25" s="1">
        <f t="shared" si="0"/>
        <v>260</v>
      </c>
      <c r="P25">
        <f t="shared" si="1"/>
        <v>180.75</v>
      </c>
      <c r="Q25" s="13" t="s">
        <v>8304</v>
      </c>
      <c r="R25" t="s">
        <v>8305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8216</v>
      </c>
      <c r="G26" t="s">
        <v>8221</v>
      </c>
      <c r="H26" t="s">
        <v>8243</v>
      </c>
      <c r="I26">
        <v>1447909140</v>
      </c>
      <c r="J26">
        <v>1444734146</v>
      </c>
      <c r="K26" s="11" t="b">
        <v>1</v>
      </c>
      <c r="L26">
        <v>813</v>
      </c>
      <c r="M26" t="b">
        <v>1</v>
      </c>
      <c r="N26" t="s">
        <v>8290</v>
      </c>
      <c r="O26" s="1">
        <f t="shared" si="0"/>
        <v>115</v>
      </c>
      <c r="P26">
        <f t="shared" si="1"/>
        <v>282.66000000000003</v>
      </c>
      <c r="Q26" s="13" t="s">
        <v>8304</v>
      </c>
      <c r="R26" t="s">
        <v>8305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8216</v>
      </c>
      <c r="G27" t="s">
        <v>8233</v>
      </c>
      <c r="H27" t="s">
        <v>8246</v>
      </c>
      <c r="I27">
        <v>1434139200</v>
      </c>
      <c r="J27">
        <v>1431406916</v>
      </c>
      <c r="K27" s="11" t="b">
        <v>1</v>
      </c>
      <c r="L27">
        <v>1637</v>
      </c>
      <c r="M27" t="b">
        <v>1</v>
      </c>
      <c r="N27" t="s">
        <v>8290</v>
      </c>
      <c r="O27" s="1">
        <f t="shared" si="0"/>
        <v>382</v>
      </c>
      <c r="P27">
        <f t="shared" si="1"/>
        <v>128.38999999999999</v>
      </c>
      <c r="Q27" s="13" t="s">
        <v>8304</v>
      </c>
      <c r="R27" t="s">
        <v>8305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8216</v>
      </c>
      <c r="G28" t="s">
        <v>8221</v>
      </c>
      <c r="H28" t="s">
        <v>8243</v>
      </c>
      <c r="I28">
        <v>1408021098</v>
      </c>
      <c r="J28">
        <v>1405429098</v>
      </c>
      <c r="K28" s="11" t="b">
        <v>1</v>
      </c>
      <c r="L28">
        <v>1513</v>
      </c>
      <c r="M28" t="b">
        <v>1</v>
      </c>
      <c r="N28" t="s">
        <v>8290</v>
      </c>
      <c r="O28" s="1">
        <f t="shared" si="0"/>
        <v>207</v>
      </c>
      <c r="P28">
        <f t="shared" si="1"/>
        <v>136.63999999999999</v>
      </c>
      <c r="Q28" s="13" t="s">
        <v>8304</v>
      </c>
      <c r="R28" t="s">
        <v>8305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8218</v>
      </c>
      <c r="G29" t="s">
        <v>8228</v>
      </c>
      <c r="H29" t="s">
        <v>8249</v>
      </c>
      <c r="I29">
        <v>1486708133</v>
      </c>
      <c r="J29">
        <v>1484116133</v>
      </c>
      <c r="K29" s="11" t="b">
        <v>0</v>
      </c>
      <c r="L29">
        <v>70</v>
      </c>
      <c r="M29" t="b">
        <v>0</v>
      </c>
      <c r="N29" t="s">
        <v>8289</v>
      </c>
      <c r="O29" s="1">
        <f t="shared" si="0"/>
        <v>53</v>
      </c>
      <c r="P29">
        <f t="shared" si="1"/>
        <v>2928.93</v>
      </c>
      <c r="Q29" s="13" t="s">
        <v>8304</v>
      </c>
      <c r="R29" t="s">
        <v>8314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8216</v>
      </c>
      <c r="G30" t="s">
        <v>8221</v>
      </c>
      <c r="H30" t="s">
        <v>8243</v>
      </c>
      <c r="I30">
        <v>1428033540</v>
      </c>
      <c r="J30">
        <v>1425531666</v>
      </c>
      <c r="K30" s="11" t="b">
        <v>1</v>
      </c>
      <c r="L30">
        <v>3562</v>
      </c>
      <c r="M30" t="b">
        <v>1</v>
      </c>
      <c r="N30" t="s">
        <v>8292</v>
      </c>
      <c r="O30" s="1">
        <f t="shared" si="0"/>
        <v>1015</v>
      </c>
      <c r="P30">
        <f t="shared" si="1"/>
        <v>56.97</v>
      </c>
      <c r="Q30" s="13" t="s">
        <v>8312</v>
      </c>
      <c r="R30" t="s">
        <v>8313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8216</v>
      </c>
      <c r="G31" t="s">
        <v>8221</v>
      </c>
      <c r="H31" t="s">
        <v>8243</v>
      </c>
      <c r="I31">
        <v>1450511940</v>
      </c>
      <c r="J31">
        <v>1446527540</v>
      </c>
      <c r="K31" s="11" t="b">
        <v>1</v>
      </c>
      <c r="L31">
        <v>821</v>
      </c>
      <c r="M31" t="b">
        <v>1</v>
      </c>
      <c r="N31" t="s">
        <v>8290</v>
      </c>
      <c r="O31" s="1">
        <f t="shared" si="0"/>
        <v>402</v>
      </c>
      <c r="P31">
        <f t="shared" si="1"/>
        <v>245.02</v>
      </c>
      <c r="Q31" s="13" t="s">
        <v>8304</v>
      </c>
      <c r="R31" t="s">
        <v>8305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8216</v>
      </c>
      <c r="G32" t="s">
        <v>8222</v>
      </c>
      <c r="H32" t="s">
        <v>8244</v>
      </c>
      <c r="I32">
        <v>1411326015</v>
      </c>
      <c r="J32">
        <v>1408734015</v>
      </c>
      <c r="K32" s="11" t="b">
        <v>0</v>
      </c>
      <c r="L32">
        <v>1204</v>
      </c>
      <c r="M32" t="b">
        <v>1</v>
      </c>
      <c r="N32" t="s">
        <v>8292</v>
      </c>
      <c r="O32" s="1">
        <f t="shared" si="0"/>
        <v>945</v>
      </c>
      <c r="P32">
        <f t="shared" si="1"/>
        <v>164.8</v>
      </c>
      <c r="Q32" s="13" t="s">
        <v>8312</v>
      </c>
      <c r="R32" t="s">
        <v>8313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8216</v>
      </c>
      <c r="G33" t="s">
        <v>8221</v>
      </c>
      <c r="H33" t="s">
        <v>8243</v>
      </c>
      <c r="I33">
        <v>1474563621</v>
      </c>
      <c r="J33">
        <v>1471971621</v>
      </c>
      <c r="K33" s="11" t="b">
        <v>1</v>
      </c>
      <c r="L33">
        <v>1780</v>
      </c>
      <c r="M33" t="b">
        <v>1</v>
      </c>
      <c r="N33" t="s">
        <v>8290</v>
      </c>
      <c r="O33" s="1">
        <f t="shared" si="0"/>
        <v>485</v>
      </c>
      <c r="P33">
        <f t="shared" si="1"/>
        <v>108.97</v>
      </c>
      <c r="Q33" s="13" t="s">
        <v>8304</v>
      </c>
      <c r="R33" t="s">
        <v>8305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8216</v>
      </c>
      <c r="G34" t="s">
        <v>8221</v>
      </c>
      <c r="H34" t="s">
        <v>8243</v>
      </c>
      <c r="I34">
        <v>1409090440</v>
      </c>
      <c r="J34">
        <v>1406066440</v>
      </c>
      <c r="K34" s="11" t="b">
        <v>1</v>
      </c>
      <c r="L34">
        <v>3355</v>
      </c>
      <c r="M34" t="b">
        <v>1</v>
      </c>
      <c r="N34" t="s">
        <v>8293</v>
      </c>
      <c r="O34" s="1">
        <f t="shared" si="0"/>
        <v>526</v>
      </c>
      <c r="P34">
        <f t="shared" si="1"/>
        <v>54.88</v>
      </c>
      <c r="Q34" s="13" t="s">
        <v>8315</v>
      </c>
      <c r="R34" t="s">
        <v>8316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8216</v>
      </c>
      <c r="G35" t="s">
        <v>8221</v>
      </c>
      <c r="H35" t="s">
        <v>8243</v>
      </c>
      <c r="I35">
        <v>1484085540</v>
      </c>
      <c r="J35">
        <v>1482353513</v>
      </c>
      <c r="K35" s="11" t="b">
        <v>0</v>
      </c>
      <c r="L35">
        <v>1670</v>
      </c>
      <c r="M35" t="b">
        <v>1</v>
      </c>
      <c r="N35" t="s">
        <v>8292</v>
      </c>
      <c r="O35" s="1">
        <f t="shared" si="0"/>
        <v>720</v>
      </c>
      <c r="P35">
        <f t="shared" si="1"/>
        <v>107.82</v>
      </c>
      <c r="Q35" s="13" t="s">
        <v>8312</v>
      </c>
      <c r="R35" t="s">
        <v>8313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8216</v>
      </c>
      <c r="G36" t="s">
        <v>8233</v>
      </c>
      <c r="H36" t="s">
        <v>8246</v>
      </c>
      <c r="I36">
        <v>1459684862</v>
      </c>
      <c r="J36">
        <v>1456232462</v>
      </c>
      <c r="K36" s="11" t="b">
        <v>1</v>
      </c>
      <c r="L36">
        <v>1945</v>
      </c>
      <c r="M36" t="b">
        <v>1</v>
      </c>
      <c r="N36" t="s">
        <v>8290</v>
      </c>
      <c r="O36" s="1">
        <f t="shared" si="0"/>
        <v>355</v>
      </c>
      <c r="P36">
        <f t="shared" si="1"/>
        <v>91.21</v>
      </c>
      <c r="Q36" s="13" t="s">
        <v>8304</v>
      </c>
      <c r="R36" t="s">
        <v>8305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8216</v>
      </c>
      <c r="G37" t="s">
        <v>8221</v>
      </c>
      <c r="H37" t="s">
        <v>8243</v>
      </c>
      <c r="I37">
        <v>1455933653</v>
      </c>
      <c r="J37">
        <v>1452045653</v>
      </c>
      <c r="K37" s="11" t="b">
        <v>0</v>
      </c>
      <c r="L37">
        <v>541</v>
      </c>
      <c r="M37" t="b">
        <v>1</v>
      </c>
      <c r="N37" t="s">
        <v>8290</v>
      </c>
      <c r="O37" s="1">
        <f t="shared" si="0"/>
        <v>353</v>
      </c>
      <c r="P37">
        <f t="shared" si="1"/>
        <v>326.29000000000002</v>
      </c>
      <c r="Q37" s="13" t="s">
        <v>8304</v>
      </c>
      <c r="R37" t="s">
        <v>8305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8216</v>
      </c>
      <c r="G38" t="s">
        <v>8221</v>
      </c>
      <c r="H38" t="s">
        <v>8243</v>
      </c>
      <c r="I38">
        <v>1429391405</v>
      </c>
      <c r="J38">
        <v>1425507005</v>
      </c>
      <c r="K38" s="11" t="b">
        <v>1</v>
      </c>
      <c r="L38">
        <v>365</v>
      </c>
      <c r="M38" t="b">
        <v>1</v>
      </c>
      <c r="N38" t="s">
        <v>8290</v>
      </c>
      <c r="O38" s="1">
        <f t="shared" si="0"/>
        <v>294</v>
      </c>
      <c r="P38">
        <f t="shared" si="1"/>
        <v>483.34</v>
      </c>
      <c r="Q38" s="13" t="s">
        <v>8304</v>
      </c>
      <c r="R38" t="s">
        <v>8305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8216</v>
      </c>
      <c r="G39" t="s">
        <v>8221</v>
      </c>
      <c r="H39" t="s">
        <v>8243</v>
      </c>
      <c r="I39">
        <v>1359743139</v>
      </c>
      <c r="J39">
        <v>1355855139</v>
      </c>
      <c r="K39" s="11" t="b">
        <v>0</v>
      </c>
      <c r="L39">
        <v>1062</v>
      </c>
      <c r="M39" t="b">
        <v>1</v>
      </c>
      <c r="N39" t="s">
        <v>8264</v>
      </c>
      <c r="O39" s="1">
        <f t="shared" si="0"/>
        <v>114</v>
      </c>
      <c r="P39">
        <f t="shared" si="1"/>
        <v>161.26</v>
      </c>
      <c r="Q39" s="13" t="s">
        <v>8317</v>
      </c>
      <c r="R39" t="s">
        <v>8318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8216</v>
      </c>
      <c r="G40" t="s">
        <v>8221</v>
      </c>
      <c r="H40" t="s">
        <v>8243</v>
      </c>
      <c r="I40">
        <v>1470896916</v>
      </c>
      <c r="J40">
        <v>1467008916</v>
      </c>
      <c r="K40" s="11" t="b">
        <v>1</v>
      </c>
      <c r="L40">
        <v>2478</v>
      </c>
      <c r="M40" t="b">
        <v>1</v>
      </c>
      <c r="N40" t="s">
        <v>8290</v>
      </c>
      <c r="O40" s="1">
        <f t="shared" si="0"/>
        <v>1705</v>
      </c>
      <c r="P40">
        <f t="shared" si="1"/>
        <v>68.819999999999993</v>
      </c>
      <c r="Q40" s="13" t="s">
        <v>8304</v>
      </c>
      <c r="R40" t="s">
        <v>8305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8216</v>
      </c>
      <c r="G41" t="s">
        <v>8221</v>
      </c>
      <c r="H41" t="s">
        <v>8243</v>
      </c>
      <c r="I41">
        <v>1480568340</v>
      </c>
      <c r="J41">
        <v>1477996325</v>
      </c>
      <c r="K41" s="11" t="b">
        <v>1</v>
      </c>
      <c r="L41">
        <v>379</v>
      </c>
      <c r="M41" t="b">
        <v>1</v>
      </c>
      <c r="N41" t="s">
        <v>8290</v>
      </c>
      <c r="O41" s="1">
        <f t="shared" si="0"/>
        <v>136</v>
      </c>
      <c r="P41">
        <f t="shared" si="1"/>
        <v>449.26</v>
      </c>
      <c r="Q41" s="13" t="s">
        <v>8304</v>
      </c>
      <c r="R41" t="s">
        <v>8305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8216</v>
      </c>
      <c r="G42" t="s">
        <v>8221</v>
      </c>
      <c r="H42" t="s">
        <v>8243</v>
      </c>
      <c r="I42">
        <v>1415722236</v>
      </c>
      <c r="J42">
        <v>1410534636</v>
      </c>
      <c r="K42" s="11" t="b">
        <v>1</v>
      </c>
      <c r="L42">
        <v>1095</v>
      </c>
      <c r="M42" t="b">
        <v>1</v>
      </c>
      <c r="N42" t="s">
        <v>8298</v>
      </c>
      <c r="O42" s="1">
        <f t="shared" si="0"/>
        <v>147</v>
      </c>
      <c r="P42">
        <f t="shared" si="1"/>
        <v>155.24</v>
      </c>
      <c r="Q42" s="13" t="s">
        <v>8319</v>
      </c>
      <c r="R42" t="s">
        <v>8320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8216</v>
      </c>
      <c r="G43" t="s">
        <v>8221</v>
      </c>
      <c r="H43" t="s">
        <v>8243</v>
      </c>
      <c r="I43">
        <v>1489532220</v>
      </c>
      <c r="J43">
        <v>1486625606</v>
      </c>
      <c r="K43" s="11" t="b">
        <v>1</v>
      </c>
      <c r="L43">
        <v>1151</v>
      </c>
      <c r="M43" t="b">
        <v>1</v>
      </c>
      <c r="N43" t="s">
        <v>8264</v>
      </c>
      <c r="O43" s="1">
        <f t="shared" si="0"/>
        <v>113</v>
      </c>
      <c r="P43">
        <f t="shared" si="1"/>
        <v>147.16999999999999</v>
      </c>
      <c r="Q43" s="13" t="s">
        <v>8317</v>
      </c>
      <c r="R43" t="s">
        <v>8318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8216</v>
      </c>
      <c r="G44" t="s">
        <v>8221</v>
      </c>
      <c r="H44" t="s">
        <v>8243</v>
      </c>
      <c r="I44">
        <v>1450486800</v>
      </c>
      <c r="J44">
        <v>1446562807</v>
      </c>
      <c r="K44" s="11" t="b">
        <v>1</v>
      </c>
      <c r="L44">
        <v>644</v>
      </c>
      <c r="M44" t="b">
        <v>1</v>
      </c>
      <c r="N44" t="s">
        <v>8290</v>
      </c>
      <c r="O44" s="1">
        <f t="shared" si="0"/>
        <v>211</v>
      </c>
      <c r="P44">
        <f t="shared" si="1"/>
        <v>262.16000000000003</v>
      </c>
      <c r="Q44" s="13" t="s">
        <v>8304</v>
      </c>
      <c r="R44" t="s">
        <v>8305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8216</v>
      </c>
      <c r="G45" t="s">
        <v>8221</v>
      </c>
      <c r="H45" t="s">
        <v>8243</v>
      </c>
      <c r="I45">
        <v>1374769288</v>
      </c>
      <c r="J45">
        <v>1372177288</v>
      </c>
      <c r="K45" s="11" t="b">
        <v>0</v>
      </c>
      <c r="L45">
        <v>8200</v>
      </c>
      <c r="M45" t="b">
        <v>1</v>
      </c>
      <c r="N45" t="s">
        <v>8290</v>
      </c>
      <c r="O45" s="1">
        <f t="shared" si="0"/>
        <v>1678</v>
      </c>
      <c r="P45">
        <f t="shared" si="1"/>
        <v>20.47</v>
      </c>
      <c r="Q45" s="13" t="s">
        <v>8304</v>
      </c>
      <c r="R45" t="s">
        <v>8305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8216</v>
      </c>
      <c r="G46" t="s">
        <v>8221</v>
      </c>
      <c r="H46" t="s">
        <v>8243</v>
      </c>
      <c r="I46">
        <v>1337799600</v>
      </c>
      <c r="J46">
        <v>1334989881</v>
      </c>
      <c r="K46" s="11" t="b">
        <v>1</v>
      </c>
      <c r="L46">
        <v>290</v>
      </c>
      <c r="M46" t="b">
        <v>1</v>
      </c>
      <c r="N46" t="s">
        <v>8290</v>
      </c>
      <c r="O46" s="1">
        <f t="shared" si="0"/>
        <v>399</v>
      </c>
      <c r="P46">
        <f t="shared" si="1"/>
        <v>577.28</v>
      </c>
      <c r="Q46" s="13" t="s">
        <v>8304</v>
      </c>
      <c r="R46" t="s">
        <v>8305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8216</v>
      </c>
      <c r="G47" t="s">
        <v>8221</v>
      </c>
      <c r="H47" t="s">
        <v>8243</v>
      </c>
      <c r="I47">
        <v>1434017153</v>
      </c>
      <c r="J47">
        <v>1431425153</v>
      </c>
      <c r="K47" s="11" t="b">
        <v>1</v>
      </c>
      <c r="L47">
        <v>353</v>
      </c>
      <c r="M47" t="b">
        <v>1</v>
      </c>
      <c r="N47" t="s">
        <v>8290</v>
      </c>
      <c r="O47" s="1">
        <f t="shared" si="0"/>
        <v>161</v>
      </c>
      <c r="P47">
        <f t="shared" si="1"/>
        <v>457.39</v>
      </c>
      <c r="Q47" s="13" t="s">
        <v>8304</v>
      </c>
      <c r="R47" t="s">
        <v>8305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8216</v>
      </c>
      <c r="G48" t="s">
        <v>8233</v>
      </c>
      <c r="H48" t="s">
        <v>8246</v>
      </c>
      <c r="I48">
        <v>1433996746</v>
      </c>
      <c r="J48">
        <v>1431404746</v>
      </c>
      <c r="K48" s="11" t="b">
        <v>1</v>
      </c>
      <c r="L48">
        <v>729</v>
      </c>
      <c r="M48" t="b">
        <v>1</v>
      </c>
      <c r="N48" t="s">
        <v>8290</v>
      </c>
      <c r="O48" s="1">
        <f t="shared" si="0"/>
        <v>201</v>
      </c>
      <c r="P48">
        <f t="shared" si="1"/>
        <v>220.74</v>
      </c>
      <c r="Q48" s="13" t="s">
        <v>8304</v>
      </c>
      <c r="R48" t="s">
        <v>8305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8216</v>
      </c>
      <c r="G49" t="s">
        <v>8221</v>
      </c>
      <c r="H49" t="s">
        <v>8243</v>
      </c>
      <c r="I49">
        <v>1450971684</v>
      </c>
      <c r="J49">
        <v>1447515684</v>
      </c>
      <c r="K49" s="11" t="b">
        <v>1</v>
      </c>
      <c r="L49">
        <v>1420</v>
      </c>
      <c r="M49" t="b">
        <v>1</v>
      </c>
      <c r="N49" t="s">
        <v>8298</v>
      </c>
      <c r="O49" s="1">
        <f t="shared" si="0"/>
        <v>102</v>
      </c>
      <c r="P49">
        <f t="shared" si="1"/>
        <v>108</v>
      </c>
      <c r="Q49" s="13" t="s">
        <v>8319</v>
      </c>
      <c r="R49" t="s">
        <v>8320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8216</v>
      </c>
      <c r="G50" t="s">
        <v>8221</v>
      </c>
      <c r="H50" t="s">
        <v>8243</v>
      </c>
      <c r="I50">
        <v>1431100918</v>
      </c>
      <c r="J50">
        <v>1427212918</v>
      </c>
      <c r="K50" s="11" t="b">
        <v>0</v>
      </c>
      <c r="L50">
        <v>470</v>
      </c>
      <c r="M50" t="b">
        <v>1</v>
      </c>
      <c r="N50" t="s">
        <v>8290</v>
      </c>
      <c r="O50" s="1">
        <f t="shared" si="0"/>
        <v>153</v>
      </c>
      <c r="P50">
        <f t="shared" si="1"/>
        <v>324.69</v>
      </c>
      <c r="Q50" s="13" t="s">
        <v>8304</v>
      </c>
      <c r="R50" t="s">
        <v>8305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8216</v>
      </c>
      <c r="G51" t="s">
        <v>8233</v>
      </c>
      <c r="H51" t="s">
        <v>8246</v>
      </c>
      <c r="I51">
        <v>1479890743</v>
      </c>
      <c r="J51">
        <v>1476776743</v>
      </c>
      <c r="K51" s="11" t="b">
        <v>1</v>
      </c>
      <c r="L51">
        <v>398</v>
      </c>
      <c r="M51" t="b">
        <v>1</v>
      </c>
      <c r="N51" t="s">
        <v>8290</v>
      </c>
      <c r="O51" s="1">
        <f t="shared" si="0"/>
        <v>305</v>
      </c>
      <c r="P51">
        <f t="shared" si="1"/>
        <v>383.36</v>
      </c>
      <c r="Q51" s="13" t="s">
        <v>8304</v>
      </c>
      <c r="R51" t="s">
        <v>8305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8218</v>
      </c>
      <c r="G52" t="s">
        <v>8223</v>
      </c>
      <c r="H52" t="s">
        <v>8245</v>
      </c>
      <c r="I52">
        <v>1470319203</v>
      </c>
      <c r="J52">
        <v>1467727203</v>
      </c>
      <c r="K52" s="11" t="b">
        <v>0</v>
      </c>
      <c r="L52">
        <v>1293</v>
      </c>
      <c r="M52" t="b">
        <v>0</v>
      </c>
      <c r="N52" t="s">
        <v>8263</v>
      </c>
      <c r="O52" s="1">
        <f t="shared" si="0"/>
        <v>51</v>
      </c>
      <c r="P52">
        <f t="shared" si="1"/>
        <v>117.68</v>
      </c>
      <c r="Q52" s="13" t="s">
        <v>8317</v>
      </c>
      <c r="R52" t="s">
        <v>8321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8217</v>
      </c>
      <c r="G53" t="s">
        <v>8221</v>
      </c>
      <c r="H53" t="s">
        <v>8243</v>
      </c>
      <c r="I53">
        <v>1446217183</v>
      </c>
      <c r="J53">
        <v>1443538783</v>
      </c>
      <c r="K53" s="11" t="b">
        <v>0</v>
      </c>
      <c r="L53">
        <v>161</v>
      </c>
      <c r="M53" t="b">
        <v>0</v>
      </c>
      <c r="N53" t="s">
        <v>8268</v>
      </c>
      <c r="O53" s="1">
        <f t="shared" si="0"/>
        <v>75</v>
      </c>
      <c r="P53">
        <f t="shared" si="1"/>
        <v>932.31</v>
      </c>
      <c r="Q53" s="13" t="s">
        <v>8304</v>
      </c>
      <c r="R53" t="s">
        <v>8306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8216</v>
      </c>
      <c r="G54" t="s">
        <v>8223</v>
      </c>
      <c r="H54" t="s">
        <v>8245</v>
      </c>
      <c r="I54">
        <v>1487738622</v>
      </c>
      <c r="J54">
        <v>1485146622</v>
      </c>
      <c r="K54" s="11" t="b">
        <v>1</v>
      </c>
      <c r="L54">
        <v>1596</v>
      </c>
      <c r="M54" t="b">
        <v>1</v>
      </c>
      <c r="N54" t="s">
        <v>8264</v>
      </c>
      <c r="O54" s="1">
        <f t="shared" si="0"/>
        <v>147</v>
      </c>
      <c r="P54">
        <f t="shared" si="1"/>
        <v>92.25</v>
      </c>
      <c r="Q54" s="13" t="s">
        <v>8317</v>
      </c>
      <c r="R54" t="s">
        <v>8318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8216</v>
      </c>
      <c r="G55" t="s">
        <v>8221</v>
      </c>
      <c r="H55" t="s">
        <v>8243</v>
      </c>
      <c r="I55">
        <v>1480777515</v>
      </c>
      <c r="J55">
        <v>1478095515</v>
      </c>
      <c r="K55" s="11" t="b">
        <v>1</v>
      </c>
      <c r="L55">
        <v>510</v>
      </c>
      <c r="M55" t="b">
        <v>1</v>
      </c>
      <c r="N55" t="s">
        <v>8290</v>
      </c>
      <c r="O55" s="1">
        <f t="shared" si="0"/>
        <v>285</v>
      </c>
      <c r="P55">
        <f t="shared" si="1"/>
        <v>279.38</v>
      </c>
      <c r="Q55" s="13" t="s">
        <v>8304</v>
      </c>
      <c r="R55" t="s">
        <v>8305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8216</v>
      </c>
      <c r="G56" t="s">
        <v>8221</v>
      </c>
      <c r="H56" t="s">
        <v>8243</v>
      </c>
      <c r="I56">
        <v>1399669200</v>
      </c>
      <c r="J56">
        <v>1394536048</v>
      </c>
      <c r="K56" s="11" t="b">
        <v>1</v>
      </c>
      <c r="L56">
        <v>2436</v>
      </c>
      <c r="M56" t="b">
        <v>1</v>
      </c>
      <c r="N56" t="s">
        <v>8264</v>
      </c>
      <c r="O56" s="1">
        <f t="shared" si="0"/>
        <v>109</v>
      </c>
      <c r="P56">
        <f t="shared" si="1"/>
        <v>56.34</v>
      </c>
      <c r="Q56" s="13" t="s">
        <v>8317</v>
      </c>
      <c r="R56" t="s">
        <v>8318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8216</v>
      </c>
      <c r="G57" t="s">
        <v>8221</v>
      </c>
      <c r="H57" t="s">
        <v>8243</v>
      </c>
      <c r="I57">
        <v>1332385200</v>
      </c>
      <c r="J57">
        <v>1329759452</v>
      </c>
      <c r="K57" s="11" t="b">
        <v>1</v>
      </c>
      <c r="L57">
        <v>2602</v>
      </c>
      <c r="M57" t="b">
        <v>1</v>
      </c>
      <c r="N57" t="s">
        <v>8283</v>
      </c>
      <c r="O57" s="1">
        <f t="shared" si="0"/>
        <v>456</v>
      </c>
      <c r="P57">
        <f t="shared" si="1"/>
        <v>52.62</v>
      </c>
      <c r="Q57" s="13" t="s">
        <v>8307</v>
      </c>
      <c r="R57" t="s">
        <v>8308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8216</v>
      </c>
      <c r="G58" t="s">
        <v>8221</v>
      </c>
      <c r="H58" t="s">
        <v>8243</v>
      </c>
      <c r="I58">
        <v>1385521320</v>
      </c>
      <c r="J58">
        <v>1382449733</v>
      </c>
      <c r="K58" s="11" t="b">
        <v>0</v>
      </c>
      <c r="L58">
        <v>2525</v>
      </c>
      <c r="M58" t="b">
        <v>1</v>
      </c>
      <c r="N58" t="s">
        <v>8292</v>
      </c>
      <c r="O58" s="1">
        <f t="shared" si="0"/>
        <v>1360</v>
      </c>
      <c r="P58">
        <f t="shared" si="1"/>
        <v>53.87</v>
      </c>
      <c r="Q58" s="13" t="s">
        <v>8312</v>
      </c>
      <c r="R58" t="s">
        <v>8313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8216</v>
      </c>
      <c r="G59" t="s">
        <v>8222</v>
      </c>
      <c r="H59" t="s">
        <v>8244</v>
      </c>
      <c r="I59">
        <v>1481842800</v>
      </c>
      <c r="J59">
        <v>1479414344</v>
      </c>
      <c r="K59" s="11" t="b">
        <v>0</v>
      </c>
      <c r="L59">
        <v>3238</v>
      </c>
      <c r="M59" t="b">
        <v>1</v>
      </c>
      <c r="N59" t="s">
        <v>8292</v>
      </c>
      <c r="O59" s="1">
        <f t="shared" si="0"/>
        <v>1081</v>
      </c>
      <c r="P59">
        <f t="shared" si="1"/>
        <v>40.07</v>
      </c>
      <c r="Q59" s="13" t="s">
        <v>8312</v>
      </c>
      <c r="R59" t="s">
        <v>8313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8216</v>
      </c>
      <c r="G60" t="s">
        <v>8221</v>
      </c>
      <c r="H60" t="s">
        <v>8243</v>
      </c>
      <c r="I60">
        <v>1369323491</v>
      </c>
      <c r="J60">
        <v>1366731491</v>
      </c>
      <c r="K60" s="11" t="b">
        <v>0</v>
      </c>
      <c r="L60">
        <v>1373</v>
      </c>
      <c r="M60" t="b">
        <v>1</v>
      </c>
      <c r="N60" t="s">
        <v>8290</v>
      </c>
      <c r="O60" s="1">
        <f t="shared" si="0"/>
        <v>148</v>
      </c>
      <c r="P60">
        <f t="shared" si="1"/>
        <v>91.83</v>
      </c>
      <c r="Q60" s="13" t="s">
        <v>8304</v>
      </c>
      <c r="R60" t="s">
        <v>8305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8216</v>
      </c>
      <c r="G61" t="s">
        <v>8221</v>
      </c>
      <c r="H61" t="s">
        <v>8243</v>
      </c>
      <c r="I61">
        <v>1465652372</v>
      </c>
      <c r="J61">
        <v>1463060372</v>
      </c>
      <c r="K61" s="11" t="b">
        <v>1</v>
      </c>
      <c r="L61">
        <v>325</v>
      </c>
      <c r="M61" t="b">
        <v>1</v>
      </c>
      <c r="N61" t="s">
        <v>8290</v>
      </c>
      <c r="O61" s="1">
        <f t="shared" si="0"/>
        <v>125</v>
      </c>
      <c r="P61">
        <f t="shared" si="1"/>
        <v>385.04</v>
      </c>
      <c r="Q61" s="13" t="s">
        <v>8304</v>
      </c>
      <c r="R61" t="s">
        <v>8305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8216</v>
      </c>
      <c r="G62" t="s">
        <v>8221</v>
      </c>
      <c r="H62" t="s">
        <v>8243</v>
      </c>
      <c r="I62">
        <v>1417611645</v>
      </c>
      <c r="J62">
        <v>1414584045</v>
      </c>
      <c r="K62" s="11" t="b">
        <v>1</v>
      </c>
      <c r="L62">
        <v>303</v>
      </c>
      <c r="M62" t="b">
        <v>1</v>
      </c>
      <c r="N62" t="s">
        <v>8290</v>
      </c>
      <c r="O62" s="1">
        <f t="shared" si="0"/>
        <v>248</v>
      </c>
      <c r="P62">
        <f t="shared" si="1"/>
        <v>408.98</v>
      </c>
      <c r="Q62" s="13" t="s">
        <v>8304</v>
      </c>
      <c r="R62" t="s">
        <v>8305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8216</v>
      </c>
      <c r="G63" t="s">
        <v>8221</v>
      </c>
      <c r="H63" t="s">
        <v>8243</v>
      </c>
      <c r="I63">
        <v>1394233140</v>
      </c>
      <c r="J63">
        <v>1391477450</v>
      </c>
      <c r="K63" s="11" t="b">
        <v>0</v>
      </c>
      <c r="L63">
        <v>1510</v>
      </c>
      <c r="M63" t="b">
        <v>1</v>
      </c>
      <c r="N63" t="s">
        <v>8264</v>
      </c>
      <c r="O63" s="1">
        <f t="shared" si="0"/>
        <v>182</v>
      </c>
      <c r="P63">
        <f t="shared" si="1"/>
        <v>81.75</v>
      </c>
      <c r="Q63" s="13" t="s">
        <v>8317</v>
      </c>
      <c r="R63" t="s">
        <v>8318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8216</v>
      </c>
      <c r="G64" t="s">
        <v>8221</v>
      </c>
      <c r="H64" t="s">
        <v>8243</v>
      </c>
      <c r="I64">
        <v>1427740319</v>
      </c>
      <c r="J64">
        <v>1423855919</v>
      </c>
      <c r="K64" s="11" t="b">
        <v>1</v>
      </c>
      <c r="L64">
        <v>539</v>
      </c>
      <c r="M64" t="b">
        <v>1</v>
      </c>
      <c r="N64" t="s">
        <v>8290</v>
      </c>
      <c r="O64" s="1">
        <f t="shared" si="0"/>
        <v>120</v>
      </c>
      <c r="P64">
        <f t="shared" si="1"/>
        <v>223.1</v>
      </c>
      <c r="Q64" s="13" t="s">
        <v>8304</v>
      </c>
      <c r="R64" t="s">
        <v>8305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8216</v>
      </c>
      <c r="G65" t="s">
        <v>8221</v>
      </c>
      <c r="H65" t="s">
        <v>8243</v>
      </c>
      <c r="I65">
        <v>1405002663</v>
      </c>
      <c r="J65">
        <v>1402410663</v>
      </c>
      <c r="K65" s="11" t="b">
        <v>1</v>
      </c>
      <c r="L65">
        <v>354</v>
      </c>
      <c r="M65" t="b">
        <v>1</v>
      </c>
      <c r="N65" t="s">
        <v>8290</v>
      </c>
      <c r="O65" s="1">
        <f t="shared" si="0"/>
        <v>234</v>
      </c>
      <c r="P65">
        <f t="shared" si="1"/>
        <v>331.1</v>
      </c>
      <c r="Q65" s="13" t="s">
        <v>8304</v>
      </c>
      <c r="R65" t="s">
        <v>8305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8216</v>
      </c>
      <c r="G66" t="s">
        <v>8221</v>
      </c>
      <c r="H66" t="s">
        <v>8243</v>
      </c>
      <c r="I66">
        <v>1401459035</v>
      </c>
      <c r="J66">
        <v>1397571035</v>
      </c>
      <c r="K66" s="11" t="b">
        <v>1</v>
      </c>
      <c r="L66">
        <v>2139</v>
      </c>
      <c r="M66" t="b">
        <v>1</v>
      </c>
      <c r="N66" t="s">
        <v>8264</v>
      </c>
      <c r="O66" s="1">
        <f t="shared" si="0"/>
        <v>156</v>
      </c>
      <c r="P66">
        <f t="shared" si="1"/>
        <v>54.75</v>
      </c>
      <c r="Q66" s="13" t="s">
        <v>8317</v>
      </c>
      <c r="R66" t="s">
        <v>8318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8216</v>
      </c>
      <c r="G67" t="s">
        <v>8222</v>
      </c>
      <c r="H67" t="s">
        <v>8244</v>
      </c>
      <c r="I67">
        <v>1470423668</v>
      </c>
      <c r="J67">
        <v>1467831668</v>
      </c>
      <c r="K67" s="11" t="b">
        <v>1</v>
      </c>
      <c r="L67">
        <v>1887</v>
      </c>
      <c r="M67" t="b">
        <v>1</v>
      </c>
      <c r="N67" t="s">
        <v>8290</v>
      </c>
      <c r="O67" s="1">
        <f t="shared" ref="O67:O130" si="5">ROUND(E67/D67*100,0)</f>
        <v>579</v>
      </c>
      <c r="P67">
        <f t="shared" ref="P67:P130" si="6">IFERROR(ROUND(E67/L67,2),0)</f>
        <v>61.38</v>
      </c>
      <c r="Q67" s="13" t="s">
        <v>8304</v>
      </c>
      <c r="R67" t="s">
        <v>8305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8218</v>
      </c>
      <c r="G68" t="s">
        <v>8221</v>
      </c>
      <c r="H68" t="s">
        <v>8243</v>
      </c>
      <c r="I68">
        <v>1481173140</v>
      </c>
      <c r="J68">
        <v>1478016097</v>
      </c>
      <c r="K68" s="11" t="b">
        <v>0</v>
      </c>
      <c r="L68">
        <v>336</v>
      </c>
      <c r="M68" t="b">
        <v>0</v>
      </c>
      <c r="N68" t="s">
        <v>8268</v>
      </c>
      <c r="O68" s="1">
        <f t="shared" si="5"/>
        <v>58</v>
      </c>
      <c r="P68">
        <f t="shared" si="6"/>
        <v>343.15</v>
      </c>
      <c r="Q68" s="13" t="s">
        <v>8304</v>
      </c>
      <c r="R68" t="s">
        <v>8306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8216</v>
      </c>
      <c r="G69" t="s">
        <v>8229</v>
      </c>
      <c r="H69" t="s">
        <v>8250</v>
      </c>
      <c r="I69">
        <v>1458807098</v>
      </c>
      <c r="J69">
        <v>1456218698</v>
      </c>
      <c r="K69" s="11" t="b">
        <v>0</v>
      </c>
      <c r="L69">
        <v>203</v>
      </c>
      <c r="M69" t="b">
        <v>1</v>
      </c>
      <c r="N69" t="s">
        <v>8290</v>
      </c>
      <c r="O69" s="1">
        <f t="shared" si="5"/>
        <v>115</v>
      </c>
      <c r="P69">
        <f t="shared" si="6"/>
        <v>566.39</v>
      </c>
      <c r="Q69" s="13" t="s">
        <v>8304</v>
      </c>
      <c r="R69" t="s">
        <v>8305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8216</v>
      </c>
      <c r="G70" t="s">
        <v>8221</v>
      </c>
      <c r="H70" t="s">
        <v>8243</v>
      </c>
      <c r="I70">
        <v>1446019200</v>
      </c>
      <c r="J70">
        <v>1442420377</v>
      </c>
      <c r="K70" s="11" t="b">
        <v>1</v>
      </c>
      <c r="L70">
        <v>555</v>
      </c>
      <c r="M70" t="b">
        <v>1</v>
      </c>
      <c r="N70" t="s">
        <v>8264</v>
      </c>
      <c r="O70" s="1">
        <f t="shared" si="5"/>
        <v>113</v>
      </c>
      <c r="P70">
        <f t="shared" si="6"/>
        <v>203.63</v>
      </c>
      <c r="Q70" s="13" t="s">
        <v>8317</v>
      </c>
      <c r="R70" t="s">
        <v>8318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8216</v>
      </c>
      <c r="G71" t="s">
        <v>8221</v>
      </c>
      <c r="H71" t="s">
        <v>8243</v>
      </c>
      <c r="I71">
        <v>1477972740</v>
      </c>
      <c r="J71">
        <v>1475326255</v>
      </c>
      <c r="K71" s="11" t="b">
        <v>0</v>
      </c>
      <c r="L71">
        <v>1260</v>
      </c>
      <c r="M71" t="b">
        <v>1</v>
      </c>
      <c r="N71" t="s">
        <v>8298</v>
      </c>
      <c r="O71" s="1">
        <f t="shared" si="5"/>
        <v>113</v>
      </c>
      <c r="P71">
        <f t="shared" si="6"/>
        <v>89.31</v>
      </c>
      <c r="Q71" s="13" t="s">
        <v>8319</v>
      </c>
      <c r="R71" t="s">
        <v>8320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8216</v>
      </c>
      <c r="G72" t="s">
        <v>8221</v>
      </c>
      <c r="H72" t="s">
        <v>8243</v>
      </c>
      <c r="I72">
        <v>1349495940</v>
      </c>
      <c r="J72">
        <v>1346042417</v>
      </c>
      <c r="K72" s="11" t="b">
        <v>1</v>
      </c>
      <c r="L72">
        <v>1633</v>
      </c>
      <c r="M72" t="b">
        <v>1</v>
      </c>
      <c r="N72" t="s">
        <v>8290</v>
      </c>
      <c r="O72" s="1">
        <f t="shared" si="5"/>
        <v>1105</v>
      </c>
      <c r="P72">
        <f t="shared" si="6"/>
        <v>67.69</v>
      </c>
      <c r="Q72" s="13" t="s">
        <v>8304</v>
      </c>
      <c r="R72" t="s">
        <v>8305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8216</v>
      </c>
      <c r="G73" t="s">
        <v>8221</v>
      </c>
      <c r="H73" t="s">
        <v>8243</v>
      </c>
      <c r="I73">
        <v>1347530822</v>
      </c>
      <c r="J73">
        <v>1345716422</v>
      </c>
      <c r="K73" s="11" t="b">
        <v>0</v>
      </c>
      <c r="L73">
        <v>3468</v>
      </c>
      <c r="M73" t="b">
        <v>1</v>
      </c>
      <c r="N73" t="s">
        <v>8296</v>
      </c>
      <c r="O73" s="1">
        <f t="shared" si="5"/>
        <v>1379</v>
      </c>
      <c r="P73">
        <f t="shared" si="6"/>
        <v>31.82</v>
      </c>
      <c r="Q73" s="13" t="s">
        <v>8304</v>
      </c>
      <c r="R73" t="s">
        <v>8311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8216</v>
      </c>
      <c r="G74" t="s">
        <v>8221</v>
      </c>
      <c r="H74" t="s">
        <v>8243</v>
      </c>
      <c r="I74">
        <v>1485191143</v>
      </c>
      <c r="J74">
        <v>1482599143</v>
      </c>
      <c r="K74" s="11" t="b">
        <v>1</v>
      </c>
      <c r="L74">
        <v>1375</v>
      </c>
      <c r="M74" t="b">
        <v>1</v>
      </c>
      <c r="N74" t="s">
        <v>8290</v>
      </c>
      <c r="O74" s="1">
        <f t="shared" si="5"/>
        <v>217</v>
      </c>
      <c r="P74">
        <f t="shared" si="6"/>
        <v>78.83</v>
      </c>
      <c r="Q74" s="13" t="s">
        <v>8304</v>
      </c>
      <c r="R74" t="s">
        <v>8305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8216</v>
      </c>
      <c r="G75" t="s">
        <v>8221</v>
      </c>
      <c r="H75" t="s">
        <v>8243</v>
      </c>
      <c r="I75">
        <v>1466168390</v>
      </c>
      <c r="J75">
        <v>1463576390</v>
      </c>
      <c r="K75" s="11" t="b">
        <v>1</v>
      </c>
      <c r="L75">
        <v>1762</v>
      </c>
      <c r="M75" t="b">
        <v>1</v>
      </c>
      <c r="N75" t="s">
        <v>8296</v>
      </c>
      <c r="O75" s="1">
        <f t="shared" si="5"/>
        <v>107</v>
      </c>
      <c r="P75">
        <f t="shared" si="6"/>
        <v>60.97</v>
      </c>
      <c r="Q75" s="13" t="s">
        <v>8304</v>
      </c>
      <c r="R75" t="s">
        <v>8311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8218</v>
      </c>
      <c r="G76" t="s">
        <v>8221</v>
      </c>
      <c r="H76" t="s">
        <v>8243</v>
      </c>
      <c r="I76">
        <v>1385136000</v>
      </c>
      <c r="J76">
        <v>1381923548</v>
      </c>
      <c r="K76" s="11" t="b">
        <v>0</v>
      </c>
      <c r="L76">
        <v>890</v>
      </c>
      <c r="M76" t="b">
        <v>0</v>
      </c>
      <c r="N76" t="s">
        <v>8268</v>
      </c>
      <c r="O76" s="1">
        <f t="shared" si="5"/>
        <v>82</v>
      </c>
      <c r="P76">
        <f t="shared" si="6"/>
        <v>120.39</v>
      </c>
      <c r="Q76" s="13" t="s">
        <v>8304</v>
      </c>
      <c r="R76" t="s">
        <v>8306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8216</v>
      </c>
      <c r="G77" t="s">
        <v>8221</v>
      </c>
      <c r="H77" t="s">
        <v>8243</v>
      </c>
      <c r="I77">
        <v>1342330951</v>
      </c>
      <c r="J77">
        <v>1339738951</v>
      </c>
      <c r="K77" s="11" t="b">
        <v>1</v>
      </c>
      <c r="L77">
        <v>676</v>
      </c>
      <c r="M77" t="b">
        <v>1</v>
      </c>
      <c r="N77" t="s">
        <v>8296</v>
      </c>
      <c r="O77" s="1">
        <f t="shared" si="5"/>
        <v>304</v>
      </c>
      <c r="P77">
        <f t="shared" si="6"/>
        <v>157.29</v>
      </c>
      <c r="Q77" s="13" t="s">
        <v>8304</v>
      </c>
      <c r="R77" t="s">
        <v>8311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8216</v>
      </c>
      <c r="G78" t="s">
        <v>8221</v>
      </c>
      <c r="H78" t="s">
        <v>8243</v>
      </c>
      <c r="I78">
        <v>1478516737</v>
      </c>
      <c r="J78">
        <v>1475921137</v>
      </c>
      <c r="K78" s="11" t="b">
        <v>1</v>
      </c>
      <c r="L78">
        <v>834</v>
      </c>
      <c r="M78" t="b">
        <v>1</v>
      </c>
      <c r="N78" t="s">
        <v>8290</v>
      </c>
      <c r="O78" s="1">
        <f t="shared" si="5"/>
        <v>212</v>
      </c>
      <c r="P78">
        <f t="shared" si="6"/>
        <v>127.36</v>
      </c>
      <c r="Q78" s="13" t="s">
        <v>8304</v>
      </c>
      <c r="R78" t="s">
        <v>8305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8216</v>
      </c>
      <c r="G79" t="s">
        <v>8221</v>
      </c>
      <c r="H79" t="s">
        <v>8243</v>
      </c>
      <c r="I79">
        <v>1440082240</v>
      </c>
      <c r="J79">
        <v>1436885440</v>
      </c>
      <c r="K79" s="11" t="b">
        <v>0</v>
      </c>
      <c r="L79">
        <v>1107</v>
      </c>
      <c r="M79" t="b">
        <v>1</v>
      </c>
      <c r="N79" t="s">
        <v>8268</v>
      </c>
      <c r="O79" s="1">
        <f t="shared" si="5"/>
        <v>141</v>
      </c>
      <c r="P79">
        <f t="shared" si="6"/>
        <v>95.83</v>
      </c>
      <c r="Q79" s="13" t="s">
        <v>8304</v>
      </c>
      <c r="R79" t="s">
        <v>8306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8216</v>
      </c>
      <c r="G80" t="s">
        <v>8221</v>
      </c>
      <c r="H80" t="s">
        <v>8243</v>
      </c>
      <c r="I80">
        <v>1393005600</v>
      </c>
      <c r="J80">
        <v>1390323617</v>
      </c>
      <c r="K80" s="11" t="b">
        <v>0</v>
      </c>
      <c r="L80">
        <v>1980</v>
      </c>
      <c r="M80" t="b">
        <v>1</v>
      </c>
      <c r="N80" t="s">
        <v>8292</v>
      </c>
      <c r="O80" s="1">
        <f t="shared" si="5"/>
        <v>2647</v>
      </c>
      <c r="P80">
        <f t="shared" si="6"/>
        <v>53.48</v>
      </c>
      <c r="Q80" s="13" t="s">
        <v>8312</v>
      </c>
      <c r="R80" t="s">
        <v>8313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8216</v>
      </c>
      <c r="G81" t="s">
        <v>8221</v>
      </c>
      <c r="H81" t="s">
        <v>8243</v>
      </c>
      <c r="I81">
        <v>1461333311</v>
      </c>
      <c r="J81">
        <v>1458741311</v>
      </c>
      <c r="K81" s="11" t="b">
        <v>0</v>
      </c>
      <c r="L81">
        <v>404</v>
      </c>
      <c r="M81" t="b">
        <v>1</v>
      </c>
      <c r="N81" t="s">
        <v>8290</v>
      </c>
      <c r="O81" s="1">
        <f t="shared" si="5"/>
        <v>106</v>
      </c>
      <c r="P81">
        <f t="shared" si="6"/>
        <v>261.75</v>
      </c>
      <c r="Q81" s="13" t="s">
        <v>8304</v>
      </c>
      <c r="R81" t="s">
        <v>8305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8216</v>
      </c>
      <c r="G82" t="s">
        <v>8221</v>
      </c>
      <c r="H82" t="s">
        <v>8243</v>
      </c>
      <c r="I82">
        <v>1394316695</v>
      </c>
      <c r="J82">
        <v>1390860695</v>
      </c>
      <c r="K82" s="11" t="b">
        <v>1</v>
      </c>
      <c r="L82">
        <v>2165</v>
      </c>
      <c r="M82" t="b">
        <v>1</v>
      </c>
      <c r="N82" t="s">
        <v>8293</v>
      </c>
      <c r="O82" s="1">
        <f t="shared" si="5"/>
        <v>521</v>
      </c>
      <c r="P82">
        <f t="shared" si="6"/>
        <v>48.1</v>
      </c>
      <c r="Q82" s="13" t="s">
        <v>8315</v>
      </c>
      <c r="R82" t="s">
        <v>8316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8216</v>
      </c>
      <c r="G83" t="s">
        <v>8223</v>
      </c>
      <c r="H83" t="s">
        <v>8245</v>
      </c>
      <c r="I83">
        <v>1429228800</v>
      </c>
      <c r="J83">
        <v>1426714870</v>
      </c>
      <c r="K83" s="11" t="b">
        <v>0</v>
      </c>
      <c r="L83">
        <v>443</v>
      </c>
      <c r="M83" t="b">
        <v>1</v>
      </c>
      <c r="N83" t="s">
        <v>8290</v>
      </c>
      <c r="O83" s="1">
        <f t="shared" si="5"/>
        <v>103</v>
      </c>
      <c r="P83">
        <f t="shared" si="6"/>
        <v>227.85</v>
      </c>
      <c r="Q83" s="13" t="s">
        <v>8304</v>
      </c>
      <c r="R83" t="s">
        <v>8305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8216</v>
      </c>
      <c r="G84" t="s">
        <v>8232</v>
      </c>
      <c r="H84" t="s">
        <v>8252</v>
      </c>
      <c r="I84">
        <v>1432314209</v>
      </c>
      <c r="J84">
        <v>1429722209</v>
      </c>
      <c r="K84" s="11" t="b">
        <v>0</v>
      </c>
      <c r="L84">
        <v>100</v>
      </c>
      <c r="M84" t="b">
        <v>1</v>
      </c>
      <c r="N84" t="s">
        <v>8266</v>
      </c>
      <c r="O84" s="1">
        <f t="shared" si="5"/>
        <v>101</v>
      </c>
      <c r="P84">
        <f t="shared" si="6"/>
        <v>1008.24</v>
      </c>
      <c r="Q84" s="13" t="s">
        <v>8319</v>
      </c>
      <c r="R84" t="s">
        <v>8322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8216</v>
      </c>
      <c r="G85" t="s">
        <v>8221</v>
      </c>
      <c r="H85" t="s">
        <v>8243</v>
      </c>
      <c r="I85">
        <v>1364078561</v>
      </c>
      <c r="J85">
        <v>1361490161</v>
      </c>
      <c r="K85" s="11" t="b">
        <v>1</v>
      </c>
      <c r="L85">
        <v>1356</v>
      </c>
      <c r="M85" t="b">
        <v>1</v>
      </c>
      <c r="N85" t="s">
        <v>8290</v>
      </c>
      <c r="O85" s="1">
        <f t="shared" si="5"/>
        <v>1436</v>
      </c>
      <c r="P85">
        <f t="shared" si="6"/>
        <v>74.11</v>
      </c>
      <c r="Q85" s="13" t="s">
        <v>8304</v>
      </c>
      <c r="R85" t="s">
        <v>8305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8216</v>
      </c>
      <c r="G86" t="s">
        <v>8221</v>
      </c>
      <c r="H86" t="s">
        <v>8243</v>
      </c>
      <c r="I86">
        <v>1399271911</v>
      </c>
      <c r="J86">
        <v>1396334311</v>
      </c>
      <c r="K86" s="11" t="b">
        <v>0</v>
      </c>
      <c r="L86">
        <v>558</v>
      </c>
      <c r="M86" t="b">
        <v>1</v>
      </c>
      <c r="N86" t="s">
        <v>8266</v>
      </c>
      <c r="O86" s="1">
        <f t="shared" si="5"/>
        <v>100</v>
      </c>
      <c r="P86">
        <f t="shared" si="6"/>
        <v>179.28</v>
      </c>
      <c r="Q86" s="13" t="s">
        <v>8319</v>
      </c>
      <c r="R86" t="s">
        <v>8322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8216</v>
      </c>
      <c r="G87" t="s">
        <v>8221</v>
      </c>
      <c r="H87" t="s">
        <v>8243</v>
      </c>
      <c r="I87">
        <v>1428514969</v>
      </c>
      <c r="J87">
        <v>1425922969</v>
      </c>
      <c r="K87" s="11" t="b">
        <v>1</v>
      </c>
      <c r="L87">
        <v>942</v>
      </c>
      <c r="M87" t="b">
        <v>1</v>
      </c>
      <c r="N87" t="s">
        <v>8264</v>
      </c>
      <c r="O87" s="1">
        <f t="shared" si="5"/>
        <v>132</v>
      </c>
      <c r="P87">
        <f t="shared" si="6"/>
        <v>105.05</v>
      </c>
      <c r="Q87" s="13" t="s">
        <v>8317</v>
      </c>
      <c r="R87" t="s">
        <v>8318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8218</v>
      </c>
      <c r="G88" t="s">
        <v>8232</v>
      </c>
      <c r="H88" t="s">
        <v>8252</v>
      </c>
      <c r="I88">
        <v>1456385101</v>
      </c>
      <c r="J88">
        <v>1453793101</v>
      </c>
      <c r="K88" s="11" t="b">
        <v>0</v>
      </c>
      <c r="L88">
        <v>123</v>
      </c>
      <c r="M88" t="b">
        <v>0</v>
      </c>
      <c r="N88" t="s">
        <v>8268</v>
      </c>
      <c r="O88" s="1">
        <f t="shared" si="5"/>
        <v>56</v>
      </c>
      <c r="P88">
        <f t="shared" si="6"/>
        <v>790.84</v>
      </c>
      <c r="Q88" s="13" t="s">
        <v>8304</v>
      </c>
      <c r="R88" t="s">
        <v>8306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8216</v>
      </c>
      <c r="G89" t="s">
        <v>8221</v>
      </c>
      <c r="H89" t="s">
        <v>8243</v>
      </c>
      <c r="I89">
        <v>1303446073</v>
      </c>
      <c r="J89">
        <v>1300767673</v>
      </c>
      <c r="K89" s="11" t="b">
        <v>1</v>
      </c>
      <c r="L89">
        <v>1876</v>
      </c>
      <c r="M89" t="b">
        <v>1</v>
      </c>
      <c r="N89" t="s">
        <v>8290</v>
      </c>
      <c r="O89" s="1">
        <f t="shared" si="5"/>
        <v>201</v>
      </c>
      <c r="P89">
        <f t="shared" si="6"/>
        <v>51.31</v>
      </c>
      <c r="Q89" s="13" t="s">
        <v>8304</v>
      </c>
      <c r="R89" t="s">
        <v>8305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8216</v>
      </c>
      <c r="G90" t="s">
        <v>8221</v>
      </c>
      <c r="H90" t="s">
        <v>8243</v>
      </c>
      <c r="I90">
        <v>1471564491</v>
      </c>
      <c r="J90">
        <v>1468972491</v>
      </c>
      <c r="K90" s="11" t="b">
        <v>1</v>
      </c>
      <c r="L90">
        <v>1737</v>
      </c>
      <c r="M90" t="b">
        <v>1</v>
      </c>
      <c r="N90" t="s">
        <v>8290</v>
      </c>
      <c r="O90" s="1">
        <f t="shared" si="5"/>
        <v>320</v>
      </c>
      <c r="P90">
        <f t="shared" si="6"/>
        <v>55.28</v>
      </c>
      <c r="Q90" s="13" t="s">
        <v>8304</v>
      </c>
      <c r="R90" t="s">
        <v>8305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8216</v>
      </c>
      <c r="G91" t="s">
        <v>8223</v>
      </c>
      <c r="H91" t="s">
        <v>8245</v>
      </c>
      <c r="I91">
        <v>1444525200</v>
      </c>
      <c r="J91">
        <v>1441339242</v>
      </c>
      <c r="K91" s="11" t="b">
        <v>1</v>
      </c>
      <c r="L91">
        <v>1251</v>
      </c>
      <c r="M91" t="b">
        <v>1</v>
      </c>
      <c r="N91" t="s">
        <v>8296</v>
      </c>
      <c r="O91" s="1">
        <f t="shared" si="5"/>
        <v>144</v>
      </c>
      <c r="P91">
        <f t="shared" si="6"/>
        <v>74.64</v>
      </c>
      <c r="Q91" s="13" t="s">
        <v>8304</v>
      </c>
      <c r="R91" t="s">
        <v>8311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8216</v>
      </c>
      <c r="G92" t="s">
        <v>8222</v>
      </c>
      <c r="H92" t="s">
        <v>8244</v>
      </c>
      <c r="I92">
        <v>1364286239</v>
      </c>
      <c r="J92">
        <v>1360830239</v>
      </c>
      <c r="K92" s="11" t="b">
        <v>0</v>
      </c>
      <c r="L92">
        <v>623</v>
      </c>
      <c r="M92" t="b">
        <v>1</v>
      </c>
      <c r="N92" t="s">
        <v>8292</v>
      </c>
      <c r="O92" s="1">
        <f t="shared" si="5"/>
        <v>1857</v>
      </c>
      <c r="P92">
        <f t="shared" si="6"/>
        <v>149.03</v>
      </c>
      <c r="Q92" s="13" t="s">
        <v>8312</v>
      </c>
      <c r="R92" t="s">
        <v>8313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8216</v>
      </c>
      <c r="G93" t="s">
        <v>8221</v>
      </c>
      <c r="H93" t="s">
        <v>8243</v>
      </c>
      <c r="I93">
        <v>1407549600</v>
      </c>
      <c r="J93">
        <v>1404797428</v>
      </c>
      <c r="K93" s="11" t="b">
        <v>1</v>
      </c>
      <c r="L93">
        <v>1088</v>
      </c>
      <c r="M93" t="b">
        <v>1</v>
      </c>
      <c r="N93" t="s">
        <v>8298</v>
      </c>
      <c r="O93" s="1">
        <f t="shared" si="5"/>
        <v>154</v>
      </c>
      <c r="P93">
        <f t="shared" si="6"/>
        <v>84.87</v>
      </c>
      <c r="Q93" s="13" t="s">
        <v>8319</v>
      </c>
      <c r="R93" t="s">
        <v>8320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8216</v>
      </c>
      <c r="G94" t="s">
        <v>8221</v>
      </c>
      <c r="H94" t="s">
        <v>8243</v>
      </c>
      <c r="I94">
        <v>1362863299</v>
      </c>
      <c r="J94">
        <v>1360271299</v>
      </c>
      <c r="K94" s="11" t="b">
        <v>1</v>
      </c>
      <c r="L94">
        <v>479</v>
      </c>
      <c r="M94" t="b">
        <v>1</v>
      </c>
      <c r="N94" t="s">
        <v>8290</v>
      </c>
      <c r="O94" s="1">
        <f t="shared" si="5"/>
        <v>922</v>
      </c>
      <c r="P94">
        <f t="shared" si="6"/>
        <v>192.39</v>
      </c>
      <c r="Q94" s="13" t="s">
        <v>8304</v>
      </c>
      <c r="R94" t="s">
        <v>8305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8216</v>
      </c>
      <c r="G95" t="s">
        <v>8226</v>
      </c>
      <c r="H95" t="s">
        <v>8248</v>
      </c>
      <c r="I95">
        <v>1436364023</v>
      </c>
      <c r="J95">
        <v>1433772023</v>
      </c>
      <c r="K95" s="11" t="b">
        <v>1</v>
      </c>
      <c r="L95">
        <v>885</v>
      </c>
      <c r="M95" t="b">
        <v>1</v>
      </c>
      <c r="N95" t="s">
        <v>8280</v>
      </c>
      <c r="O95" s="1">
        <f t="shared" si="5"/>
        <v>166</v>
      </c>
      <c r="P95">
        <f t="shared" si="6"/>
        <v>97.73</v>
      </c>
      <c r="Q95" s="13" t="s">
        <v>8309</v>
      </c>
      <c r="R95" t="s">
        <v>8310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8216</v>
      </c>
      <c r="G96" t="s">
        <v>8221</v>
      </c>
      <c r="H96" t="s">
        <v>8243</v>
      </c>
      <c r="I96">
        <v>1325961309</v>
      </c>
      <c r="J96">
        <v>1322073309</v>
      </c>
      <c r="K96" s="11" t="b">
        <v>1</v>
      </c>
      <c r="L96">
        <v>146</v>
      </c>
      <c r="M96" t="b">
        <v>1</v>
      </c>
      <c r="N96" t="s">
        <v>8264</v>
      </c>
      <c r="O96" s="1">
        <f t="shared" si="5"/>
        <v>101</v>
      </c>
      <c r="P96">
        <f t="shared" si="6"/>
        <v>589.95000000000005</v>
      </c>
      <c r="Q96" s="13" t="s">
        <v>8317</v>
      </c>
      <c r="R96" t="s">
        <v>8318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8217</v>
      </c>
      <c r="G97" t="s">
        <v>8221</v>
      </c>
      <c r="H97" t="s">
        <v>8243</v>
      </c>
      <c r="I97">
        <v>1468108198</v>
      </c>
      <c r="J97">
        <v>1465516198</v>
      </c>
      <c r="K97" s="11" t="b">
        <v>0</v>
      </c>
      <c r="L97">
        <v>348</v>
      </c>
      <c r="M97" t="b">
        <v>0</v>
      </c>
      <c r="N97" t="s">
        <v>8298</v>
      </c>
      <c r="O97" s="1">
        <f t="shared" si="5"/>
        <v>68</v>
      </c>
      <c r="P97">
        <f t="shared" si="6"/>
        <v>244.8</v>
      </c>
      <c r="Q97" s="13" t="s">
        <v>8319</v>
      </c>
      <c r="R97" t="s">
        <v>8320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8217</v>
      </c>
      <c r="G98" t="s">
        <v>8221</v>
      </c>
      <c r="H98" t="s">
        <v>8243</v>
      </c>
      <c r="I98">
        <v>1418849028</v>
      </c>
      <c r="J98">
        <v>1415825028</v>
      </c>
      <c r="K98" s="11" t="b">
        <v>0</v>
      </c>
      <c r="L98">
        <v>224</v>
      </c>
      <c r="M98" t="b">
        <v>0</v>
      </c>
      <c r="N98" t="s">
        <v>8268</v>
      </c>
      <c r="O98" s="1">
        <f t="shared" si="5"/>
        <v>85</v>
      </c>
      <c r="P98">
        <f t="shared" si="6"/>
        <v>379.23</v>
      </c>
      <c r="Q98" s="13" t="s">
        <v>8304</v>
      </c>
      <c r="R98" t="s">
        <v>8306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8216</v>
      </c>
      <c r="G99" t="s">
        <v>8232</v>
      </c>
      <c r="H99" t="s">
        <v>8252</v>
      </c>
      <c r="I99">
        <v>1419151341</v>
      </c>
      <c r="J99">
        <v>1416559341</v>
      </c>
      <c r="K99" s="11" t="b">
        <v>1</v>
      </c>
      <c r="L99">
        <v>33</v>
      </c>
      <c r="M99" t="b">
        <v>1</v>
      </c>
      <c r="N99" t="s">
        <v>8290</v>
      </c>
      <c r="O99" s="1">
        <f t="shared" si="5"/>
        <v>118</v>
      </c>
      <c r="P99">
        <f t="shared" si="6"/>
        <v>2500.9699999999998</v>
      </c>
      <c r="Q99" s="13" t="s">
        <v>8304</v>
      </c>
      <c r="R99" t="s">
        <v>8305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8216</v>
      </c>
      <c r="G100" t="s">
        <v>8221</v>
      </c>
      <c r="H100" t="s">
        <v>8243</v>
      </c>
      <c r="I100">
        <v>1439618400</v>
      </c>
      <c r="J100">
        <v>1436976858</v>
      </c>
      <c r="K100" s="11" t="b">
        <v>0</v>
      </c>
      <c r="L100">
        <v>562</v>
      </c>
      <c r="M100" t="b">
        <v>1</v>
      </c>
      <c r="N100" t="s">
        <v>8264</v>
      </c>
      <c r="O100" s="1">
        <f t="shared" si="5"/>
        <v>214</v>
      </c>
      <c r="P100">
        <f t="shared" si="6"/>
        <v>144.69</v>
      </c>
      <c r="Q100" s="13" t="s">
        <v>8317</v>
      </c>
      <c r="R100" t="s">
        <v>8318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8217</v>
      </c>
      <c r="G101" t="s">
        <v>8221</v>
      </c>
      <c r="H101" t="s">
        <v>8243</v>
      </c>
      <c r="I101">
        <v>1480536919</v>
      </c>
      <c r="J101">
        <v>1477509319</v>
      </c>
      <c r="K101" s="11" t="b">
        <v>0</v>
      </c>
      <c r="L101">
        <v>100</v>
      </c>
      <c r="M101" t="b">
        <v>0</v>
      </c>
      <c r="N101" t="s">
        <v>8268</v>
      </c>
      <c r="O101" s="1">
        <f t="shared" si="5"/>
        <v>32</v>
      </c>
      <c r="P101">
        <f t="shared" si="6"/>
        <v>800.7</v>
      </c>
      <c r="Q101" s="13" t="s">
        <v>8304</v>
      </c>
      <c r="R101" t="s">
        <v>8306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8216</v>
      </c>
      <c r="G102" t="s">
        <v>8222</v>
      </c>
      <c r="H102" t="s">
        <v>8244</v>
      </c>
      <c r="I102">
        <v>1387958429</v>
      </c>
      <c r="J102">
        <v>1385366429</v>
      </c>
      <c r="K102" s="11" t="b">
        <v>0</v>
      </c>
      <c r="L102">
        <v>1556</v>
      </c>
      <c r="M102" t="b">
        <v>1</v>
      </c>
      <c r="N102" t="s">
        <v>8290</v>
      </c>
      <c r="O102" s="1">
        <f t="shared" si="5"/>
        <v>199</v>
      </c>
      <c r="P102">
        <f t="shared" si="6"/>
        <v>51.21</v>
      </c>
      <c r="Q102" s="13" t="s">
        <v>8304</v>
      </c>
      <c r="R102" t="s">
        <v>8305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8216</v>
      </c>
      <c r="G103" t="s">
        <v>8221</v>
      </c>
      <c r="H103" t="s">
        <v>8243</v>
      </c>
      <c r="I103">
        <v>1363889015</v>
      </c>
      <c r="J103">
        <v>1361300615</v>
      </c>
      <c r="K103" s="11" t="b">
        <v>1</v>
      </c>
      <c r="L103">
        <v>1224</v>
      </c>
      <c r="M103" t="b">
        <v>1</v>
      </c>
      <c r="N103" t="s">
        <v>8274</v>
      </c>
      <c r="O103" s="1">
        <f t="shared" si="5"/>
        <v>429</v>
      </c>
      <c r="P103">
        <f t="shared" si="6"/>
        <v>64.819999999999993</v>
      </c>
      <c r="Q103" s="13" t="s">
        <v>8323</v>
      </c>
      <c r="R103" t="s">
        <v>8324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8216</v>
      </c>
      <c r="G104" t="s">
        <v>8221</v>
      </c>
      <c r="H104" t="s">
        <v>8243</v>
      </c>
      <c r="I104">
        <v>1462629432</v>
      </c>
      <c r="J104">
        <v>1460037432</v>
      </c>
      <c r="K104" s="11" t="b">
        <v>0</v>
      </c>
      <c r="L104">
        <v>350</v>
      </c>
      <c r="M104" t="b">
        <v>1</v>
      </c>
      <c r="N104" t="s">
        <v>8290</v>
      </c>
      <c r="O104" s="1">
        <f t="shared" si="5"/>
        <v>111</v>
      </c>
      <c r="P104">
        <f t="shared" si="6"/>
        <v>226.21</v>
      </c>
      <c r="Q104" s="13" t="s">
        <v>8304</v>
      </c>
      <c r="R104" t="s">
        <v>8305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8216</v>
      </c>
      <c r="G105" t="s">
        <v>8221</v>
      </c>
      <c r="H105" t="s">
        <v>8243</v>
      </c>
      <c r="I105">
        <v>1446350400</v>
      </c>
      <c r="J105">
        <v>1443739388</v>
      </c>
      <c r="K105" s="11" t="b">
        <v>1</v>
      </c>
      <c r="L105">
        <v>498</v>
      </c>
      <c r="M105" t="b">
        <v>1</v>
      </c>
      <c r="N105" t="s">
        <v>8264</v>
      </c>
      <c r="O105" s="1">
        <f t="shared" si="5"/>
        <v>104</v>
      </c>
      <c r="P105">
        <f t="shared" si="6"/>
        <v>156.05000000000001</v>
      </c>
      <c r="Q105" s="13" t="s">
        <v>8317</v>
      </c>
      <c r="R105" t="s">
        <v>8318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8216</v>
      </c>
      <c r="G106" t="s">
        <v>8221</v>
      </c>
      <c r="H106" t="s">
        <v>8243</v>
      </c>
      <c r="I106">
        <v>1426532437</v>
      </c>
      <c r="J106">
        <v>1423944037</v>
      </c>
      <c r="K106" s="11" t="b">
        <v>1</v>
      </c>
      <c r="L106">
        <v>1071</v>
      </c>
      <c r="M106" t="b">
        <v>1</v>
      </c>
      <c r="N106" t="s">
        <v>8275</v>
      </c>
      <c r="O106" s="1">
        <f t="shared" si="5"/>
        <v>110</v>
      </c>
      <c r="P106">
        <f t="shared" si="6"/>
        <v>71.849999999999994</v>
      </c>
      <c r="Q106" s="13" t="s">
        <v>8323</v>
      </c>
      <c r="R106" t="s">
        <v>8325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8216</v>
      </c>
      <c r="G107" t="s">
        <v>8221</v>
      </c>
      <c r="H107" t="s">
        <v>8243</v>
      </c>
      <c r="I107">
        <v>1366222542</v>
      </c>
      <c r="J107">
        <v>1363630542</v>
      </c>
      <c r="K107" s="11" t="b">
        <v>0</v>
      </c>
      <c r="L107">
        <v>554</v>
      </c>
      <c r="M107" t="b">
        <v>1</v>
      </c>
      <c r="N107" t="s">
        <v>8290</v>
      </c>
      <c r="O107" s="1">
        <f t="shared" si="5"/>
        <v>153</v>
      </c>
      <c r="P107">
        <f t="shared" si="6"/>
        <v>138.49</v>
      </c>
      <c r="Q107" s="13" t="s">
        <v>8304</v>
      </c>
      <c r="R107" t="s">
        <v>8305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8216</v>
      </c>
      <c r="G108" t="s">
        <v>8221</v>
      </c>
      <c r="H108" t="s">
        <v>8243</v>
      </c>
      <c r="I108">
        <v>1319860740</v>
      </c>
      <c r="J108">
        <v>1317064599</v>
      </c>
      <c r="K108" s="11" t="b">
        <v>1</v>
      </c>
      <c r="L108">
        <v>493</v>
      </c>
      <c r="M108" t="b">
        <v>1</v>
      </c>
      <c r="N108" t="s">
        <v>8264</v>
      </c>
      <c r="O108" s="1">
        <f t="shared" si="5"/>
        <v>102</v>
      </c>
      <c r="P108">
        <f t="shared" si="6"/>
        <v>154.41999999999999</v>
      </c>
      <c r="Q108" s="13" t="s">
        <v>8317</v>
      </c>
      <c r="R108" t="s">
        <v>8318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8216</v>
      </c>
      <c r="G109" t="s">
        <v>8221</v>
      </c>
      <c r="H109" t="s">
        <v>8243</v>
      </c>
      <c r="I109">
        <v>1419123600</v>
      </c>
      <c r="J109">
        <v>1416945297</v>
      </c>
      <c r="K109" s="11" t="b">
        <v>0</v>
      </c>
      <c r="L109">
        <v>404</v>
      </c>
      <c r="M109" t="b">
        <v>1</v>
      </c>
      <c r="N109" t="s">
        <v>8292</v>
      </c>
      <c r="O109" s="1">
        <f t="shared" si="5"/>
        <v>381</v>
      </c>
      <c r="P109">
        <f t="shared" si="6"/>
        <v>188.38</v>
      </c>
      <c r="Q109" s="13" t="s">
        <v>8312</v>
      </c>
      <c r="R109" t="s">
        <v>8313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8216</v>
      </c>
      <c r="G110" t="s">
        <v>8221</v>
      </c>
      <c r="H110" t="s">
        <v>8243</v>
      </c>
      <c r="I110">
        <v>1481778000</v>
      </c>
      <c r="J110">
        <v>1479216874</v>
      </c>
      <c r="K110" s="11" t="b">
        <v>1</v>
      </c>
      <c r="L110">
        <v>531</v>
      </c>
      <c r="M110" t="b">
        <v>1</v>
      </c>
      <c r="N110" t="s">
        <v>8290</v>
      </c>
      <c r="O110" s="1">
        <f t="shared" si="5"/>
        <v>304</v>
      </c>
      <c r="P110">
        <f t="shared" si="6"/>
        <v>143.21</v>
      </c>
      <c r="Q110" s="13" t="s">
        <v>8304</v>
      </c>
      <c r="R110" t="s">
        <v>8305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8216</v>
      </c>
      <c r="G111" t="s">
        <v>8222</v>
      </c>
      <c r="H111" t="s">
        <v>8244</v>
      </c>
      <c r="I111">
        <v>1376899269</v>
      </c>
      <c r="J111">
        <v>1371715269</v>
      </c>
      <c r="K111" s="11" t="b">
        <v>1</v>
      </c>
      <c r="L111">
        <v>402</v>
      </c>
      <c r="M111" t="b">
        <v>1</v>
      </c>
      <c r="N111" t="s">
        <v>8290</v>
      </c>
      <c r="O111" s="1">
        <f t="shared" si="5"/>
        <v>375</v>
      </c>
      <c r="P111">
        <f t="shared" si="6"/>
        <v>186.81</v>
      </c>
      <c r="Q111" s="13" t="s">
        <v>8304</v>
      </c>
      <c r="R111" t="s">
        <v>8305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8216</v>
      </c>
      <c r="G112" t="s">
        <v>8221</v>
      </c>
      <c r="H112" t="s">
        <v>8243</v>
      </c>
      <c r="I112">
        <v>1414544400</v>
      </c>
      <c r="J112">
        <v>1410883139</v>
      </c>
      <c r="K112" s="11" t="b">
        <v>0</v>
      </c>
      <c r="L112">
        <v>1021</v>
      </c>
      <c r="M112" t="b">
        <v>1</v>
      </c>
      <c r="N112" t="s">
        <v>8268</v>
      </c>
      <c r="O112" s="1">
        <f t="shared" si="5"/>
        <v>300</v>
      </c>
      <c r="P112">
        <f t="shared" si="6"/>
        <v>73.489999999999995</v>
      </c>
      <c r="Q112" s="13" t="s">
        <v>8304</v>
      </c>
      <c r="R112" t="s">
        <v>8306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8216</v>
      </c>
      <c r="G113" t="s">
        <v>8222</v>
      </c>
      <c r="H113" t="s">
        <v>8244</v>
      </c>
      <c r="I113">
        <v>1354233296</v>
      </c>
      <c r="J113">
        <v>1351641296</v>
      </c>
      <c r="K113" s="11" t="b">
        <v>1</v>
      </c>
      <c r="L113">
        <v>625</v>
      </c>
      <c r="M113" t="b">
        <v>1</v>
      </c>
      <c r="N113" t="s">
        <v>8290</v>
      </c>
      <c r="O113" s="1">
        <f t="shared" si="5"/>
        <v>226</v>
      </c>
      <c r="P113">
        <f t="shared" si="6"/>
        <v>118.61</v>
      </c>
      <c r="Q113" s="13" t="s">
        <v>8304</v>
      </c>
      <c r="R113" t="s">
        <v>8305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8216</v>
      </c>
      <c r="G114" t="s">
        <v>8221</v>
      </c>
      <c r="H114" t="s">
        <v>8243</v>
      </c>
      <c r="I114">
        <v>1398959729</v>
      </c>
      <c r="J114">
        <v>1396367729</v>
      </c>
      <c r="K114" s="11" t="b">
        <v>1</v>
      </c>
      <c r="L114">
        <v>405</v>
      </c>
      <c r="M114" t="b">
        <v>1</v>
      </c>
      <c r="N114" t="s">
        <v>8290</v>
      </c>
      <c r="O114" s="1">
        <f t="shared" si="5"/>
        <v>370</v>
      </c>
      <c r="P114">
        <f t="shared" si="6"/>
        <v>182.78</v>
      </c>
      <c r="Q114" s="13" t="s">
        <v>8304</v>
      </c>
      <c r="R114" t="s">
        <v>8305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8216</v>
      </c>
      <c r="G115" t="s">
        <v>8221</v>
      </c>
      <c r="H115" t="s">
        <v>8243</v>
      </c>
      <c r="I115">
        <v>1389812400</v>
      </c>
      <c r="J115">
        <v>1386108087</v>
      </c>
      <c r="K115" s="11" t="b">
        <v>0</v>
      </c>
      <c r="L115">
        <v>456</v>
      </c>
      <c r="M115" t="b">
        <v>1</v>
      </c>
      <c r="N115" t="s">
        <v>8290</v>
      </c>
      <c r="O115" s="1">
        <f t="shared" si="5"/>
        <v>246</v>
      </c>
      <c r="P115">
        <f t="shared" si="6"/>
        <v>161.88</v>
      </c>
      <c r="Q115" s="13" t="s">
        <v>8304</v>
      </c>
      <c r="R115" t="s">
        <v>8305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8216</v>
      </c>
      <c r="G116" t="s">
        <v>8221</v>
      </c>
      <c r="H116" t="s">
        <v>8243</v>
      </c>
      <c r="I116">
        <v>1482134340</v>
      </c>
      <c r="J116">
        <v>1479496309</v>
      </c>
      <c r="K116" s="11" t="b">
        <v>1</v>
      </c>
      <c r="L116">
        <v>1104</v>
      </c>
      <c r="M116" t="b">
        <v>1</v>
      </c>
      <c r="N116" t="s">
        <v>8293</v>
      </c>
      <c r="O116" s="1">
        <f t="shared" si="5"/>
        <v>294</v>
      </c>
      <c r="P116">
        <f t="shared" si="6"/>
        <v>66.62</v>
      </c>
      <c r="Q116" s="13" t="s">
        <v>8315</v>
      </c>
      <c r="R116" t="s">
        <v>8316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8217</v>
      </c>
      <c r="G117" t="s">
        <v>8221</v>
      </c>
      <c r="H117" t="s">
        <v>8243</v>
      </c>
      <c r="I117">
        <v>1417690734</v>
      </c>
      <c r="J117">
        <v>1415098734</v>
      </c>
      <c r="K117" s="11" t="b">
        <v>0</v>
      </c>
      <c r="L117">
        <v>356</v>
      </c>
      <c r="M117" t="b">
        <v>0</v>
      </c>
      <c r="N117" t="s">
        <v>8268</v>
      </c>
      <c r="O117" s="1">
        <f t="shared" si="5"/>
        <v>65</v>
      </c>
      <c r="P117">
        <f t="shared" si="6"/>
        <v>201.6</v>
      </c>
      <c r="Q117" s="13" t="s">
        <v>8304</v>
      </c>
      <c r="R117" t="s">
        <v>8306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8216</v>
      </c>
      <c r="G118" t="s">
        <v>8221</v>
      </c>
      <c r="H118" t="s">
        <v>8243</v>
      </c>
      <c r="I118">
        <v>1432416219</v>
      </c>
      <c r="J118">
        <v>1429824219</v>
      </c>
      <c r="K118" s="11" t="b">
        <v>1</v>
      </c>
      <c r="L118">
        <v>951</v>
      </c>
      <c r="M118" t="b">
        <v>1</v>
      </c>
      <c r="N118" t="s">
        <v>8264</v>
      </c>
      <c r="O118" s="1">
        <f t="shared" si="5"/>
        <v>110</v>
      </c>
      <c r="P118">
        <f t="shared" si="6"/>
        <v>75.44</v>
      </c>
      <c r="Q118" s="13" t="s">
        <v>8317</v>
      </c>
      <c r="R118" t="s">
        <v>8318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8216</v>
      </c>
      <c r="G119" t="s">
        <v>8226</v>
      </c>
      <c r="H119" t="s">
        <v>8248</v>
      </c>
      <c r="I119">
        <v>1381934015</v>
      </c>
      <c r="J119">
        <v>1378737215</v>
      </c>
      <c r="K119" s="11" t="b">
        <v>1</v>
      </c>
      <c r="L119">
        <v>682</v>
      </c>
      <c r="M119" t="b">
        <v>1</v>
      </c>
      <c r="N119" t="s">
        <v>8290</v>
      </c>
      <c r="O119" s="1">
        <f t="shared" si="5"/>
        <v>198</v>
      </c>
      <c r="P119">
        <f t="shared" si="6"/>
        <v>101.86</v>
      </c>
      <c r="Q119" s="13" t="s">
        <v>8304</v>
      </c>
      <c r="R119" t="s">
        <v>8305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8216</v>
      </c>
      <c r="G120" t="s">
        <v>8221</v>
      </c>
      <c r="H120" t="s">
        <v>8243</v>
      </c>
      <c r="I120">
        <v>1479704340</v>
      </c>
      <c r="J120">
        <v>1477043072</v>
      </c>
      <c r="K120" s="11" t="b">
        <v>0</v>
      </c>
      <c r="L120">
        <v>897</v>
      </c>
      <c r="M120" t="b">
        <v>1</v>
      </c>
      <c r="N120" t="s">
        <v>8292</v>
      </c>
      <c r="O120" s="1">
        <f t="shared" si="5"/>
        <v>452</v>
      </c>
      <c r="P120">
        <f t="shared" si="6"/>
        <v>75.650000000000006</v>
      </c>
      <c r="Q120" s="13" t="s">
        <v>8312</v>
      </c>
      <c r="R120" t="s">
        <v>8313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8216</v>
      </c>
      <c r="G121" t="s">
        <v>8221</v>
      </c>
      <c r="H121" t="s">
        <v>8243</v>
      </c>
      <c r="I121">
        <v>1383264000</v>
      </c>
      <c r="J121">
        <v>1378080409</v>
      </c>
      <c r="K121" s="11" t="b">
        <v>1</v>
      </c>
      <c r="L121">
        <v>665</v>
      </c>
      <c r="M121" t="b">
        <v>1</v>
      </c>
      <c r="N121" t="s">
        <v>8264</v>
      </c>
      <c r="O121" s="1">
        <f t="shared" si="5"/>
        <v>133</v>
      </c>
      <c r="P121">
        <f t="shared" si="6"/>
        <v>100.08</v>
      </c>
      <c r="Q121" s="13" t="s">
        <v>8317</v>
      </c>
      <c r="R121" t="s">
        <v>8318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8216</v>
      </c>
      <c r="G122" t="s">
        <v>8238</v>
      </c>
      <c r="H122" t="s">
        <v>8246</v>
      </c>
      <c r="I122">
        <v>1439455609</v>
      </c>
      <c r="J122">
        <v>1436863609</v>
      </c>
      <c r="K122" s="11" t="b">
        <v>1</v>
      </c>
      <c r="L122">
        <v>450</v>
      </c>
      <c r="M122" t="b">
        <v>1</v>
      </c>
      <c r="N122" t="s">
        <v>8290</v>
      </c>
      <c r="O122" s="1">
        <f t="shared" si="5"/>
        <v>102</v>
      </c>
      <c r="P122">
        <f t="shared" si="6"/>
        <v>147.68</v>
      </c>
      <c r="Q122" s="13" t="s">
        <v>8304</v>
      </c>
      <c r="R122" t="s">
        <v>8305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8219</v>
      </c>
      <c r="G123" t="s">
        <v>8221</v>
      </c>
      <c r="H123" t="s">
        <v>8243</v>
      </c>
      <c r="I123">
        <v>1490752800</v>
      </c>
      <c r="J123">
        <v>1486522484</v>
      </c>
      <c r="K123" s="11" t="b">
        <v>0</v>
      </c>
      <c r="L123">
        <v>884</v>
      </c>
      <c r="M123" t="b">
        <v>0</v>
      </c>
      <c r="N123" t="s">
        <v>8288</v>
      </c>
      <c r="O123" s="1">
        <f t="shared" si="5"/>
        <v>101</v>
      </c>
      <c r="P123">
        <f t="shared" si="6"/>
        <v>74.58</v>
      </c>
      <c r="Q123" s="13" t="s">
        <v>8323</v>
      </c>
      <c r="R123" t="s">
        <v>8326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8216</v>
      </c>
      <c r="G124" t="s">
        <v>8221</v>
      </c>
      <c r="H124" t="s">
        <v>8243</v>
      </c>
      <c r="I124">
        <v>1462161540</v>
      </c>
      <c r="J124">
        <v>1457913777</v>
      </c>
      <c r="K124" s="11" t="b">
        <v>1</v>
      </c>
      <c r="L124">
        <v>740</v>
      </c>
      <c r="M124" t="b">
        <v>1</v>
      </c>
      <c r="N124" t="s">
        <v>8280</v>
      </c>
      <c r="O124" s="1">
        <f t="shared" si="5"/>
        <v>145</v>
      </c>
      <c r="P124">
        <f t="shared" si="6"/>
        <v>88.26</v>
      </c>
      <c r="Q124" s="13" t="s">
        <v>8309</v>
      </c>
      <c r="R124" t="s">
        <v>8310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8216</v>
      </c>
      <c r="G125" t="s">
        <v>8226</v>
      </c>
      <c r="H125" t="s">
        <v>8248</v>
      </c>
      <c r="I125">
        <v>1441234143</v>
      </c>
      <c r="J125">
        <v>1438642143</v>
      </c>
      <c r="K125" s="11" t="b">
        <v>0</v>
      </c>
      <c r="L125">
        <v>181</v>
      </c>
      <c r="M125" t="b">
        <v>1</v>
      </c>
      <c r="N125" t="s">
        <v>8280</v>
      </c>
      <c r="O125" s="1">
        <f t="shared" si="5"/>
        <v>130</v>
      </c>
      <c r="P125">
        <f t="shared" si="6"/>
        <v>358.97</v>
      </c>
      <c r="Q125" s="13" t="s">
        <v>8309</v>
      </c>
      <c r="R125" t="s">
        <v>8310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8216</v>
      </c>
      <c r="G126" t="s">
        <v>8221</v>
      </c>
      <c r="H126" t="s">
        <v>8243</v>
      </c>
      <c r="I126">
        <v>1451776791</v>
      </c>
      <c r="J126">
        <v>1449098391</v>
      </c>
      <c r="K126" s="11" t="b">
        <v>0</v>
      </c>
      <c r="L126">
        <v>263</v>
      </c>
      <c r="M126" t="b">
        <v>1</v>
      </c>
      <c r="N126" t="s">
        <v>8290</v>
      </c>
      <c r="O126" s="1">
        <f t="shared" si="5"/>
        <v>128</v>
      </c>
      <c r="P126">
        <f t="shared" si="6"/>
        <v>244.12</v>
      </c>
      <c r="Q126" s="13" t="s">
        <v>8304</v>
      </c>
      <c r="R126" t="s">
        <v>8305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8216</v>
      </c>
      <c r="G127" t="s">
        <v>8221</v>
      </c>
      <c r="H127" t="s">
        <v>8243</v>
      </c>
      <c r="I127">
        <v>1415779140</v>
      </c>
      <c r="J127">
        <v>1412294683</v>
      </c>
      <c r="K127" s="11" t="b">
        <v>0</v>
      </c>
      <c r="L127">
        <v>983</v>
      </c>
      <c r="M127" t="b">
        <v>1</v>
      </c>
      <c r="N127" t="s">
        <v>8292</v>
      </c>
      <c r="O127" s="1">
        <f t="shared" si="5"/>
        <v>353</v>
      </c>
      <c r="P127">
        <f t="shared" si="6"/>
        <v>64.63</v>
      </c>
      <c r="Q127" s="13" t="s">
        <v>8312</v>
      </c>
      <c r="R127" t="s">
        <v>8313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8216</v>
      </c>
      <c r="G128" t="s">
        <v>8221</v>
      </c>
      <c r="H128" t="s">
        <v>8243</v>
      </c>
      <c r="I128">
        <v>1447963219</v>
      </c>
      <c r="J128">
        <v>1445367619</v>
      </c>
      <c r="K128" s="11" t="b">
        <v>1</v>
      </c>
      <c r="L128">
        <v>613</v>
      </c>
      <c r="M128" t="b">
        <v>1</v>
      </c>
      <c r="N128" t="s">
        <v>8264</v>
      </c>
      <c r="O128" s="1">
        <f t="shared" si="5"/>
        <v>109</v>
      </c>
      <c r="P128">
        <f t="shared" si="6"/>
        <v>103.52</v>
      </c>
      <c r="Q128" s="13" t="s">
        <v>8317</v>
      </c>
      <c r="R128" t="s">
        <v>8318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8216</v>
      </c>
      <c r="G129" t="s">
        <v>8221</v>
      </c>
      <c r="H129" t="s">
        <v>8243</v>
      </c>
      <c r="I129">
        <v>1413575739</v>
      </c>
      <c r="J129">
        <v>1410983739</v>
      </c>
      <c r="K129" s="11" t="b">
        <v>1</v>
      </c>
      <c r="L129">
        <v>452</v>
      </c>
      <c r="M129" t="b">
        <v>1</v>
      </c>
      <c r="N129" t="s">
        <v>8280</v>
      </c>
      <c r="O129" s="1">
        <f t="shared" si="5"/>
        <v>139</v>
      </c>
      <c r="P129">
        <f t="shared" si="6"/>
        <v>133.74</v>
      </c>
      <c r="Q129" s="13" t="s">
        <v>8309</v>
      </c>
      <c r="R129" t="s">
        <v>8310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8216</v>
      </c>
      <c r="G130" t="s">
        <v>8221</v>
      </c>
      <c r="H130" t="s">
        <v>8243</v>
      </c>
      <c r="I130">
        <v>1432677240</v>
      </c>
      <c r="J130">
        <v>1427493240</v>
      </c>
      <c r="K130" s="11" t="b">
        <v>0</v>
      </c>
      <c r="L130">
        <v>392</v>
      </c>
      <c r="M130" t="b">
        <v>1</v>
      </c>
      <c r="N130" t="s">
        <v>8298</v>
      </c>
      <c r="O130" s="1">
        <f t="shared" si="5"/>
        <v>172</v>
      </c>
      <c r="P130">
        <f t="shared" si="6"/>
        <v>153.52000000000001</v>
      </c>
      <c r="Q130" s="13" t="s">
        <v>8319</v>
      </c>
      <c r="R130" t="s">
        <v>8320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8216</v>
      </c>
      <c r="G131" t="s">
        <v>8230</v>
      </c>
      <c r="H131" t="s">
        <v>8246</v>
      </c>
      <c r="I131">
        <v>1420765200</v>
      </c>
      <c r="J131">
        <v>1417506853</v>
      </c>
      <c r="K131" s="11" t="b">
        <v>1</v>
      </c>
      <c r="L131">
        <v>508</v>
      </c>
      <c r="M131" t="b">
        <v>1</v>
      </c>
      <c r="N131" t="s">
        <v>8290</v>
      </c>
      <c r="O131" s="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8304</v>
      </c>
      <c r="R131" t="s">
        <v>8305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8216</v>
      </c>
      <c r="G132" t="s">
        <v>8222</v>
      </c>
      <c r="H132" t="s">
        <v>8244</v>
      </c>
      <c r="I132">
        <v>1386025140</v>
      </c>
      <c r="J132">
        <v>1382963963</v>
      </c>
      <c r="K132" s="11" t="b">
        <v>0</v>
      </c>
      <c r="L132">
        <v>742</v>
      </c>
      <c r="M132" t="b">
        <v>1</v>
      </c>
      <c r="N132" t="s">
        <v>8290</v>
      </c>
      <c r="O132" s="1">
        <f t="shared" si="10"/>
        <v>120</v>
      </c>
      <c r="P132">
        <f t="shared" si="11"/>
        <v>80.989999999999995</v>
      </c>
      <c r="Q132" s="13" t="s">
        <v>8304</v>
      </c>
      <c r="R132" t="s">
        <v>8305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8216</v>
      </c>
      <c r="G133" t="s">
        <v>8221</v>
      </c>
      <c r="H133" t="s">
        <v>8243</v>
      </c>
      <c r="I133">
        <v>1410017131</v>
      </c>
      <c r="J133">
        <v>1406129131</v>
      </c>
      <c r="K133" s="11" t="b">
        <v>1</v>
      </c>
      <c r="L133">
        <v>508</v>
      </c>
      <c r="M133" t="b">
        <v>1</v>
      </c>
      <c r="N133" t="s">
        <v>8271</v>
      </c>
      <c r="O133" s="1">
        <f t="shared" si="10"/>
        <v>200</v>
      </c>
      <c r="P133">
        <f t="shared" si="11"/>
        <v>118.2</v>
      </c>
      <c r="Q133" s="13" t="s">
        <v>8323</v>
      </c>
      <c r="R133" t="s">
        <v>8327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8216</v>
      </c>
      <c r="G134" t="s">
        <v>8221</v>
      </c>
      <c r="H134" t="s">
        <v>8243</v>
      </c>
      <c r="I134">
        <v>1374858000</v>
      </c>
      <c r="J134">
        <v>1373408699</v>
      </c>
      <c r="K134" s="11" t="b">
        <v>1</v>
      </c>
      <c r="L134">
        <v>635</v>
      </c>
      <c r="M134" t="b">
        <v>1</v>
      </c>
      <c r="N134" t="s">
        <v>8283</v>
      </c>
      <c r="O134" s="1">
        <f t="shared" si="10"/>
        <v>117</v>
      </c>
      <c r="P134">
        <f t="shared" si="11"/>
        <v>92.16</v>
      </c>
      <c r="Q134" s="13" t="s">
        <v>8307</v>
      </c>
      <c r="R134" t="s">
        <v>8308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8216</v>
      </c>
      <c r="G135" t="s">
        <v>8226</v>
      </c>
      <c r="H135" t="s">
        <v>8248</v>
      </c>
      <c r="I135">
        <v>1488390735</v>
      </c>
      <c r="J135">
        <v>1484070735</v>
      </c>
      <c r="K135" s="11" t="b">
        <v>0</v>
      </c>
      <c r="L135">
        <v>113</v>
      </c>
      <c r="M135" t="b">
        <v>1</v>
      </c>
      <c r="N135" t="s">
        <v>8290</v>
      </c>
      <c r="O135" s="1">
        <f t="shared" si="10"/>
        <v>145</v>
      </c>
      <c r="P135">
        <f t="shared" si="11"/>
        <v>511.65</v>
      </c>
      <c r="Q135" s="13" t="s">
        <v>8304</v>
      </c>
      <c r="R135" t="s">
        <v>8305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8216</v>
      </c>
      <c r="G136" t="s">
        <v>8221</v>
      </c>
      <c r="H136" t="s">
        <v>8243</v>
      </c>
      <c r="I136">
        <v>1433538000</v>
      </c>
      <c r="J136">
        <v>1428541276</v>
      </c>
      <c r="K136" s="11" t="b">
        <v>0</v>
      </c>
      <c r="L136">
        <v>188</v>
      </c>
      <c r="M136" t="b">
        <v>1</v>
      </c>
      <c r="N136" t="s">
        <v>8290</v>
      </c>
      <c r="O136" s="1">
        <f t="shared" si="10"/>
        <v>116</v>
      </c>
      <c r="P136">
        <f t="shared" si="11"/>
        <v>307.2</v>
      </c>
      <c r="Q136" s="13" t="s">
        <v>8304</v>
      </c>
      <c r="R136" t="s">
        <v>8305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8216</v>
      </c>
      <c r="G137" t="s">
        <v>8221</v>
      </c>
      <c r="H137" t="s">
        <v>8243</v>
      </c>
      <c r="I137">
        <v>1308359666</v>
      </c>
      <c r="J137">
        <v>1305767666</v>
      </c>
      <c r="K137" s="11" t="b">
        <v>1</v>
      </c>
      <c r="L137">
        <v>688</v>
      </c>
      <c r="M137" t="b">
        <v>1</v>
      </c>
      <c r="N137" t="s">
        <v>8264</v>
      </c>
      <c r="O137" s="1">
        <f t="shared" si="10"/>
        <v>191</v>
      </c>
      <c r="P137">
        <f t="shared" si="11"/>
        <v>83.35</v>
      </c>
      <c r="Q137" s="13" t="s">
        <v>8317</v>
      </c>
      <c r="R137" t="s">
        <v>8318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8217</v>
      </c>
      <c r="G138" t="s">
        <v>8221</v>
      </c>
      <c r="H138" t="s">
        <v>8243</v>
      </c>
      <c r="I138">
        <v>1448125935</v>
      </c>
      <c r="J138">
        <v>1444666335</v>
      </c>
      <c r="K138" s="11" t="b">
        <v>0</v>
      </c>
      <c r="L138">
        <v>355</v>
      </c>
      <c r="M138" t="b">
        <v>0</v>
      </c>
      <c r="N138" t="s">
        <v>8268</v>
      </c>
      <c r="O138" s="1">
        <f t="shared" si="10"/>
        <v>23</v>
      </c>
      <c r="P138">
        <f t="shared" si="11"/>
        <v>161.12</v>
      </c>
      <c r="Q138" s="13" t="s">
        <v>8304</v>
      </c>
      <c r="R138" t="s">
        <v>8306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8216</v>
      </c>
      <c r="G139" t="s">
        <v>8221</v>
      </c>
      <c r="H139" t="s">
        <v>8243</v>
      </c>
      <c r="I139">
        <v>1481328004</v>
      </c>
      <c r="J139">
        <v>1478736004</v>
      </c>
      <c r="K139" s="11" t="b">
        <v>0</v>
      </c>
      <c r="L139">
        <v>1328</v>
      </c>
      <c r="M139" t="b">
        <v>1</v>
      </c>
      <c r="N139" t="s">
        <v>8292</v>
      </c>
      <c r="O139" s="1">
        <f t="shared" si="10"/>
        <v>283</v>
      </c>
      <c r="P139">
        <f t="shared" si="11"/>
        <v>42.63</v>
      </c>
      <c r="Q139" s="13" t="s">
        <v>8312</v>
      </c>
      <c r="R139" t="s">
        <v>8313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8216</v>
      </c>
      <c r="G140" t="s">
        <v>8221</v>
      </c>
      <c r="H140" t="s">
        <v>8243</v>
      </c>
      <c r="I140">
        <v>1366429101</v>
      </c>
      <c r="J140">
        <v>1361248701</v>
      </c>
      <c r="K140" s="11" t="b">
        <v>1</v>
      </c>
      <c r="L140">
        <v>701</v>
      </c>
      <c r="M140" t="b">
        <v>1</v>
      </c>
      <c r="N140" t="s">
        <v>8290</v>
      </c>
      <c r="O140" s="1">
        <f t="shared" si="10"/>
        <v>1132</v>
      </c>
      <c r="P140">
        <f t="shared" si="11"/>
        <v>80.73</v>
      </c>
      <c r="Q140" s="13" t="s">
        <v>8304</v>
      </c>
      <c r="R140" t="s">
        <v>8305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8216</v>
      </c>
      <c r="G141" t="s">
        <v>8221</v>
      </c>
      <c r="H141" t="s">
        <v>8243</v>
      </c>
      <c r="I141">
        <v>1475390484</v>
      </c>
      <c r="J141">
        <v>1471502484</v>
      </c>
      <c r="K141" s="11" t="b">
        <v>0</v>
      </c>
      <c r="L141">
        <v>278</v>
      </c>
      <c r="M141" t="b">
        <v>1</v>
      </c>
      <c r="N141" t="s">
        <v>8290</v>
      </c>
      <c r="O141" s="1">
        <f t="shared" si="10"/>
        <v>281</v>
      </c>
      <c r="P141">
        <f t="shared" si="11"/>
        <v>201.96</v>
      </c>
      <c r="Q141" s="13" t="s">
        <v>8304</v>
      </c>
      <c r="R141" t="s">
        <v>8305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8216</v>
      </c>
      <c r="G142" t="s">
        <v>8221</v>
      </c>
      <c r="H142" t="s">
        <v>8243</v>
      </c>
      <c r="I142">
        <v>1416988740</v>
      </c>
      <c r="J142">
        <v>1414514153</v>
      </c>
      <c r="K142" s="11" t="b">
        <v>1</v>
      </c>
      <c r="L142">
        <v>930</v>
      </c>
      <c r="M142" t="b">
        <v>1</v>
      </c>
      <c r="N142" t="s">
        <v>8266</v>
      </c>
      <c r="O142" s="1">
        <f t="shared" si="10"/>
        <v>160</v>
      </c>
      <c r="P142">
        <f t="shared" si="11"/>
        <v>60.3</v>
      </c>
      <c r="Q142" s="13" t="s">
        <v>8319</v>
      </c>
      <c r="R142" t="s">
        <v>8322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8216</v>
      </c>
      <c r="G143" t="s">
        <v>8221</v>
      </c>
      <c r="H143" t="s">
        <v>8243</v>
      </c>
      <c r="I143">
        <v>1381424452</v>
      </c>
      <c r="J143">
        <v>1378746052</v>
      </c>
      <c r="K143" s="11" t="b">
        <v>0</v>
      </c>
      <c r="L143">
        <v>351</v>
      </c>
      <c r="M143" t="b">
        <v>1</v>
      </c>
      <c r="N143" t="s">
        <v>8264</v>
      </c>
      <c r="O143" s="1">
        <f t="shared" si="10"/>
        <v>110</v>
      </c>
      <c r="P143">
        <f t="shared" si="11"/>
        <v>157.33000000000001</v>
      </c>
      <c r="Q143" s="13" t="s">
        <v>8317</v>
      </c>
      <c r="R143" t="s">
        <v>8318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8216</v>
      </c>
      <c r="G144" t="s">
        <v>8221</v>
      </c>
      <c r="H144" t="s">
        <v>8243</v>
      </c>
      <c r="I144">
        <v>1461955465</v>
      </c>
      <c r="J144">
        <v>1459363465</v>
      </c>
      <c r="K144" s="11" t="b">
        <v>1</v>
      </c>
      <c r="L144">
        <v>325</v>
      </c>
      <c r="M144" t="b">
        <v>1</v>
      </c>
      <c r="N144" t="s">
        <v>8264</v>
      </c>
      <c r="O144" s="1">
        <f t="shared" si="10"/>
        <v>100</v>
      </c>
      <c r="P144">
        <f t="shared" si="11"/>
        <v>169.85</v>
      </c>
      <c r="Q144" s="13" t="s">
        <v>8317</v>
      </c>
      <c r="R144" t="s">
        <v>8318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8216</v>
      </c>
      <c r="G145" t="s">
        <v>8221</v>
      </c>
      <c r="H145" t="s">
        <v>8243</v>
      </c>
      <c r="I145">
        <v>1450555279</v>
      </c>
      <c r="J145">
        <v>1447963279</v>
      </c>
      <c r="K145" s="11" t="b">
        <v>0</v>
      </c>
      <c r="L145">
        <v>284</v>
      </c>
      <c r="M145" t="b">
        <v>1</v>
      </c>
      <c r="N145" t="s">
        <v>8260</v>
      </c>
      <c r="O145" s="1">
        <f t="shared" si="10"/>
        <v>123</v>
      </c>
      <c r="P145">
        <f t="shared" si="11"/>
        <v>190.55</v>
      </c>
      <c r="Q145" s="13" t="s">
        <v>8317</v>
      </c>
      <c r="R145" t="s">
        <v>8328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8216</v>
      </c>
      <c r="G146" t="s">
        <v>8221</v>
      </c>
      <c r="H146" t="s">
        <v>8243</v>
      </c>
      <c r="I146">
        <v>1417653540</v>
      </c>
      <c r="J146">
        <v>1414975346</v>
      </c>
      <c r="K146" s="11" t="b">
        <v>0</v>
      </c>
      <c r="L146">
        <v>229</v>
      </c>
      <c r="M146" t="b">
        <v>1</v>
      </c>
      <c r="N146" t="s">
        <v>8269</v>
      </c>
      <c r="O146" s="1">
        <f t="shared" si="10"/>
        <v>114</v>
      </c>
      <c r="P146">
        <f t="shared" si="11"/>
        <v>234.81</v>
      </c>
      <c r="Q146" s="13" t="s">
        <v>8307</v>
      </c>
      <c r="R146" t="s">
        <v>8329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8216</v>
      </c>
      <c r="G147" t="s">
        <v>8221</v>
      </c>
      <c r="H147" t="s">
        <v>8243</v>
      </c>
      <c r="I147">
        <v>1428643974</v>
      </c>
      <c r="J147">
        <v>1423463574</v>
      </c>
      <c r="K147" s="11" t="b">
        <v>0</v>
      </c>
      <c r="L147">
        <v>119</v>
      </c>
      <c r="M147" t="b">
        <v>1</v>
      </c>
      <c r="N147" t="s">
        <v>8290</v>
      </c>
      <c r="O147" s="1">
        <f t="shared" si="10"/>
        <v>108</v>
      </c>
      <c r="P147">
        <f t="shared" si="11"/>
        <v>451.84</v>
      </c>
      <c r="Q147" s="13" t="s">
        <v>8304</v>
      </c>
      <c r="R147" t="s">
        <v>8305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8216</v>
      </c>
      <c r="G148" t="s">
        <v>8221</v>
      </c>
      <c r="H148" t="s">
        <v>8243</v>
      </c>
      <c r="I148">
        <v>1459012290</v>
      </c>
      <c r="J148">
        <v>1456423890</v>
      </c>
      <c r="K148" s="11" t="b">
        <v>0</v>
      </c>
      <c r="L148">
        <v>878</v>
      </c>
      <c r="M148" t="b">
        <v>1</v>
      </c>
      <c r="N148" t="s">
        <v>8292</v>
      </c>
      <c r="O148" s="1">
        <f t="shared" si="10"/>
        <v>537</v>
      </c>
      <c r="P148">
        <f t="shared" si="11"/>
        <v>61.2</v>
      </c>
      <c r="Q148" s="13" t="s">
        <v>8312</v>
      </c>
      <c r="R148" t="s">
        <v>8313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8218</v>
      </c>
      <c r="G149" t="s">
        <v>8222</v>
      </c>
      <c r="H149" t="s">
        <v>8244</v>
      </c>
      <c r="I149">
        <v>1483286127</v>
      </c>
      <c r="J149">
        <v>1479830127</v>
      </c>
      <c r="K149" s="11" t="b">
        <v>0</v>
      </c>
      <c r="L149">
        <v>456</v>
      </c>
      <c r="M149" t="b">
        <v>0</v>
      </c>
      <c r="N149" t="s">
        <v>8268</v>
      </c>
      <c r="O149" s="1">
        <f t="shared" si="10"/>
        <v>79</v>
      </c>
      <c r="P149">
        <f t="shared" si="11"/>
        <v>117.7</v>
      </c>
      <c r="Q149" s="13" t="s">
        <v>8304</v>
      </c>
      <c r="R149" t="s">
        <v>8306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8216</v>
      </c>
      <c r="G150" t="s">
        <v>8221</v>
      </c>
      <c r="H150" t="s">
        <v>8243</v>
      </c>
      <c r="I150">
        <v>1447507200</v>
      </c>
      <c r="J150">
        <v>1444911600</v>
      </c>
      <c r="K150" s="11" t="b">
        <v>0</v>
      </c>
      <c r="L150">
        <v>651</v>
      </c>
      <c r="M150" t="b">
        <v>1</v>
      </c>
      <c r="N150" t="s">
        <v>8292</v>
      </c>
      <c r="O150" s="1">
        <f t="shared" si="10"/>
        <v>133</v>
      </c>
      <c r="P150">
        <f t="shared" si="11"/>
        <v>81.650000000000006</v>
      </c>
      <c r="Q150" s="13" t="s">
        <v>8312</v>
      </c>
      <c r="R150" t="s">
        <v>8313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8216</v>
      </c>
      <c r="G151" t="s">
        <v>8222</v>
      </c>
      <c r="H151" t="s">
        <v>8244</v>
      </c>
      <c r="I151">
        <v>1404986951</v>
      </c>
      <c r="J151">
        <v>1402394951</v>
      </c>
      <c r="K151" s="11" t="b">
        <v>1</v>
      </c>
      <c r="L151">
        <v>943</v>
      </c>
      <c r="M151" t="b">
        <v>1</v>
      </c>
      <c r="N151" t="s">
        <v>8290</v>
      </c>
      <c r="O151" s="1">
        <f t="shared" si="10"/>
        <v>106</v>
      </c>
      <c r="P151">
        <f t="shared" si="11"/>
        <v>56.2</v>
      </c>
      <c r="Q151" s="13" t="s">
        <v>8304</v>
      </c>
      <c r="R151" t="s">
        <v>8305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8216</v>
      </c>
      <c r="G152" t="s">
        <v>8221</v>
      </c>
      <c r="H152" t="s">
        <v>8243</v>
      </c>
      <c r="I152">
        <v>1426866851</v>
      </c>
      <c r="J152">
        <v>1424278451</v>
      </c>
      <c r="K152" s="11" t="b">
        <v>0</v>
      </c>
      <c r="L152">
        <v>320</v>
      </c>
      <c r="M152" t="b">
        <v>1</v>
      </c>
      <c r="N152" t="s">
        <v>8298</v>
      </c>
      <c r="O152" s="1">
        <f t="shared" si="10"/>
        <v>131</v>
      </c>
      <c r="P152">
        <f t="shared" si="11"/>
        <v>164.3</v>
      </c>
      <c r="Q152" s="13" t="s">
        <v>8319</v>
      </c>
      <c r="R152" t="s">
        <v>8320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8216</v>
      </c>
      <c r="G153" t="s">
        <v>8221</v>
      </c>
      <c r="H153" t="s">
        <v>8243</v>
      </c>
      <c r="I153">
        <v>1482208233</v>
      </c>
      <c r="J153">
        <v>1479184233</v>
      </c>
      <c r="K153" s="11" t="b">
        <v>1</v>
      </c>
      <c r="L153">
        <v>736</v>
      </c>
      <c r="M153" t="b">
        <v>1</v>
      </c>
      <c r="N153" t="s">
        <v>8264</v>
      </c>
      <c r="O153" s="1">
        <f t="shared" si="10"/>
        <v>104</v>
      </c>
      <c r="P153">
        <f t="shared" si="11"/>
        <v>70.92</v>
      </c>
      <c r="Q153" s="13" t="s">
        <v>8317</v>
      </c>
      <c r="R153" t="s">
        <v>8318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8216</v>
      </c>
      <c r="G154" t="s">
        <v>8221</v>
      </c>
      <c r="H154" t="s">
        <v>8243</v>
      </c>
      <c r="I154">
        <v>1312747970</v>
      </c>
      <c r="J154">
        <v>1310155970</v>
      </c>
      <c r="K154" s="11" t="b">
        <v>0</v>
      </c>
      <c r="L154">
        <v>73</v>
      </c>
      <c r="M154" t="b">
        <v>1</v>
      </c>
      <c r="N154" t="s">
        <v>8264</v>
      </c>
      <c r="O154" s="1">
        <f t="shared" si="10"/>
        <v>104</v>
      </c>
      <c r="P154">
        <f t="shared" si="11"/>
        <v>711.04</v>
      </c>
      <c r="Q154" s="13" t="s">
        <v>8317</v>
      </c>
      <c r="R154" t="s">
        <v>8318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8216</v>
      </c>
      <c r="G155" t="s">
        <v>8221</v>
      </c>
      <c r="H155" t="s">
        <v>8243</v>
      </c>
      <c r="I155">
        <v>1340683393</v>
      </c>
      <c r="J155">
        <v>1337659393</v>
      </c>
      <c r="K155" s="11" t="b">
        <v>1</v>
      </c>
      <c r="L155">
        <v>447</v>
      </c>
      <c r="M155" t="b">
        <v>1</v>
      </c>
      <c r="N155" t="s">
        <v>8264</v>
      </c>
      <c r="O155" s="1">
        <f t="shared" si="10"/>
        <v>103</v>
      </c>
      <c r="P155">
        <f t="shared" si="11"/>
        <v>115.45</v>
      </c>
      <c r="Q155" s="13" t="s">
        <v>8317</v>
      </c>
      <c r="R155" t="s">
        <v>8318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8216</v>
      </c>
      <c r="G156" t="s">
        <v>8221</v>
      </c>
      <c r="H156" t="s">
        <v>8243</v>
      </c>
      <c r="I156">
        <v>1466002800</v>
      </c>
      <c r="J156">
        <v>1463517521</v>
      </c>
      <c r="K156" s="11" t="b">
        <v>1</v>
      </c>
      <c r="L156">
        <v>267</v>
      </c>
      <c r="M156" t="b">
        <v>1</v>
      </c>
      <c r="N156" t="s">
        <v>8264</v>
      </c>
      <c r="O156" s="1">
        <f t="shared" si="10"/>
        <v>103</v>
      </c>
      <c r="P156">
        <f t="shared" si="11"/>
        <v>193.05</v>
      </c>
      <c r="Q156" s="13" t="s">
        <v>8317</v>
      </c>
      <c r="R156" t="s">
        <v>8318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8216</v>
      </c>
      <c r="G157" t="s">
        <v>8221</v>
      </c>
      <c r="H157" t="s">
        <v>8243</v>
      </c>
      <c r="I157">
        <v>1402892700</v>
      </c>
      <c r="J157">
        <v>1400474329</v>
      </c>
      <c r="K157" s="11" t="b">
        <v>0</v>
      </c>
      <c r="L157">
        <v>433</v>
      </c>
      <c r="M157" t="b">
        <v>1</v>
      </c>
      <c r="N157" t="s">
        <v>8298</v>
      </c>
      <c r="O157" s="1">
        <f t="shared" si="10"/>
        <v>103</v>
      </c>
      <c r="P157">
        <f t="shared" si="11"/>
        <v>118.97</v>
      </c>
      <c r="Q157" s="13" t="s">
        <v>8319</v>
      </c>
      <c r="R157" t="s">
        <v>8320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8216</v>
      </c>
      <c r="G158" t="s">
        <v>8221</v>
      </c>
      <c r="H158" t="s">
        <v>8243</v>
      </c>
      <c r="I158">
        <v>1425272340</v>
      </c>
      <c r="J158">
        <v>1421426929</v>
      </c>
      <c r="K158" s="11" t="b">
        <v>0</v>
      </c>
      <c r="L158">
        <v>274</v>
      </c>
      <c r="M158" t="b">
        <v>1</v>
      </c>
      <c r="N158" t="s">
        <v>8266</v>
      </c>
      <c r="O158" s="1">
        <f t="shared" si="10"/>
        <v>128</v>
      </c>
      <c r="P158">
        <f t="shared" si="11"/>
        <v>186.8</v>
      </c>
      <c r="Q158" s="13" t="s">
        <v>8319</v>
      </c>
      <c r="R158" t="s">
        <v>8322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8217</v>
      </c>
      <c r="G159" t="s">
        <v>8221</v>
      </c>
      <c r="H159" t="s">
        <v>8243</v>
      </c>
      <c r="I159">
        <v>1471579140</v>
      </c>
      <c r="J159">
        <v>1466512683</v>
      </c>
      <c r="K159" s="11" t="b">
        <v>0</v>
      </c>
      <c r="L159">
        <v>323</v>
      </c>
      <c r="M159" t="b">
        <v>0</v>
      </c>
      <c r="N159" t="s">
        <v>8268</v>
      </c>
      <c r="O159" s="1">
        <f t="shared" si="10"/>
        <v>102</v>
      </c>
      <c r="P159">
        <f t="shared" si="11"/>
        <v>158.36000000000001</v>
      </c>
      <c r="Q159" s="13" t="s">
        <v>8304</v>
      </c>
      <c r="R159" t="s">
        <v>8306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8216</v>
      </c>
      <c r="G160" t="s">
        <v>8232</v>
      </c>
      <c r="H160" t="s">
        <v>8252</v>
      </c>
      <c r="I160">
        <v>1433106000</v>
      </c>
      <c r="J160">
        <v>1431124572</v>
      </c>
      <c r="K160" s="11" t="b">
        <v>0</v>
      </c>
      <c r="L160">
        <v>103</v>
      </c>
      <c r="M160" t="b">
        <v>1</v>
      </c>
      <c r="N160" t="s">
        <v>8280</v>
      </c>
      <c r="O160" s="1">
        <f t="shared" si="10"/>
        <v>254</v>
      </c>
      <c r="P160">
        <f t="shared" si="11"/>
        <v>493.82</v>
      </c>
      <c r="Q160" s="13" t="s">
        <v>8309</v>
      </c>
      <c r="R160" t="s">
        <v>8310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8216</v>
      </c>
      <c r="G161" t="s">
        <v>8221</v>
      </c>
      <c r="H161" t="s">
        <v>8243</v>
      </c>
      <c r="I161">
        <v>1475553540</v>
      </c>
      <c r="J161">
        <v>1472528141</v>
      </c>
      <c r="K161" s="11" t="b">
        <v>1</v>
      </c>
      <c r="L161">
        <v>308</v>
      </c>
      <c r="M161" t="b">
        <v>1</v>
      </c>
      <c r="N161" t="s">
        <v>8298</v>
      </c>
      <c r="O161" s="1">
        <f t="shared" si="10"/>
        <v>102</v>
      </c>
      <c r="P161">
        <f t="shared" si="11"/>
        <v>164.94</v>
      </c>
      <c r="Q161" s="13" t="s">
        <v>8319</v>
      </c>
      <c r="R161" t="s">
        <v>8320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8216</v>
      </c>
      <c r="G162" t="s">
        <v>8221</v>
      </c>
      <c r="H162" t="s">
        <v>8243</v>
      </c>
      <c r="I162">
        <v>1409274000</v>
      </c>
      <c r="J162">
        <v>1406847996</v>
      </c>
      <c r="K162" s="11" t="b">
        <v>1</v>
      </c>
      <c r="L162">
        <v>614</v>
      </c>
      <c r="M162" t="b">
        <v>1</v>
      </c>
      <c r="N162" t="s">
        <v>8274</v>
      </c>
      <c r="O162" s="1">
        <f t="shared" si="10"/>
        <v>101</v>
      </c>
      <c r="P162">
        <f t="shared" si="11"/>
        <v>82.5</v>
      </c>
      <c r="Q162" s="13" t="s">
        <v>8323</v>
      </c>
      <c r="R162" t="s">
        <v>8324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8216</v>
      </c>
      <c r="G163" t="s">
        <v>8221</v>
      </c>
      <c r="H163" t="s">
        <v>8243</v>
      </c>
      <c r="I163">
        <v>1351304513</v>
      </c>
      <c r="J163">
        <v>1348712513</v>
      </c>
      <c r="K163" s="11" t="b">
        <v>1</v>
      </c>
      <c r="L163">
        <v>660</v>
      </c>
      <c r="M163" t="b">
        <v>1</v>
      </c>
      <c r="N163" t="s">
        <v>8290</v>
      </c>
      <c r="O163" s="1">
        <f t="shared" si="10"/>
        <v>168</v>
      </c>
      <c r="P163">
        <f t="shared" si="11"/>
        <v>76.14</v>
      </c>
      <c r="Q163" s="13" t="s">
        <v>8304</v>
      </c>
      <c r="R163" t="s">
        <v>8305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8216</v>
      </c>
      <c r="G164" t="s">
        <v>8221</v>
      </c>
      <c r="H164" t="s">
        <v>8243</v>
      </c>
      <c r="I164">
        <v>1460038591</v>
      </c>
      <c r="J164">
        <v>1457450191</v>
      </c>
      <c r="K164" s="11" t="b">
        <v>1</v>
      </c>
      <c r="L164">
        <v>266</v>
      </c>
      <c r="M164" t="b">
        <v>1</v>
      </c>
      <c r="N164" t="s">
        <v>8264</v>
      </c>
      <c r="O164" s="1">
        <f t="shared" si="10"/>
        <v>125</v>
      </c>
      <c r="P164">
        <f t="shared" si="11"/>
        <v>188.31</v>
      </c>
      <c r="Q164" s="13" t="s">
        <v>8317</v>
      </c>
      <c r="R164" t="s">
        <v>8318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8216</v>
      </c>
      <c r="G165" t="s">
        <v>8229</v>
      </c>
      <c r="H165" t="s">
        <v>8250</v>
      </c>
      <c r="I165">
        <v>1420648906</v>
      </c>
      <c r="J165">
        <v>1415464906</v>
      </c>
      <c r="K165" s="11" t="b">
        <v>0</v>
      </c>
      <c r="L165">
        <v>144</v>
      </c>
      <c r="M165" t="b">
        <v>1</v>
      </c>
      <c r="N165" t="s">
        <v>8271</v>
      </c>
      <c r="O165" s="1">
        <f t="shared" si="10"/>
        <v>119</v>
      </c>
      <c r="P165">
        <f t="shared" si="11"/>
        <v>346.04</v>
      </c>
      <c r="Q165" s="13" t="s">
        <v>8323</v>
      </c>
      <c r="R165" t="s">
        <v>8327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8216</v>
      </c>
      <c r="G166" t="s">
        <v>8223</v>
      </c>
      <c r="H166" t="s">
        <v>8245</v>
      </c>
      <c r="I166">
        <v>1435388154</v>
      </c>
      <c r="J166">
        <v>1432796154</v>
      </c>
      <c r="K166" s="11" t="b">
        <v>0</v>
      </c>
      <c r="L166">
        <v>271</v>
      </c>
      <c r="M166" t="b">
        <v>1</v>
      </c>
      <c r="N166" t="s">
        <v>8280</v>
      </c>
      <c r="O166" s="1">
        <f t="shared" si="10"/>
        <v>199</v>
      </c>
      <c r="P166">
        <f t="shared" si="11"/>
        <v>183.8</v>
      </c>
      <c r="Q166" s="13" t="s">
        <v>8309</v>
      </c>
      <c r="R166" t="s">
        <v>8310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8216</v>
      </c>
      <c r="G167" t="s">
        <v>8221</v>
      </c>
      <c r="H167" t="s">
        <v>8243</v>
      </c>
      <c r="I167">
        <v>1405479600</v>
      </c>
      <c r="J167">
        <v>1401642425</v>
      </c>
      <c r="K167" s="11" t="b">
        <v>0</v>
      </c>
      <c r="L167">
        <v>827</v>
      </c>
      <c r="M167" t="b">
        <v>1</v>
      </c>
      <c r="N167" t="s">
        <v>8260</v>
      </c>
      <c r="O167" s="1">
        <f t="shared" si="10"/>
        <v>165</v>
      </c>
      <c r="P167">
        <f t="shared" si="11"/>
        <v>59.96</v>
      </c>
      <c r="Q167" s="13" t="s">
        <v>8317</v>
      </c>
      <c r="R167" t="s">
        <v>8328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8216</v>
      </c>
      <c r="G168" t="s">
        <v>8221</v>
      </c>
      <c r="H168" t="s">
        <v>8243</v>
      </c>
      <c r="I168">
        <v>1438964063</v>
      </c>
      <c r="J168">
        <v>1436804063</v>
      </c>
      <c r="K168" s="11" t="b">
        <v>0</v>
      </c>
      <c r="L168">
        <v>707</v>
      </c>
      <c r="M168" t="b">
        <v>1</v>
      </c>
      <c r="N168" t="s">
        <v>8290</v>
      </c>
      <c r="O168" s="1">
        <f t="shared" si="10"/>
        <v>493</v>
      </c>
      <c r="P168">
        <f t="shared" si="11"/>
        <v>69.760000000000005</v>
      </c>
      <c r="Q168" s="13" t="s">
        <v>8304</v>
      </c>
      <c r="R168" t="s">
        <v>8305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8216</v>
      </c>
      <c r="G169" t="s">
        <v>8221</v>
      </c>
      <c r="H169" t="s">
        <v>8243</v>
      </c>
      <c r="I169">
        <v>1406129150</v>
      </c>
      <c r="J169">
        <v>1400945150</v>
      </c>
      <c r="K169" s="11" t="b">
        <v>0</v>
      </c>
      <c r="L169">
        <v>1364</v>
      </c>
      <c r="M169" t="b">
        <v>1</v>
      </c>
      <c r="N169" t="s">
        <v>8290</v>
      </c>
      <c r="O169" s="1">
        <f t="shared" si="10"/>
        <v>196</v>
      </c>
      <c r="P169">
        <f t="shared" si="11"/>
        <v>36</v>
      </c>
      <c r="Q169" s="13" t="s">
        <v>8304</v>
      </c>
      <c r="R169" t="s">
        <v>8305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8216</v>
      </c>
      <c r="G170" t="s">
        <v>8221</v>
      </c>
      <c r="H170" t="s">
        <v>8243</v>
      </c>
      <c r="I170">
        <v>1349203203</v>
      </c>
      <c r="J170">
        <v>1345056003</v>
      </c>
      <c r="K170" s="11" t="b">
        <v>0</v>
      </c>
      <c r="L170">
        <v>92</v>
      </c>
      <c r="M170" t="b">
        <v>1</v>
      </c>
      <c r="N170" t="s">
        <v>8274</v>
      </c>
      <c r="O170" s="1">
        <f t="shared" si="10"/>
        <v>101</v>
      </c>
      <c r="P170">
        <f t="shared" si="11"/>
        <v>526.46</v>
      </c>
      <c r="Q170" s="13" t="s">
        <v>8323</v>
      </c>
      <c r="R170" t="s">
        <v>8324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8216</v>
      </c>
      <c r="G171" t="s">
        <v>8221</v>
      </c>
      <c r="H171" t="s">
        <v>8243</v>
      </c>
      <c r="I171">
        <v>1360938109</v>
      </c>
      <c r="J171">
        <v>1358346109</v>
      </c>
      <c r="K171" s="11" t="b">
        <v>1</v>
      </c>
      <c r="L171">
        <v>321</v>
      </c>
      <c r="M171" t="b">
        <v>1</v>
      </c>
      <c r="N171" t="s">
        <v>8283</v>
      </c>
      <c r="O171" s="1">
        <f t="shared" si="10"/>
        <v>108</v>
      </c>
      <c r="P171">
        <f t="shared" si="11"/>
        <v>149.46</v>
      </c>
      <c r="Q171" s="13" t="s">
        <v>8307</v>
      </c>
      <c r="R171" t="s">
        <v>8308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8216</v>
      </c>
      <c r="G172" t="s">
        <v>8221</v>
      </c>
      <c r="H172" t="s">
        <v>8243</v>
      </c>
      <c r="I172">
        <v>1439473248</v>
      </c>
      <c r="J172">
        <v>1436881248</v>
      </c>
      <c r="K172" s="11" t="b">
        <v>0</v>
      </c>
      <c r="L172">
        <v>315</v>
      </c>
      <c r="M172" t="b">
        <v>1</v>
      </c>
      <c r="N172" t="s">
        <v>8268</v>
      </c>
      <c r="O172" s="1">
        <f t="shared" si="10"/>
        <v>119</v>
      </c>
      <c r="P172">
        <f t="shared" si="11"/>
        <v>151.32</v>
      </c>
      <c r="Q172" s="13" t="s">
        <v>8304</v>
      </c>
      <c r="R172" t="s">
        <v>8306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8216</v>
      </c>
      <c r="G173" t="s">
        <v>8221</v>
      </c>
      <c r="H173" t="s">
        <v>8243</v>
      </c>
      <c r="I173">
        <v>1433036578</v>
      </c>
      <c r="J173">
        <v>1429580578</v>
      </c>
      <c r="K173" s="11" t="b">
        <v>0</v>
      </c>
      <c r="L173">
        <v>170</v>
      </c>
      <c r="M173" t="b">
        <v>1</v>
      </c>
      <c r="N173" t="s">
        <v>8290</v>
      </c>
      <c r="O173" s="1">
        <f t="shared" si="10"/>
        <v>473</v>
      </c>
      <c r="P173">
        <f t="shared" si="11"/>
        <v>278.39</v>
      </c>
      <c r="Q173" s="13" t="s">
        <v>8304</v>
      </c>
      <c r="R173" t="s">
        <v>8305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8216</v>
      </c>
      <c r="G174" t="s">
        <v>8221</v>
      </c>
      <c r="H174" t="s">
        <v>8243</v>
      </c>
      <c r="I174">
        <v>1445624695</v>
      </c>
      <c r="J174">
        <v>1443464695</v>
      </c>
      <c r="K174" s="11" t="b">
        <v>1</v>
      </c>
      <c r="L174">
        <v>874</v>
      </c>
      <c r="M174" t="b">
        <v>1</v>
      </c>
      <c r="N174" t="s">
        <v>8280</v>
      </c>
      <c r="O174" s="1">
        <f t="shared" si="10"/>
        <v>135</v>
      </c>
      <c r="P174">
        <f t="shared" si="11"/>
        <v>53.99</v>
      </c>
      <c r="Q174" s="13" t="s">
        <v>8309</v>
      </c>
      <c r="R174" t="s">
        <v>8310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8218</v>
      </c>
      <c r="G175" t="s">
        <v>8221</v>
      </c>
      <c r="H175" t="s">
        <v>8243</v>
      </c>
      <c r="I175">
        <v>1410426250</v>
      </c>
      <c r="J175">
        <v>1405674250</v>
      </c>
      <c r="K175" s="11" t="b">
        <v>0</v>
      </c>
      <c r="L175">
        <v>975</v>
      </c>
      <c r="M175" t="b">
        <v>0</v>
      </c>
      <c r="N175" t="s">
        <v>8277</v>
      </c>
      <c r="O175" s="1">
        <f t="shared" si="10"/>
        <v>63</v>
      </c>
      <c r="P175">
        <f t="shared" si="11"/>
        <v>48.28</v>
      </c>
      <c r="Q175" s="13" t="s">
        <v>8312</v>
      </c>
      <c r="R175" t="s">
        <v>8330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8216</v>
      </c>
      <c r="G176" t="s">
        <v>8222</v>
      </c>
      <c r="H176" t="s">
        <v>8244</v>
      </c>
      <c r="I176">
        <v>1469119526</v>
      </c>
      <c r="J176">
        <v>1463935526</v>
      </c>
      <c r="K176" s="11" t="b">
        <v>1</v>
      </c>
      <c r="L176">
        <v>1049</v>
      </c>
      <c r="M176" t="b">
        <v>1</v>
      </c>
      <c r="N176" t="s">
        <v>8298</v>
      </c>
      <c r="O176" s="1">
        <f t="shared" si="10"/>
        <v>233</v>
      </c>
      <c r="P176">
        <f t="shared" si="11"/>
        <v>44.46</v>
      </c>
      <c r="Q176" s="13" t="s">
        <v>8319</v>
      </c>
      <c r="R176" t="s">
        <v>8320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8216</v>
      </c>
      <c r="G177" t="s">
        <v>8221</v>
      </c>
      <c r="H177" t="s">
        <v>8243</v>
      </c>
      <c r="I177">
        <v>1410444068</v>
      </c>
      <c r="J177">
        <v>1407852068</v>
      </c>
      <c r="K177" s="11" t="b">
        <v>0</v>
      </c>
      <c r="L177">
        <v>199</v>
      </c>
      <c r="M177" t="b">
        <v>1</v>
      </c>
      <c r="N177" t="s">
        <v>8300</v>
      </c>
      <c r="O177" s="1">
        <f t="shared" si="10"/>
        <v>102</v>
      </c>
      <c r="P177">
        <f t="shared" si="11"/>
        <v>231.66</v>
      </c>
      <c r="Q177" s="13" t="s">
        <v>8319</v>
      </c>
      <c r="R177" t="s">
        <v>8331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8216</v>
      </c>
      <c r="G178" t="s">
        <v>8221</v>
      </c>
      <c r="H178" t="s">
        <v>8243</v>
      </c>
      <c r="I178">
        <v>1332699285</v>
      </c>
      <c r="J178">
        <v>1327518885</v>
      </c>
      <c r="K178" s="11" t="b">
        <v>1</v>
      </c>
      <c r="L178">
        <v>600</v>
      </c>
      <c r="M178" t="b">
        <v>1</v>
      </c>
      <c r="N178" t="s">
        <v>8283</v>
      </c>
      <c r="O178" s="1">
        <f t="shared" si="10"/>
        <v>115</v>
      </c>
      <c r="P178">
        <f t="shared" si="11"/>
        <v>76.72</v>
      </c>
      <c r="Q178" s="13" t="s">
        <v>8307</v>
      </c>
      <c r="R178" t="s">
        <v>8308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8216</v>
      </c>
      <c r="G179" t="s">
        <v>8221</v>
      </c>
      <c r="H179" t="s">
        <v>8243</v>
      </c>
      <c r="I179">
        <v>1366635575</v>
      </c>
      <c r="J179">
        <v>1363611575</v>
      </c>
      <c r="K179" s="11" t="b">
        <v>0</v>
      </c>
      <c r="L179">
        <v>682</v>
      </c>
      <c r="M179" t="b">
        <v>1</v>
      </c>
      <c r="N179" t="s">
        <v>8290</v>
      </c>
      <c r="O179" s="1">
        <f t="shared" si="10"/>
        <v>170</v>
      </c>
      <c r="P179">
        <f t="shared" si="11"/>
        <v>67.42</v>
      </c>
      <c r="Q179" s="13" t="s">
        <v>8304</v>
      </c>
      <c r="R179" t="s">
        <v>8305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8216</v>
      </c>
      <c r="G180" t="s">
        <v>8221</v>
      </c>
      <c r="H180" t="s">
        <v>8243</v>
      </c>
      <c r="I180">
        <v>1266876000</v>
      </c>
      <c r="J180">
        <v>1263679492</v>
      </c>
      <c r="K180" s="11" t="b">
        <v>1</v>
      </c>
      <c r="L180">
        <v>179</v>
      </c>
      <c r="M180" t="b">
        <v>1</v>
      </c>
      <c r="N180" t="s">
        <v>8264</v>
      </c>
      <c r="O180" s="1">
        <f t="shared" si="10"/>
        <v>101</v>
      </c>
      <c r="P180">
        <f t="shared" si="11"/>
        <v>254.39</v>
      </c>
      <c r="Q180" s="13" t="s">
        <v>8317</v>
      </c>
      <c r="R180" t="s">
        <v>8318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8216</v>
      </c>
      <c r="G181" t="s">
        <v>8221</v>
      </c>
      <c r="H181" t="s">
        <v>8243</v>
      </c>
      <c r="I181">
        <v>1416089324</v>
      </c>
      <c r="J181">
        <v>1413493724</v>
      </c>
      <c r="K181" s="11" t="b">
        <v>0</v>
      </c>
      <c r="L181">
        <v>277</v>
      </c>
      <c r="M181" t="b">
        <v>1</v>
      </c>
      <c r="N181" t="s">
        <v>8298</v>
      </c>
      <c r="O181" s="1">
        <f t="shared" si="10"/>
        <v>113</v>
      </c>
      <c r="P181">
        <f t="shared" si="11"/>
        <v>162.91</v>
      </c>
      <c r="Q181" s="13" t="s">
        <v>8319</v>
      </c>
      <c r="R181" t="s">
        <v>8320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8216</v>
      </c>
      <c r="G182" t="s">
        <v>8221</v>
      </c>
      <c r="H182" t="s">
        <v>8243</v>
      </c>
      <c r="I182">
        <v>1488862800</v>
      </c>
      <c r="J182">
        <v>1486745663</v>
      </c>
      <c r="K182" s="11" t="b">
        <v>0</v>
      </c>
      <c r="L182">
        <v>902</v>
      </c>
      <c r="M182" t="b">
        <v>1</v>
      </c>
      <c r="N182" t="s">
        <v>8292</v>
      </c>
      <c r="O182" s="1">
        <f t="shared" si="10"/>
        <v>1802</v>
      </c>
      <c r="P182">
        <f t="shared" si="11"/>
        <v>49.93</v>
      </c>
      <c r="Q182" s="13" t="s">
        <v>8312</v>
      </c>
      <c r="R182" t="s">
        <v>8313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8216</v>
      </c>
      <c r="G183" t="s">
        <v>8221</v>
      </c>
      <c r="H183" t="s">
        <v>8243</v>
      </c>
      <c r="I183">
        <v>1398477518</v>
      </c>
      <c r="J183">
        <v>1395885518</v>
      </c>
      <c r="K183" s="11" t="b">
        <v>1</v>
      </c>
      <c r="L183">
        <v>158</v>
      </c>
      <c r="M183" t="b">
        <v>1</v>
      </c>
      <c r="N183" t="s">
        <v>8290</v>
      </c>
      <c r="O183" s="1">
        <f t="shared" si="10"/>
        <v>179</v>
      </c>
      <c r="P183">
        <f t="shared" si="11"/>
        <v>282.72000000000003</v>
      </c>
      <c r="Q183" s="13" t="s">
        <v>8304</v>
      </c>
      <c r="R183" t="s">
        <v>8305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8216</v>
      </c>
      <c r="G184" t="s">
        <v>8221</v>
      </c>
      <c r="H184" t="s">
        <v>8243</v>
      </c>
      <c r="I184">
        <v>1447505609</v>
      </c>
      <c r="J184">
        <v>1444910009</v>
      </c>
      <c r="K184" s="11" t="b">
        <v>1</v>
      </c>
      <c r="L184">
        <v>379</v>
      </c>
      <c r="M184" t="b">
        <v>1</v>
      </c>
      <c r="N184" t="s">
        <v>8264</v>
      </c>
      <c r="O184" s="1">
        <f t="shared" si="10"/>
        <v>112</v>
      </c>
      <c r="P184">
        <f t="shared" si="11"/>
        <v>117.77</v>
      </c>
      <c r="Q184" s="13" t="s">
        <v>8317</v>
      </c>
      <c r="R184" t="s">
        <v>8318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8216</v>
      </c>
      <c r="G185" t="s">
        <v>8221</v>
      </c>
      <c r="H185" t="s">
        <v>8243</v>
      </c>
      <c r="I185">
        <v>1413304708</v>
      </c>
      <c r="J185">
        <v>1410280708</v>
      </c>
      <c r="K185" s="11" t="b">
        <v>0</v>
      </c>
      <c r="L185">
        <v>27</v>
      </c>
      <c r="M185" t="b">
        <v>1</v>
      </c>
      <c r="N185" t="s">
        <v>8268</v>
      </c>
      <c r="O185" s="1">
        <f t="shared" si="10"/>
        <v>127</v>
      </c>
      <c r="P185">
        <f t="shared" si="11"/>
        <v>1644</v>
      </c>
      <c r="Q185" s="13" t="s">
        <v>8304</v>
      </c>
      <c r="R185" t="s">
        <v>8306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8216</v>
      </c>
      <c r="G186" t="s">
        <v>8221</v>
      </c>
      <c r="H186" t="s">
        <v>8243</v>
      </c>
      <c r="I186">
        <v>1489006800</v>
      </c>
      <c r="J186">
        <v>1486397007</v>
      </c>
      <c r="K186" s="11" t="b">
        <v>1</v>
      </c>
      <c r="L186">
        <v>299</v>
      </c>
      <c r="M186" t="b">
        <v>1</v>
      </c>
      <c r="N186" t="s">
        <v>8264</v>
      </c>
      <c r="O186" s="1">
        <f t="shared" si="10"/>
        <v>125</v>
      </c>
      <c r="P186">
        <f t="shared" si="11"/>
        <v>146.35</v>
      </c>
      <c r="Q186" s="13" t="s">
        <v>8317</v>
      </c>
      <c r="R186" t="s">
        <v>8318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8216</v>
      </c>
      <c r="G187" t="s">
        <v>8224</v>
      </c>
      <c r="H187" t="s">
        <v>8246</v>
      </c>
      <c r="I187">
        <v>1460066954</v>
      </c>
      <c r="J187">
        <v>1456614554</v>
      </c>
      <c r="K187" s="11" t="b">
        <v>1</v>
      </c>
      <c r="L187">
        <v>964</v>
      </c>
      <c r="M187" t="b">
        <v>1</v>
      </c>
      <c r="N187" t="s">
        <v>8264</v>
      </c>
      <c r="O187" s="1">
        <f t="shared" si="10"/>
        <v>127</v>
      </c>
      <c r="P187">
        <f t="shared" si="11"/>
        <v>44.91</v>
      </c>
      <c r="Q187" s="13" t="s">
        <v>8317</v>
      </c>
      <c r="R187" t="s">
        <v>8318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8216</v>
      </c>
      <c r="G188" t="s">
        <v>8221</v>
      </c>
      <c r="H188" t="s">
        <v>8243</v>
      </c>
      <c r="I188">
        <v>1454277540</v>
      </c>
      <c r="J188">
        <v>1450880854</v>
      </c>
      <c r="K188" s="11" t="b">
        <v>0</v>
      </c>
      <c r="L188">
        <v>375</v>
      </c>
      <c r="M188" t="b">
        <v>1</v>
      </c>
      <c r="N188" t="s">
        <v>8290</v>
      </c>
      <c r="O188" s="1">
        <f t="shared" si="10"/>
        <v>143</v>
      </c>
      <c r="P188">
        <f t="shared" si="11"/>
        <v>114.77</v>
      </c>
      <c r="Q188" s="13" t="s">
        <v>8304</v>
      </c>
      <c r="R188" t="s">
        <v>8305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8218</v>
      </c>
      <c r="G189" t="s">
        <v>8232</v>
      </c>
      <c r="H189" t="s">
        <v>8252</v>
      </c>
      <c r="I189">
        <v>1467817258</v>
      </c>
      <c r="J189">
        <v>1465225258</v>
      </c>
      <c r="K189" s="11" t="b">
        <v>0</v>
      </c>
      <c r="L189">
        <v>28</v>
      </c>
      <c r="M189" t="b">
        <v>0</v>
      </c>
      <c r="N189" t="s">
        <v>8268</v>
      </c>
      <c r="O189" s="1">
        <f t="shared" si="10"/>
        <v>22</v>
      </c>
      <c r="P189">
        <f t="shared" si="11"/>
        <v>1536.25</v>
      </c>
      <c r="Q189" s="13" t="s">
        <v>8304</v>
      </c>
      <c r="R189" t="s">
        <v>8306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8216</v>
      </c>
      <c r="G190" t="s">
        <v>8221</v>
      </c>
      <c r="H190" t="s">
        <v>8243</v>
      </c>
      <c r="I190">
        <v>1466171834</v>
      </c>
      <c r="J190">
        <v>1463493434</v>
      </c>
      <c r="K190" s="11" t="b">
        <v>1</v>
      </c>
      <c r="L190">
        <v>438</v>
      </c>
      <c r="M190" t="b">
        <v>1</v>
      </c>
      <c r="N190" t="s">
        <v>8264</v>
      </c>
      <c r="O190" s="1">
        <f t="shared" si="10"/>
        <v>107</v>
      </c>
      <c r="P190">
        <f t="shared" si="11"/>
        <v>97.36</v>
      </c>
      <c r="Q190" s="13" t="s">
        <v>8317</v>
      </c>
      <c r="R190" t="s">
        <v>8318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8216</v>
      </c>
      <c r="G191" t="s">
        <v>8221</v>
      </c>
      <c r="H191" t="s">
        <v>8243</v>
      </c>
      <c r="I191">
        <v>1477841138</v>
      </c>
      <c r="J191">
        <v>1475249138</v>
      </c>
      <c r="K191" s="11" t="b">
        <v>1</v>
      </c>
      <c r="L191">
        <v>403</v>
      </c>
      <c r="M191" t="b">
        <v>1</v>
      </c>
      <c r="N191" t="s">
        <v>8293</v>
      </c>
      <c r="O191" s="1">
        <f t="shared" si="10"/>
        <v>106</v>
      </c>
      <c r="P191">
        <f t="shared" si="11"/>
        <v>104.99</v>
      </c>
      <c r="Q191" s="13" t="s">
        <v>8315</v>
      </c>
      <c r="R191" t="s">
        <v>8316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8217</v>
      </c>
      <c r="G192" t="s">
        <v>8221</v>
      </c>
      <c r="H192" t="s">
        <v>8243</v>
      </c>
      <c r="I192">
        <v>1441783869</v>
      </c>
      <c r="J192">
        <v>1439191869</v>
      </c>
      <c r="K192" s="11" t="b">
        <v>1</v>
      </c>
      <c r="L192">
        <v>535</v>
      </c>
      <c r="M192" t="b">
        <v>0</v>
      </c>
      <c r="N192" t="s">
        <v>8296</v>
      </c>
      <c r="O192" s="1">
        <f t="shared" si="10"/>
        <v>8</v>
      </c>
      <c r="P192">
        <f t="shared" si="11"/>
        <v>78.67</v>
      </c>
      <c r="Q192" s="13" t="s">
        <v>8304</v>
      </c>
      <c r="R192" t="s">
        <v>8311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8218</v>
      </c>
      <c r="G193" t="s">
        <v>8223</v>
      </c>
      <c r="H193" t="s">
        <v>8245</v>
      </c>
      <c r="I193">
        <v>1468128537</v>
      </c>
      <c r="J193">
        <v>1465536537</v>
      </c>
      <c r="K193" s="11" t="b">
        <v>0</v>
      </c>
      <c r="L193">
        <v>15</v>
      </c>
      <c r="M193" t="b">
        <v>0</v>
      </c>
      <c r="N193" t="s">
        <v>8298</v>
      </c>
      <c r="O193" s="1">
        <f t="shared" si="10"/>
        <v>12</v>
      </c>
      <c r="P193">
        <f t="shared" si="11"/>
        <v>2796.67</v>
      </c>
      <c r="Q193" s="13" t="s">
        <v>8319</v>
      </c>
      <c r="R193" t="s">
        <v>8320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8216</v>
      </c>
      <c r="G194" t="s">
        <v>8221</v>
      </c>
      <c r="H194" t="s">
        <v>8243</v>
      </c>
      <c r="I194">
        <v>1327167780</v>
      </c>
      <c r="J194">
        <v>1325007780</v>
      </c>
      <c r="K194" s="11" t="b">
        <v>1</v>
      </c>
      <c r="L194">
        <v>760</v>
      </c>
      <c r="M194" t="b">
        <v>1</v>
      </c>
      <c r="N194" t="s">
        <v>8264</v>
      </c>
      <c r="O194" s="1">
        <f t="shared" si="10"/>
        <v>105</v>
      </c>
      <c r="P194">
        <f t="shared" si="11"/>
        <v>55.07</v>
      </c>
      <c r="Q194" s="13" t="s">
        <v>8317</v>
      </c>
      <c r="R194" t="s">
        <v>8318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8219</v>
      </c>
      <c r="G195" t="s">
        <v>8235</v>
      </c>
      <c r="H195" t="s">
        <v>8253</v>
      </c>
      <c r="I195">
        <v>1490196830</v>
      </c>
      <c r="J195">
        <v>1485016430</v>
      </c>
      <c r="K195" s="11" t="b">
        <v>0</v>
      </c>
      <c r="L195">
        <v>45</v>
      </c>
      <c r="M195" t="b">
        <v>0</v>
      </c>
      <c r="N195" t="s">
        <v>8298</v>
      </c>
      <c r="O195" s="1">
        <f t="shared" ref="O195:O258" si="15">ROUND(E195/D195*100,0)</f>
        <v>104</v>
      </c>
      <c r="P195">
        <f t="shared" ref="P195:P258" si="16">IFERROR(ROUND(E195/L195,2),0)</f>
        <v>922.22</v>
      </c>
      <c r="Q195" s="13" t="s">
        <v>8319</v>
      </c>
      <c r="R195" t="s">
        <v>8320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8216</v>
      </c>
      <c r="G196" t="s">
        <v>8221</v>
      </c>
      <c r="H196" t="s">
        <v>8243</v>
      </c>
      <c r="I196">
        <v>1419180304</v>
      </c>
      <c r="J196">
        <v>1415292304</v>
      </c>
      <c r="K196" s="11" t="b">
        <v>1</v>
      </c>
      <c r="L196">
        <v>376</v>
      </c>
      <c r="M196" t="b">
        <v>1</v>
      </c>
      <c r="N196" t="s">
        <v>8264</v>
      </c>
      <c r="O196" s="1">
        <f t="shared" si="15"/>
        <v>113</v>
      </c>
      <c r="P196">
        <f t="shared" si="16"/>
        <v>109.04</v>
      </c>
      <c r="Q196" s="13" t="s">
        <v>8317</v>
      </c>
      <c r="R196" t="s">
        <v>8318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8218</v>
      </c>
      <c r="G197" t="s">
        <v>8226</v>
      </c>
      <c r="H197" t="s">
        <v>8248</v>
      </c>
      <c r="I197">
        <v>1450297080</v>
      </c>
      <c r="J197">
        <v>1448565459</v>
      </c>
      <c r="K197" s="11" t="b">
        <v>0</v>
      </c>
      <c r="L197">
        <v>202</v>
      </c>
      <c r="M197" t="b">
        <v>0</v>
      </c>
      <c r="N197" t="s">
        <v>8298</v>
      </c>
      <c r="O197" s="1">
        <f t="shared" si="15"/>
        <v>20</v>
      </c>
      <c r="P197">
        <f t="shared" si="16"/>
        <v>202.23</v>
      </c>
      <c r="Q197" s="13" t="s">
        <v>8319</v>
      </c>
      <c r="R197" t="s">
        <v>8320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8216</v>
      </c>
      <c r="G198" t="s">
        <v>8221</v>
      </c>
      <c r="H198" t="s">
        <v>8243</v>
      </c>
      <c r="I198">
        <v>1417420994</v>
      </c>
      <c r="J198">
        <v>1414738994</v>
      </c>
      <c r="K198" s="11" t="b">
        <v>1</v>
      </c>
      <c r="L198">
        <v>165</v>
      </c>
      <c r="M198" t="b">
        <v>1</v>
      </c>
      <c r="N198" t="s">
        <v>8264</v>
      </c>
      <c r="O198" s="1">
        <f t="shared" si="15"/>
        <v>116</v>
      </c>
      <c r="P198">
        <f t="shared" si="16"/>
        <v>246.61</v>
      </c>
      <c r="Q198" s="13" t="s">
        <v>8317</v>
      </c>
      <c r="R198" t="s">
        <v>8318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8216</v>
      </c>
      <c r="G199" t="s">
        <v>8221</v>
      </c>
      <c r="H199" t="s">
        <v>8243</v>
      </c>
      <c r="I199">
        <v>1350003539</v>
      </c>
      <c r="J199">
        <v>1347411539</v>
      </c>
      <c r="K199" s="11" t="b">
        <v>1</v>
      </c>
      <c r="L199">
        <v>415</v>
      </c>
      <c r="M199" t="b">
        <v>1</v>
      </c>
      <c r="N199" t="s">
        <v>8264</v>
      </c>
      <c r="O199" s="1">
        <f t="shared" si="15"/>
        <v>150</v>
      </c>
      <c r="P199">
        <f t="shared" si="16"/>
        <v>97.82</v>
      </c>
      <c r="Q199" s="13" t="s">
        <v>8317</v>
      </c>
      <c r="R199" t="s">
        <v>8318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8216</v>
      </c>
      <c r="G200" t="s">
        <v>8221</v>
      </c>
      <c r="H200" t="s">
        <v>8243</v>
      </c>
      <c r="I200">
        <v>1408114822</v>
      </c>
      <c r="J200">
        <v>1405522822</v>
      </c>
      <c r="K200" s="11" t="b">
        <v>0</v>
      </c>
      <c r="L200">
        <v>311</v>
      </c>
      <c r="M200" t="b">
        <v>1</v>
      </c>
      <c r="N200" t="s">
        <v>8293</v>
      </c>
      <c r="O200" s="1">
        <f t="shared" si="15"/>
        <v>203</v>
      </c>
      <c r="P200">
        <f t="shared" si="16"/>
        <v>130.22999999999999</v>
      </c>
      <c r="Q200" s="13" t="s">
        <v>8315</v>
      </c>
      <c r="R200" t="s">
        <v>8316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8217</v>
      </c>
      <c r="G201" t="s">
        <v>8221</v>
      </c>
      <c r="H201" t="s">
        <v>8243</v>
      </c>
      <c r="I201">
        <v>1446771600</v>
      </c>
      <c r="J201">
        <v>1443700648</v>
      </c>
      <c r="K201" s="11" t="b">
        <v>0</v>
      </c>
      <c r="L201">
        <v>248</v>
      </c>
      <c r="M201" t="b">
        <v>0</v>
      </c>
      <c r="N201" t="s">
        <v>8268</v>
      </c>
      <c r="O201" s="1">
        <f t="shared" si="15"/>
        <v>40</v>
      </c>
      <c r="P201">
        <f t="shared" si="16"/>
        <v>162.91999999999999</v>
      </c>
      <c r="Q201" s="13" t="s">
        <v>8304</v>
      </c>
      <c r="R201" t="s">
        <v>8306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8216</v>
      </c>
      <c r="G202" t="s">
        <v>8221</v>
      </c>
      <c r="H202" t="s">
        <v>8243</v>
      </c>
      <c r="I202">
        <v>1425055079</v>
      </c>
      <c r="J202">
        <v>1422463079</v>
      </c>
      <c r="K202" s="11" t="b">
        <v>0</v>
      </c>
      <c r="L202">
        <v>253</v>
      </c>
      <c r="M202" t="b">
        <v>1</v>
      </c>
      <c r="N202" t="s">
        <v>8260</v>
      </c>
      <c r="O202" s="1">
        <f t="shared" si="15"/>
        <v>183</v>
      </c>
      <c r="P202">
        <f t="shared" si="16"/>
        <v>159.51</v>
      </c>
      <c r="Q202" s="13" t="s">
        <v>8317</v>
      </c>
      <c r="R202" t="s">
        <v>8328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8216</v>
      </c>
      <c r="G203" t="s">
        <v>8238</v>
      </c>
      <c r="H203" t="s">
        <v>8246</v>
      </c>
      <c r="I203">
        <v>1428493379</v>
      </c>
      <c r="J203">
        <v>1425901379</v>
      </c>
      <c r="K203" s="11" t="b">
        <v>0</v>
      </c>
      <c r="L203">
        <v>714</v>
      </c>
      <c r="M203" t="b">
        <v>1</v>
      </c>
      <c r="N203" t="s">
        <v>8280</v>
      </c>
      <c r="O203" s="1">
        <f t="shared" si="15"/>
        <v>322</v>
      </c>
      <c r="P203">
        <f t="shared" si="16"/>
        <v>56.41</v>
      </c>
      <c r="Q203" s="13" t="s">
        <v>8309</v>
      </c>
      <c r="R203" t="s">
        <v>8310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8216</v>
      </c>
      <c r="G204" t="s">
        <v>8221</v>
      </c>
      <c r="H204" t="s">
        <v>8243</v>
      </c>
      <c r="I204">
        <v>1412492445</v>
      </c>
      <c r="J204">
        <v>1409900445</v>
      </c>
      <c r="K204" s="11" t="b">
        <v>0</v>
      </c>
      <c r="L204">
        <v>73</v>
      </c>
      <c r="M204" t="b">
        <v>1</v>
      </c>
      <c r="N204" t="s">
        <v>8266</v>
      </c>
      <c r="O204" s="1">
        <f t="shared" si="15"/>
        <v>100</v>
      </c>
      <c r="P204">
        <f t="shared" si="16"/>
        <v>550.04</v>
      </c>
      <c r="Q204" s="13" t="s">
        <v>8319</v>
      </c>
      <c r="R204" t="s">
        <v>8322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8216</v>
      </c>
      <c r="G205" t="s">
        <v>8221</v>
      </c>
      <c r="H205" t="s">
        <v>8243</v>
      </c>
      <c r="I205">
        <v>1341799647</v>
      </c>
      <c r="J205">
        <v>1339207647</v>
      </c>
      <c r="K205" s="11" t="b">
        <v>0</v>
      </c>
      <c r="L205">
        <v>263</v>
      </c>
      <c r="M205" t="b">
        <v>1</v>
      </c>
      <c r="N205" t="s">
        <v>8290</v>
      </c>
      <c r="O205" s="1">
        <f t="shared" si="15"/>
        <v>819</v>
      </c>
      <c r="P205">
        <f t="shared" si="16"/>
        <v>152.62</v>
      </c>
      <c r="Q205" s="13" t="s">
        <v>8304</v>
      </c>
      <c r="R205" t="s">
        <v>8305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8218</v>
      </c>
      <c r="G206" t="s">
        <v>8221</v>
      </c>
      <c r="H206" t="s">
        <v>8243</v>
      </c>
      <c r="I206">
        <v>1487617200</v>
      </c>
      <c r="J206">
        <v>1483634335</v>
      </c>
      <c r="K206" s="11" t="b">
        <v>0</v>
      </c>
      <c r="L206">
        <v>110</v>
      </c>
      <c r="M206" t="b">
        <v>0</v>
      </c>
      <c r="N206" t="s">
        <v>8268</v>
      </c>
      <c r="O206" s="1">
        <f t="shared" si="15"/>
        <v>42</v>
      </c>
      <c r="P206">
        <f t="shared" si="16"/>
        <v>364.35</v>
      </c>
      <c r="Q206" s="13" t="s">
        <v>8304</v>
      </c>
      <c r="R206" t="s">
        <v>8306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8216</v>
      </c>
      <c r="G207" t="s">
        <v>8221</v>
      </c>
      <c r="H207" t="s">
        <v>8243</v>
      </c>
      <c r="I207">
        <v>1465272091</v>
      </c>
      <c r="J207">
        <v>1462248091</v>
      </c>
      <c r="K207" s="11" t="b">
        <v>1</v>
      </c>
      <c r="L207">
        <v>235</v>
      </c>
      <c r="M207" t="b">
        <v>1</v>
      </c>
      <c r="N207" t="s">
        <v>8280</v>
      </c>
      <c r="O207" s="1">
        <f t="shared" si="15"/>
        <v>107</v>
      </c>
      <c r="P207">
        <f t="shared" si="16"/>
        <v>170.45</v>
      </c>
      <c r="Q207" s="13" t="s">
        <v>8309</v>
      </c>
      <c r="R207" t="s">
        <v>8310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8216</v>
      </c>
      <c r="G208" t="s">
        <v>8221</v>
      </c>
      <c r="H208" t="s">
        <v>8243</v>
      </c>
      <c r="I208">
        <v>1463198340</v>
      </c>
      <c r="J208">
        <v>1461117201</v>
      </c>
      <c r="K208" s="11" t="b">
        <v>0</v>
      </c>
      <c r="L208">
        <v>336</v>
      </c>
      <c r="M208" t="b">
        <v>1</v>
      </c>
      <c r="N208" t="s">
        <v>8266</v>
      </c>
      <c r="O208" s="1">
        <f t="shared" si="15"/>
        <v>114</v>
      </c>
      <c r="P208">
        <f t="shared" si="16"/>
        <v>119.18</v>
      </c>
      <c r="Q208" s="13" t="s">
        <v>8319</v>
      </c>
      <c r="R208" t="s">
        <v>8322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8216</v>
      </c>
      <c r="G209" t="s">
        <v>8222</v>
      </c>
      <c r="H209" t="s">
        <v>8244</v>
      </c>
      <c r="I209">
        <v>1399033810</v>
      </c>
      <c r="J209">
        <v>1396441810</v>
      </c>
      <c r="K209" s="11" t="b">
        <v>0</v>
      </c>
      <c r="L209">
        <v>621</v>
      </c>
      <c r="M209" t="b">
        <v>1</v>
      </c>
      <c r="N209" t="s">
        <v>8290</v>
      </c>
      <c r="O209" s="1">
        <f t="shared" si="15"/>
        <v>114</v>
      </c>
      <c r="P209">
        <f t="shared" si="16"/>
        <v>64.02</v>
      </c>
      <c r="Q209" s="13" t="s">
        <v>8304</v>
      </c>
      <c r="R209" t="s">
        <v>8305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8216</v>
      </c>
      <c r="G210" t="s">
        <v>8221</v>
      </c>
      <c r="H210" t="s">
        <v>8243</v>
      </c>
      <c r="I210">
        <v>1315616422</v>
      </c>
      <c r="J210">
        <v>1313024422</v>
      </c>
      <c r="K210" s="11" t="b">
        <v>1</v>
      </c>
      <c r="L210">
        <v>916</v>
      </c>
      <c r="M210" t="b">
        <v>1</v>
      </c>
      <c r="N210" t="s">
        <v>8283</v>
      </c>
      <c r="O210" s="1">
        <f t="shared" si="15"/>
        <v>662</v>
      </c>
      <c r="P210">
        <f t="shared" si="16"/>
        <v>43.33</v>
      </c>
      <c r="Q210" s="13" t="s">
        <v>8307</v>
      </c>
      <c r="R210" t="s">
        <v>8308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8216</v>
      </c>
      <c r="G211" t="s">
        <v>8221</v>
      </c>
      <c r="H211" t="s">
        <v>8243</v>
      </c>
      <c r="I211">
        <v>1442501991</v>
      </c>
      <c r="J211">
        <v>1439909991</v>
      </c>
      <c r="K211" s="11" t="b">
        <v>0</v>
      </c>
      <c r="L211">
        <v>480</v>
      </c>
      <c r="M211" t="b">
        <v>1</v>
      </c>
      <c r="N211" t="s">
        <v>8292</v>
      </c>
      <c r="O211" s="1">
        <f t="shared" si="15"/>
        <v>404</v>
      </c>
      <c r="P211">
        <f t="shared" si="16"/>
        <v>82.4</v>
      </c>
      <c r="Q211" s="13" t="s">
        <v>8312</v>
      </c>
      <c r="R211" t="s">
        <v>8313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8216</v>
      </c>
      <c r="G212" t="s">
        <v>8221</v>
      </c>
      <c r="H212" t="s">
        <v>8243</v>
      </c>
      <c r="I212">
        <v>1399668319</v>
      </c>
      <c r="J212">
        <v>1397076319</v>
      </c>
      <c r="K212" s="11" t="b">
        <v>1</v>
      </c>
      <c r="L212">
        <v>848</v>
      </c>
      <c r="M212" t="b">
        <v>1</v>
      </c>
      <c r="N212" t="s">
        <v>8290</v>
      </c>
      <c r="O212" s="1">
        <f t="shared" si="15"/>
        <v>132</v>
      </c>
      <c r="P212">
        <f t="shared" si="16"/>
        <v>46.58</v>
      </c>
      <c r="Q212" s="13" t="s">
        <v>8304</v>
      </c>
      <c r="R212" t="s">
        <v>8305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8216</v>
      </c>
      <c r="G213" t="s">
        <v>8221</v>
      </c>
      <c r="H213" t="s">
        <v>8243</v>
      </c>
      <c r="I213">
        <v>1401487756</v>
      </c>
      <c r="J213">
        <v>1398895756</v>
      </c>
      <c r="K213" s="11" t="b">
        <v>0</v>
      </c>
      <c r="L213">
        <v>549</v>
      </c>
      <c r="M213" t="b">
        <v>1</v>
      </c>
      <c r="N213" t="s">
        <v>8280</v>
      </c>
      <c r="O213" s="1">
        <f t="shared" si="15"/>
        <v>786</v>
      </c>
      <c r="P213">
        <f t="shared" si="16"/>
        <v>71.59</v>
      </c>
      <c r="Q213" s="13" t="s">
        <v>8309</v>
      </c>
      <c r="R213" t="s">
        <v>8310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8216</v>
      </c>
      <c r="G214" t="s">
        <v>8221</v>
      </c>
      <c r="H214" t="s">
        <v>8243</v>
      </c>
      <c r="I214">
        <v>1413442740</v>
      </c>
      <c r="J214">
        <v>1410937483</v>
      </c>
      <c r="K214" s="11" t="b">
        <v>1</v>
      </c>
      <c r="L214">
        <v>263</v>
      </c>
      <c r="M214" t="b">
        <v>1</v>
      </c>
      <c r="N214" t="s">
        <v>8298</v>
      </c>
      <c r="O214" s="1">
        <f t="shared" si="15"/>
        <v>112</v>
      </c>
      <c r="P214">
        <f t="shared" si="16"/>
        <v>149.44</v>
      </c>
      <c r="Q214" s="13" t="s">
        <v>8319</v>
      </c>
      <c r="R214" t="s">
        <v>8320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8216</v>
      </c>
      <c r="G215" t="s">
        <v>8222</v>
      </c>
      <c r="H215" t="s">
        <v>8244</v>
      </c>
      <c r="I215">
        <v>1450467539</v>
      </c>
      <c r="J215">
        <v>1447875539</v>
      </c>
      <c r="K215" s="11" t="b">
        <v>0</v>
      </c>
      <c r="L215">
        <v>512</v>
      </c>
      <c r="M215" t="b">
        <v>1</v>
      </c>
      <c r="N215" t="s">
        <v>8280</v>
      </c>
      <c r="O215" s="1">
        <f t="shared" si="15"/>
        <v>270</v>
      </c>
      <c r="P215">
        <f t="shared" si="16"/>
        <v>76.44</v>
      </c>
      <c r="Q215" s="13" t="s">
        <v>8309</v>
      </c>
      <c r="R215" t="s">
        <v>8310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8216</v>
      </c>
      <c r="G216" t="s">
        <v>8221</v>
      </c>
      <c r="H216" t="s">
        <v>8243</v>
      </c>
      <c r="I216">
        <v>1415827200</v>
      </c>
      <c r="J216">
        <v>1412358968</v>
      </c>
      <c r="K216" s="11" t="b">
        <v>1</v>
      </c>
      <c r="L216">
        <v>489</v>
      </c>
      <c r="M216" t="b">
        <v>1</v>
      </c>
      <c r="N216" t="s">
        <v>8296</v>
      </c>
      <c r="O216" s="1">
        <f t="shared" si="15"/>
        <v>326</v>
      </c>
      <c r="P216">
        <f t="shared" si="16"/>
        <v>80.02</v>
      </c>
      <c r="Q216" s="13" t="s">
        <v>8304</v>
      </c>
      <c r="R216" t="s">
        <v>8311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8216</v>
      </c>
      <c r="G217" t="s">
        <v>8221</v>
      </c>
      <c r="H217" t="s">
        <v>8243</v>
      </c>
      <c r="I217">
        <v>1416704506</v>
      </c>
      <c r="J217">
        <v>1414108906</v>
      </c>
      <c r="K217" s="11" t="b">
        <v>0</v>
      </c>
      <c r="L217">
        <v>354</v>
      </c>
      <c r="M217" t="b">
        <v>1</v>
      </c>
      <c r="N217" t="s">
        <v>8264</v>
      </c>
      <c r="O217" s="1">
        <f t="shared" si="15"/>
        <v>111</v>
      </c>
      <c r="P217">
        <f t="shared" si="16"/>
        <v>109.82</v>
      </c>
      <c r="Q217" s="13" t="s">
        <v>8317</v>
      </c>
      <c r="R217" t="s">
        <v>8318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8216</v>
      </c>
      <c r="G218" t="s">
        <v>8221</v>
      </c>
      <c r="H218" t="s">
        <v>8243</v>
      </c>
      <c r="I218">
        <v>1346344425</v>
      </c>
      <c r="J218">
        <v>1343320425</v>
      </c>
      <c r="K218" s="11" t="b">
        <v>1</v>
      </c>
      <c r="L218">
        <v>467</v>
      </c>
      <c r="M218" t="b">
        <v>1</v>
      </c>
      <c r="N218" t="s">
        <v>8271</v>
      </c>
      <c r="O218" s="1">
        <f t="shared" si="15"/>
        <v>155</v>
      </c>
      <c r="P218">
        <f t="shared" si="16"/>
        <v>82.96</v>
      </c>
      <c r="Q218" s="13" t="s">
        <v>8323</v>
      </c>
      <c r="R218" t="s">
        <v>8327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8216</v>
      </c>
      <c r="G219" t="s">
        <v>8221</v>
      </c>
      <c r="H219" t="s">
        <v>8243</v>
      </c>
      <c r="I219">
        <v>1337540518</v>
      </c>
      <c r="J219">
        <v>1334948518</v>
      </c>
      <c r="K219" s="11" t="b">
        <v>0</v>
      </c>
      <c r="L219">
        <v>134</v>
      </c>
      <c r="M219" t="b">
        <v>1</v>
      </c>
      <c r="N219" t="s">
        <v>8264</v>
      </c>
      <c r="O219" s="1">
        <f t="shared" si="15"/>
        <v>101</v>
      </c>
      <c r="P219">
        <f t="shared" si="16"/>
        <v>287.31</v>
      </c>
      <c r="Q219" s="13" t="s">
        <v>8317</v>
      </c>
      <c r="R219" t="s">
        <v>8318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8216</v>
      </c>
      <c r="G220" t="s">
        <v>8221</v>
      </c>
      <c r="H220" t="s">
        <v>8243</v>
      </c>
      <c r="I220">
        <v>1442345940</v>
      </c>
      <c r="J220">
        <v>1439494863</v>
      </c>
      <c r="K220" s="11" t="b">
        <v>0</v>
      </c>
      <c r="L220">
        <v>574</v>
      </c>
      <c r="M220" t="b">
        <v>1</v>
      </c>
      <c r="N220" t="s">
        <v>8260</v>
      </c>
      <c r="O220" s="1">
        <f t="shared" si="15"/>
        <v>109</v>
      </c>
      <c r="P220">
        <f t="shared" si="16"/>
        <v>66.349999999999994</v>
      </c>
      <c r="Q220" s="13" t="s">
        <v>8317</v>
      </c>
      <c r="R220" t="s">
        <v>8328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8216</v>
      </c>
      <c r="G221" t="s">
        <v>8221</v>
      </c>
      <c r="H221" t="s">
        <v>8243</v>
      </c>
      <c r="I221">
        <v>1465797540</v>
      </c>
      <c r="J221">
        <v>1463155034</v>
      </c>
      <c r="K221" s="11" t="b">
        <v>0</v>
      </c>
      <c r="L221">
        <v>314</v>
      </c>
      <c r="M221" t="b">
        <v>1</v>
      </c>
      <c r="N221" t="s">
        <v>8280</v>
      </c>
      <c r="O221" s="1">
        <f t="shared" si="15"/>
        <v>253</v>
      </c>
      <c r="P221">
        <f t="shared" si="16"/>
        <v>121</v>
      </c>
      <c r="Q221" s="13" t="s">
        <v>8309</v>
      </c>
      <c r="R221" t="s">
        <v>8310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8216</v>
      </c>
      <c r="G222" t="s">
        <v>8221</v>
      </c>
      <c r="H222" t="s">
        <v>8243</v>
      </c>
      <c r="I222">
        <v>1463670162</v>
      </c>
      <c r="J222">
        <v>1461078162</v>
      </c>
      <c r="K222" s="11" t="b">
        <v>1</v>
      </c>
      <c r="L222">
        <v>560</v>
      </c>
      <c r="M222" t="b">
        <v>1</v>
      </c>
      <c r="N222" t="s">
        <v>8264</v>
      </c>
      <c r="O222" s="1">
        <f t="shared" si="15"/>
        <v>107</v>
      </c>
      <c r="P222">
        <f t="shared" si="16"/>
        <v>66.7</v>
      </c>
      <c r="Q222" s="13" t="s">
        <v>8317</v>
      </c>
      <c r="R222" t="s">
        <v>8318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8216</v>
      </c>
      <c r="G223" t="s">
        <v>8221</v>
      </c>
      <c r="H223" t="s">
        <v>8243</v>
      </c>
      <c r="I223">
        <v>1381895940</v>
      </c>
      <c r="J223">
        <v>1379532618</v>
      </c>
      <c r="K223" s="11" t="b">
        <v>1</v>
      </c>
      <c r="L223">
        <v>191</v>
      </c>
      <c r="M223" t="b">
        <v>1</v>
      </c>
      <c r="N223" t="s">
        <v>8290</v>
      </c>
      <c r="O223" s="1">
        <f t="shared" si="15"/>
        <v>124</v>
      </c>
      <c r="P223">
        <f t="shared" si="16"/>
        <v>194.26</v>
      </c>
      <c r="Q223" s="13" t="s">
        <v>8304</v>
      </c>
      <c r="R223" t="s">
        <v>8305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8216</v>
      </c>
      <c r="G224" t="s">
        <v>8221</v>
      </c>
      <c r="H224" t="s">
        <v>8243</v>
      </c>
      <c r="I224">
        <v>1391641440</v>
      </c>
      <c r="J224">
        <v>1389107062</v>
      </c>
      <c r="K224" s="11" t="b">
        <v>0</v>
      </c>
      <c r="L224">
        <v>271</v>
      </c>
      <c r="M224" t="b">
        <v>1</v>
      </c>
      <c r="N224" t="s">
        <v>8264</v>
      </c>
      <c r="O224" s="1">
        <f t="shared" si="15"/>
        <v>103</v>
      </c>
      <c r="P224">
        <f t="shared" si="16"/>
        <v>133.13999999999999</v>
      </c>
      <c r="Q224" s="13" t="s">
        <v>8317</v>
      </c>
      <c r="R224" t="s">
        <v>8318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8216</v>
      </c>
      <c r="G225" t="s">
        <v>8233</v>
      </c>
      <c r="H225" t="s">
        <v>8246</v>
      </c>
      <c r="I225">
        <v>1478605386</v>
      </c>
      <c r="J225">
        <v>1475577786</v>
      </c>
      <c r="K225" s="11" t="b">
        <v>1</v>
      </c>
      <c r="L225">
        <v>337</v>
      </c>
      <c r="M225" t="b">
        <v>1</v>
      </c>
      <c r="N225" t="s">
        <v>8264</v>
      </c>
      <c r="O225" s="1">
        <f t="shared" si="15"/>
        <v>103</v>
      </c>
      <c r="P225">
        <f t="shared" si="16"/>
        <v>106.62</v>
      </c>
      <c r="Q225" s="13" t="s">
        <v>8317</v>
      </c>
      <c r="R225" t="s">
        <v>8318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8216</v>
      </c>
      <c r="G226" t="s">
        <v>8221</v>
      </c>
      <c r="H226" t="s">
        <v>8243</v>
      </c>
      <c r="I226">
        <v>1451001600</v>
      </c>
      <c r="J226">
        <v>1448400943</v>
      </c>
      <c r="K226" s="11" t="b">
        <v>1</v>
      </c>
      <c r="L226">
        <v>163</v>
      </c>
      <c r="M226" t="b">
        <v>1</v>
      </c>
      <c r="N226" t="s">
        <v>8293</v>
      </c>
      <c r="O226" s="1">
        <f t="shared" si="15"/>
        <v>102</v>
      </c>
      <c r="P226">
        <f t="shared" si="16"/>
        <v>219.93</v>
      </c>
      <c r="Q226" s="13" t="s">
        <v>8315</v>
      </c>
      <c r="R226" t="s">
        <v>8316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8216</v>
      </c>
      <c r="G227" t="s">
        <v>8221</v>
      </c>
      <c r="H227" t="s">
        <v>8243</v>
      </c>
      <c r="I227">
        <v>1368763140</v>
      </c>
      <c r="J227">
        <v>1366028563</v>
      </c>
      <c r="K227" s="11" t="b">
        <v>1</v>
      </c>
      <c r="L227">
        <v>340</v>
      </c>
      <c r="M227" t="b">
        <v>1</v>
      </c>
      <c r="N227" t="s">
        <v>8264</v>
      </c>
      <c r="O227" s="1">
        <f t="shared" si="15"/>
        <v>102</v>
      </c>
      <c r="P227">
        <f t="shared" si="16"/>
        <v>104.82</v>
      </c>
      <c r="Q227" s="13" t="s">
        <v>8317</v>
      </c>
      <c r="R227" t="s">
        <v>8318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8216</v>
      </c>
      <c r="G228" t="s">
        <v>8221</v>
      </c>
      <c r="H228" t="s">
        <v>8243</v>
      </c>
      <c r="I228">
        <v>1329084231</v>
      </c>
      <c r="J228">
        <v>1326492231</v>
      </c>
      <c r="K228" s="11" t="b">
        <v>1</v>
      </c>
      <c r="L228">
        <v>361</v>
      </c>
      <c r="M228" t="b">
        <v>1</v>
      </c>
      <c r="N228" t="s">
        <v>8271</v>
      </c>
      <c r="O228" s="1">
        <f t="shared" si="15"/>
        <v>118</v>
      </c>
      <c r="P228">
        <f t="shared" si="16"/>
        <v>98.03</v>
      </c>
      <c r="Q228" s="13" t="s">
        <v>8323</v>
      </c>
      <c r="R228" t="s">
        <v>8327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8218</v>
      </c>
      <c r="G229" t="s">
        <v>8221</v>
      </c>
      <c r="H229" t="s">
        <v>8243</v>
      </c>
      <c r="I229">
        <v>1430421827</v>
      </c>
      <c r="J229">
        <v>1427829827</v>
      </c>
      <c r="K229" s="11" t="b">
        <v>0</v>
      </c>
      <c r="L229">
        <v>296</v>
      </c>
      <c r="M229" t="b">
        <v>0</v>
      </c>
      <c r="N229" t="s">
        <v>8268</v>
      </c>
      <c r="O229" s="1">
        <f t="shared" si="15"/>
        <v>35</v>
      </c>
      <c r="P229">
        <f t="shared" si="16"/>
        <v>119.39</v>
      </c>
      <c r="Q229" s="13" t="s">
        <v>8304</v>
      </c>
      <c r="R229" t="s">
        <v>8306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8216</v>
      </c>
      <c r="G230" t="s">
        <v>8221</v>
      </c>
      <c r="H230" t="s">
        <v>8243</v>
      </c>
      <c r="I230">
        <v>1450673940</v>
      </c>
      <c r="J230">
        <v>1448756962</v>
      </c>
      <c r="K230" s="11" t="b">
        <v>0</v>
      </c>
      <c r="L230">
        <v>364</v>
      </c>
      <c r="M230" t="b">
        <v>1</v>
      </c>
      <c r="N230" t="s">
        <v>8298</v>
      </c>
      <c r="O230" s="1">
        <f t="shared" si="15"/>
        <v>177</v>
      </c>
      <c r="P230">
        <f t="shared" si="16"/>
        <v>97</v>
      </c>
      <c r="Q230" s="13" t="s">
        <v>8319</v>
      </c>
      <c r="R230" t="s">
        <v>8320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8216</v>
      </c>
      <c r="G231" t="s">
        <v>8221</v>
      </c>
      <c r="H231" t="s">
        <v>8243</v>
      </c>
      <c r="I231">
        <v>1489207808</v>
      </c>
      <c r="J231">
        <v>1486183808</v>
      </c>
      <c r="K231" s="11" t="b">
        <v>0</v>
      </c>
      <c r="L231">
        <v>130</v>
      </c>
      <c r="M231" t="b">
        <v>1</v>
      </c>
      <c r="N231" t="s">
        <v>8293</v>
      </c>
      <c r="O231" s="1">
        <f t="shared" si="15"/>
        <v>101</v>
      </c>
      <c r="P231">
        <f t="shared" si="16"/>
        <v>271.51</v>
      </c>
      <c r="Q231" s="13" t="s">
        <v>8315</v>
      </c>
      <c r="R231" t="s">
        <v>8316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8216</v>
      </c>
      <c r="G232" t="s">
        <v>8221</v>
      </c>
      <c r="H232" t="s">
        <v>8243</v>
      </c>
      <c r="I232">
        <v>1443499140</v>
      </c>
      <c r="J232">
        <v>1441452184</v>
      </c>
      <c r="K232" s="11" t="b">
        <v>1</v>
      </c>
      <c r="L232">
        <v>269</v>
      </c>
      <c r="M232" t="b">
        <v>1</v>
      </c>
      <c r="N232" t="s">
        <v>8266</v>
      </c>
      <c r="O232" s="1">
        <f t="shared" si="15"/>
        <v>101</v>
      </c>
      <c r="P232">
        <f t="shared" si="16"/>
        <v>131.13999999999999</v>
      </c>
      <c r="Q232" s="13" t="s">
        <v>8319</v>
      </c>
      <c r="R232" t="s">
        <v>8322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8218</v>
      </c>
      <c r="G233" t="s">
        <v>8226</v>
      </c>
      <c r="H233" t="s">
        <v>8248</v>
      </c>
      <c r="I233">
        <v>1447909401</v>
      </c>
      <c r="J233">
        <v>1444017801</v>
      </c>
      <c r="K233" s="11" t="b">
        <v>0</v>
      </c>
      <c r="L233">
        <v>229</v>
      </c>
      <c r="M233" t="b">
        <v>0</v>
      </c>
      <c r="N233" t="s">
        <v>8268</v>
      </c>
      <c r="O233" s="1">
        <f t="shared" si="15"/>
        <v>59</v>
      </c>
      <c r="P233">
        <f t="shared" si="16"/>
        <v>153.43</v>
      </c>
      <c r="Q233" s="13" t="s">
        <v>8304</v>
      </c>
      <c r="R233" t="s">
        <v>8306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8216</v>
      </c>
      <c r="G234" t="s">
        <v>8221</v>
      </c>
      <c r="H234" t="s">
        <v>8243</v>
      </c>
      <c r="I234">
        <v>1441857540</v>
      </c>
      <c r="J234">
        <v>1438617471</v>
      </c>
      <c r="K234" s="11" t="b">
        <v>1</v>
      </c>
      <c r="L234">
        <v>134</v>
      </c>
      <c r="M234" t="b">
        <v>1</v>
      </c>
      <c r="N234" t="s">
        <v>8266</v>
      </c>
      <c r="O234" s="1">
        <f t="shared" si="15"/>
        <v>100</v>
      </c>
      <c r="P234">
        <f t="shared" si="16"/>
        <v>262.11</v>
      </c>
      <c r="Q234" s="13" t="s">
        <v>8319</v>
      </c>
      <c r="R234" t="s">
        <v>8322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8216</v>
      </c>
      <c r="G235" t="s">
        <v>8221</v>
      </c>
      <c r="H235" t="s">
        <v>8243</v>
      </c>
      <c r="I235">
        <v>1458716340</v>
      </c>
      <c r="J235">
        <v>1455721204</v>
      </c>
      <c r="K235" s="11" t="b">
        <v>0</v>
      </c>
      <c r="L235">
        <v>537</v>
      </c>
      <c r="M235" t="b">
        <v>1</v>
      </c>
      <c r="N235" t="s">
        <v>8292</v>
      </c>
      <c r="O235" s="1">
        <f t="shared" si="15"/>
        <v>185</v>
      </c>
      <c r="P235">
        <f t="shared" si="16"/>
        <v>65.319999999999993</v>
      </c>
      <c r="Q235" s="13" t="s">
        <v>8312</v>
      </c>
      <c r="R235" t="s">
        <v>8313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8216</v>
      </c>
      <c r="G236" t="s">
        <v>8221</v>
      </c>
      <c r="H236" t="s">
        <v>8243</v>
      </c>
      <c r="I236">
        <v>1381928503</v>
      </c>
      <c r="J236">
        <v>1379336503</v>
      </c>
      <c r="K236" s="11" t="b">
        <v>1</v>
      </c>
      <c r="L236">
        <v>336</v>
      </c>
      <c r="M236" t="b">
        <v>1</v>
      </c>
      <c r="N236" t="s">
        <v>8283</v>
      </c>
      <c r="O236" s="1">
        <f t="shared" si="15"/>
        <v>139</v>
      </c>
      <c r="P236">
        <f t="shared" si="16"/>
        <v>103.2</v>
      </c>
      <c r="Q236" s="13" t="s">
        <v>8307</v>
      </c>
      <c r="R236" t="s">
        <v>8308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8216</v>
      </c>
      <c r="G237" t="s">
        <v>8221</v>
      </c>
      <c r="H237" t="s">
        <v>8243</v>
      </c>
      <c r="I237">
        <v>1484752597</v>
      </c>
      <c r="J237">
        <v>1482160597</v>
      </c>
      <c r="K237" s="11" t="b">
        <v>0</v>
      </c>
      <c r="L237">
        <v>859</v>
      </c>
      <c r="M237" t="b">
        <v>1</v>
      </c>
      <c r="N237" t="s">
        <v>8271</v>
      </c>
      <c r="O237" s="1">
        <f t="shared" si="15"/>
        <v>139</v>
      </c>
      <c r="P237">
        <f t="shared" si="16"/>
        <v>40.35</v>
      </c>
      <c r="Q237" s="13" t="s">
        <v>8323</v>
      </c>
      <c r="R237" t="s">
        <v>8327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8216</v>
      </c>
      <c r="G238" t="s">
        <v>8221</v>
      </c>
      <c r="H238" t="s">
        <v>8243</v>
      </c>
      <c r="I238">
        <v>1433125200</v>
      </c>
      <c r="J238">
        <v>1429312694</v>
      </c>
      <c r="K238" s="11" t="b">
        <v>1</v>
      </c>
      <c r="L238">
        <v>285</v>
      </c>
      <c r="M238" t="b">
        <v>1</v>
      </c>
      <c r="N238" t="s">
        <v>8264</v>
      </c>
      <c r="O238" s="1">
        <f t="shared" si="15"/>
        <v>102</v>
      </c>
      <c r="P238">
        <f t="shared" si="16"/>
        <v>119.99</v>
      </c>
      <c r="Q238" s="13" t="s">
        <v>8317</v>
      </c>
      <c r="R238" t="s">
        <v>8318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8216</v>
      </c>
      <c r="G239" t="s">
        <v>8221</v>
      </c>
      <c r="H239" t="s">
        <v>8243</v>
      </c>
      <c r="I239">
        <v>1397225746</v>
      </c>
      <c r="J239">
        <v>1394633746</v>
      </c>
      <c r="K239" s="11" t="b">
        <v>0</v>
      </c>
      <c r="L239">
        <v>406</v>
      </c>
      <c r="M239" t="b">
        <v>1</v>
      </c>
      <c r="N239" t="s">
        <v>8271</v>
      </c>
      <c r="O239" s="1">
        <f t="shared" si="15"/>
        <v>105</v>
      </c>
      <c r="P239">
        <f t="shared" si="16"/>
        <v>83.97</v>
      </c>
      <c r="Q239" s="13" t="s">
        <v>8323</v>
      </c>
      <c r="R239" t="s">
        <v>8327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8216</v>
      </c>
      <c r="G240" t="s">
        <v>8221</v>
      </c>
      <c r="H240" t="s">
        <v>8243</v>
      </c>
      <c r="I240">
        <v>1330657200</v>
      </c>
      <c r="J240">
        <v>1328158065</v>
      </c>
      <c r="K240" s="11" t="b">
        <v>1</v>
      </c>
      <c r="L240">
        <v>147</v>
      </c>
      <c r="M240" t="b">
        <v>1</v>
      </c>
      <c r="N240" t="s">
        <v>8290</v>
      </c>
      <c r="O240" s="1">
        <f t="shared" si="15"/>
        <v>226</v>
      </c>
      <c r="P240">
        <f t="shared" si="16"/>
        <v>230.56</v>
      </c>
      <c r="Q240" s="13" t="s">
        <v>8304</v>
      </c>
      <c r="R240" t="s">
        <v>8305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8218</v>
      </c>
      <c r="G241" t="s">
        <v>8230</v>
      </c>
      <c r="H241" t="s">
        <v>8246</v>
      </c>
      <c r="I241">
        <v>1481716868</v>
      </c>
      <c r="J241">
        <v>1478257268</v>
      </c>
      <c r="K241" s="11" t="b">
        <v>0</v>
      </c>
      <c r="L241">
        <v>338</v>
      </c>
      <c r="M241" t="b">
        <v>0</v>
      </c>
      <c r="N241" t="s">
        <v>8268</v>
      </c>
      <c r="O241" s="1">
        <f t="shared" si="15"/>
        <v>34</v>
      </c>
      <c r="P241">
        <f t="shared" si="16"/>
        <v>99.97</v>
      </c>
      <c r="Q241" s="13" t="s">
        <v>8304</v>
      </c>
      <c r="R241" t="s">
        <v>8306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8216</v>
      </c>
      <c r="G242" t="s">
        <v>8222</v>
      </c>
      <c r="H242" t="s">
        <v>8244</v>
      </c>
      <c r="I242">
        <v>1372701600</v>
      </c>
      <c r="J242">
        <v>1369895421</v>
      </c>
      <c r="K242" s="11" t="b">
        <v>1</v>
      </c>
      <c r="L242">
        <v>204</v>
      </c>
      <c r="M242" t="b">
        <v>1</v>
      </c>
      <c r="N242" t="s">
        <v>8290</v>
      </c>
      <c r="O242" s="1">
        <f t="shared" si="15"/>
        <v>421</v>
      </c>
      <c r="P242">
        <f t="shared" si="16"/>
        <v>164.91</v>
      </c>
      <c r="Q242" s="13" t="s">
        <v>8304</v>
      </c>
      <c r="R242" t="s">
        <v>8305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8218</v>
      </c>
      <c r="G243" t="s">
        <v>8230</v>
      </c>
      <c r="H243" t="s">
        <v>8246</v>
      </c>
      <c r="I243">
        <v>1446331500</v>
      </c>
      <c r="J243">
        <v>1442531217</v>
      </c>
      <c r="K243" s="11" t="b">
        <v>0</v>
      </c>
      <c r="L243">
        <v>285</v>
      </c>
      <c r="M243" t="b">
        <v>0</v>
      </c>
      <c r="N243" t="s">
        <v>8289</v>
      </c>
      <c r="O243" s="1">
        <f t="shared" si="15"/>
        <v>39</v>
      </c>
      <c r="P243">
        <f t="shared" si="16"/>
        <v>117.49</v>
      </c>
      <c r="Q243" s="13" t="s">
        <v>8304</v>
      </c>
      <c r="R243" t="s">
        <v>8314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8216</v>
      </c>
      <c r="G244" t="s">
        <v>8221</v>
      </c>
      <c r="H244" t="s">
        <v>8243</v>
      </c>
      <c r="I244">
        <v>1362938851</v>
      </c>
      <c r="J244">
        <v>1360346851</v>
      </c>
      <c r="K244" s="11" t="b">
        <v>1</v>
      </c>
      <c r="L244">
        <v>253</v>
      </c>
      <c r="M244" t="b">
        <v>1</v>
      </c>
      <c r="N244" t="s">
        <v>8290</v>
      </c>
      <c r="O244" s="1">
        <f t="shared" si="15"/>
        <v>209</v>
      </c>
      <c r="P244">
        <f t="shared" si="16"/>
        <v>131.99</v>
      </c>
      <c r="Q244" s="13" t="s">
        <v>8304</v>
      </c>
      <c r="R244" t="s">
        <v>8305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8216</v>
      </c>
      <c r="G245" t="s">
        <v>8221</v>
      </c>
      <c r="H245" t="s">
        <v>8243</v>
      </c>
      <c r="I245">
        <v>1324609200</v>
      </c>
      <c r="J245">
        <v>1319467604</v>
      </c>
      <c r="K245" s="11" t="b">
        <v>1</v>
      </c>
      <c r="L245">
        <v>369</v>
      </c>
      <c r="M245" t="b">
        <v>1</v>
      </c>
      <c r="N245" t="s">
        <v>8283</v>
      </c>
      <c r="O245" s="1">
        <f t="shared" si="15"/>
        <v>111</v>
      </c>
      <c r="P245">
        <f t="shared" si="16"/>
        <v>90.5</v>
      </c>
      <c r="Q245" s="13" t="s">
        <v>8307</v>
      </c>
      <c r="R245" t="s">
        <v>8308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8216</v>
      </c>
      <c r="G246" t="s">
        <v>8221</v>
      </c>
      <c r="H246" t="s">
        <v>8243</v>
      </c>
      <c r="I246">
        <v>1398052740</v>
      </c>
      <c r="J246">
        <v>1394127585</v>
      </c>
      <c r="K246" s="11" t="b">
        <v>1</v>
      </c>
      <c r="L246">
        <v>454</v>
      </c>
      <c r="M246" t="b">
        <v>1</v>
      </c>
      <c r="N246" t="s">
        <v>8290</v>
      </c>
      <c r="O246" s="1">
        <f t="shared" si="15"/>
        <v>133</v>
      </c>
      <c r="P246">
        <f t="shared" si="16"/>
        <v>73.5</v>
      </c>
      <c r="Q246" s="13" t="s">
        <v>8304</v>
      </c>
      <c r="R246" t="s">
        <v>8305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8216</v>
      </c>
      <c r="G247" t="s">
        <v>8221</v>
      </c>
      <c r="H247" t="s">
        <v>8243</v>
      </c>
      <c r="I247">
        <v>1428620334</v>
      </c>
      <c r="J247">
        <v>1426028334</v>
      </c>
      <c r="K247" s="11" t="b">
        <v>1</v>
      </c>
      <c r="L247">
        <v>343</v>
      </c>
      <c r="M247" t="b">
        <v>1</v>
      </c>
      <c r="N247" t="s">
        <v>8283</v>
      </c>
      <c r="O247" s="1">
        <f t="shared" si="15"/>
        <v>104</v>
      </c>
      <c r="P247">
        <f t="shared" si="16"/>
        <v>96.88</v>
      </c>
      <c r="Q247" s="13" t="s">
        <v>8307</v>
      </c>
      <c r="R247" t="s">
        <v>8308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8216</v>
      </c>
      <c r="G248" t="s">
        <v>8221</v>
      </c>
      <c r="H248" t="s">
        <v>8243</v>
      </c>
      <c r="I248">
        <v>1333909178</v>
      </c>
      <c r="J248">
        <v>1331320778</v>
      </c>
      <c r="K248" s="11" t="b">
        <v>0</v>
      </c>
      <c r="L248">
        <v>153</v>
      </c>
      <c r="M248" t="b">
        <v>1</v>
      </c>
      <c r="N248" t="s">
        <v>8269</v>
      </c>
      <c r="O248" s="1">
        <f t="shared" si="15"/>
        <v>132</v>
      </c>
      <c r="P248">
        <f t="shared" si="16"/>
        <v>215.73</v>
      </c>
      <c r="Q248" s="13" t="s">
        <v>8307</v>
      </c>
      <c r="R248" t="s">
        <v>8329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8216</v>
      </c>
      <c r="G249" t="s">
        <v>8221</v>
      </c>
      <c r="H249" t="s">
        <v>8243</v>
      </c>
      <c r="I249">
        <v>1416285300</v>
      </c>
      <c r="J249">
        <v>1413824447</v>
      </c>
      <c r="K249" s="11" t="b">
        <v>0</v>
      </c>
      <c r="L249">
        <v>348</v>
      </c>
      <c r="M249" t="b">
        <v>1</v>
      </c>
      <c r="N249" t="s">
        <v>8298</v>
      </c>
      <c r="O249" s="1">
        <f t="shared" si="15"/>
        <v>110</v>
      </c>
      <c r="P249">
        <f t="shared" si="16"/>
        <v>94.55</v>
      </c>
      <c r="Q249" s="13" t="s">
        <v>8319</v>
      </c>
      <c r="R249" t="s">
        <v>8320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8216</v>
      </c>
      <c r="G250" t="s">
        <v>8221</v>
      </c>
      <c r="H250" t="s">
        <v>8243</v>
      </c>
      <c r="I250">
        <v>1482901546</v>
      </c>
      <c r="J250">
        <v>1480309546</v>
      </c>
      <c r="K250" s="11" t="b">
        <v>0</v>
      </c>
      <c r="L250">
        <v>499</v>
      </c>
      <c r="M250" t="b">
        <v>1</v>
      </c>
      <c r="N250" t="s">
        <v>8272</v>
      </c>
      <c r="O250" s="1">
        <f t="shared" si="15"/>
        <v>118</v>
      </c>
      <c r="P250">
        <f t="shared" si="16"/>
        <v>65.86</v>
      </c>
      <c r="Q250" s="13" t="s">
        <v>8323</v>
      </c>
      <c r="R250" t="s">
        <v>8332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8216</v>
      </c>
      <c r="G251" t="s">
        <v>8222</v>
      </c>
      <c r="H251" t="s">
        <v>8244</v>
      </c>
      <c r="I251">
        <v>1401058740</v>
      </c>
      <c r="J251">
        <v>1398388068</v>
      </c>
      <c r="K251" s="11" t="b">
        <v>0</v>
      </c>
      <c r="L251">
        <v>217</v>
      </c>
      <c r="M251" t="b">
        <v>1</v>
      </c>
      <c r="N251" t="s">
        <v>8260</v>
      </c>
      <c r="O251" s="1">
        <f t="shared" si="15"/>
        <v>131</v>
      </c>
      <c r="P251">
        <f t="shared" si="16"/>
        <v>150.9</v>
      </c>
      <c r="Q251" s="13" t="s">
        <v>8317</v>
      </c>
      <c r="R251" t="s">
        <v>8328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8216</v>
      </c>
      <c r="G252" t="s">
        <v>8221</v>
      </c>
      <c r="H252" t="s">
        <v>8243</v>
      </c>
      <c r="I252">
        <v>1439344800</v>
      </c>
      <c r="J252">
        <v>1435611572</v>
      </c>
      <c r="K252" s="11" t="b">
        <v>1</v>
      </c>
      <c r="L252">
        <v>398</v>
      </c>
      <c r="M252" t="b">
        <v>1</v>
      </c>
      <c r="N252" t="s">
        <v>8296</v>
      </c>
      <c r="O252" s="1">
        <f t="shared" si="15"/>
        <v>408</v>
      </c>
      <c r="P252">
        <f t="shared" si="16"/>
        <v>81.95</v>
      </c>
      <c r="Q252" s="13" t="s">
        <v>8304</v>
      </c>
      <c r="R252" t="s">
        <v>8311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8216</v>
      </c>
      <c r="G253" t="s">
        <v>8221</v>
      </c>
      <c r="H253" t="s">
        <v>8243</v>
      </c>
      <c r="I253">
        <v>1471849140</v>
      </c>
      <c r="J253">
        <v>1468444125</v>
      </c>
      <c r="K253" s="11" t="b">
        <v>1</v>
      </c>
      <c r="L253">
        <v>577</v>
      </c>
      <c r="M253" t="b">
        <v>1</v>
      </c>
      <c r="N253" t="s">
        <v>8296</v>
      </c>
      <c r="O253" s="1">
        <f t="shared" si="15"/>
        <v>141</v>
      </c>
      <c r="P253">
        <f t="shared" si="16"/>
        <v>55.76</v>
      </c>
      <c r="Q253" s="13" t="s">
        <v>8304</v>
      </c>
      <c r="R253" t="s">
        <v>8311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8216</v>
      </c>
      <c r="G254" t="s">
        <v>8221</v>
      </c>
      <c r="H254" t="s">
        <v>8243</v>
      </c>
      <c r="I254">
        <v>1436396313</v>
      </c>
      <c r="J254">
        <v>1433804313</v>
      </c>
      <c r="K254" s="11" t="b">
        <v>0</v>
      </c>
      <c r="L254">
        <v>1013</v>
      </c>
      <c r="M254" t="b">
        <v>1</v>
      </c>
      <c r="N254" t="s">
        <v>8268</v>
      </c>
      <c r="O254" s="1">
        <f t="shared" si="15"/>
        <v>267</v>
      </c>
      <c r="P254">
        <f t="shared" si="16"/>
        <v>31.66</v>
      </c>
      <c r="Q254" s="13" t="s">
        <v>8304</v>
      </c>
      <c r="R254" t="s">
        <v>8306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8216</v>
      </c>
      <c r="G255" t="s">
        <v>8221</v>
      </c>
      <c r="H255" t="s">
        <v>8243</v>
      </c>
      <c r="I255">
        <v>1379614128</v>
      </c>
      <c r="J255">
        <v>1377022128</v>
      </c>
      <c r="K255" s="11" t="b">
        <v>1</v>
      </c>
      <c r="L255">
        <v>563</v>
      </c>
      <c r="M255" t="b">
        <v>1</v>
      </c>
      <c r="N255" t="s">
        <v>8264</v>
      </c>
      <c r="O255" s="1">
        <f t="shared" si="15"/>
        <v>229</v>
      </c>
      <c r="P255">
        <f t="shared" si="16"/>
        <v>56.9</v>
      </c>
      <c r="Q255" s="13" t="s">
        <v>8317</v>
      </c>
      <c r="R255" t="s">
        <v>8318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8216</v>
      </c>
      <c r="G256" t="s">
        <v>8221</v>
      </c>
      <c r="H256" t="s">
        <v>8243</v>
      </c>
      <c r="I256">
        <v>1385870520</v>
      </c>
      <c r="J256">
        <v>1382742014</v>
      </c>
      <c r="K256" s="11" t="b">
        <v>0</v>
      </c>
      <c r="L256">
        <v>426</v>
      </c>
      <c r="M256" t="b">
        <v>1</v>
      </c>
      <c r="N256" t="s">
        <v>8292</v>
      </c>
      <c r="O256" s="1">
        <f t="shared" si="15"/>
        <v>128</v>
      </c>
      <c r="P256">
        <f t="shared" si="16"/>
        <v>75.13</v>
      </c>
      <c r="Q256" s="13" t="s">
        <v>8312</v>
      </c>
      <c r="R256" t="s">
        <v>8313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8216</v>
      </c>
      <c r="G257" t="s">
        <v>8221</v>
      </c>
      <c r="H257" t="s">
        <v>8243</v>
      </c>
      <c r="I257">
        <v>1410958856</v>
      </c>
      <c r="J257">
        <v>1408366856</v>
      </c>
      <c r="K257" s="11" t="b">
        <v>0</v>
      </c>
      <c r="L257">
        <v>342</v>
      </c>
      <c r="M257" t="b">
        <v>1</v>
      </c>
      <c r="N257" t="s">
        <v>8260</v>
      </c>
      <c r="O257" s="1">
        <f t="shared" si="15"/>
        <v>106</v>
      </c>
      <c r="P257">
        <f t="shared" si="16"/>
        <v>93.26</v>
      </c>
      <c r="Q257" s="13" t="s">
        <v>8317</v>
      </c>
      <c r="R257" t="s">
        <v>8328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8216</v>
      </c>
      <c r="G258" t="s">
        <v>8221</v>
      </c>
      <c r="H258" t="s">
        <v>8243</v>
      </c>
      <c r="I258">
        <v>1461904788</v>
      </c>
      <c r="J258">
        <v>1458103188</v>
      </c>
      <c r="K258" s="11" t="b">
        <v>0</v>
      </c>
      <c r="L258">
        <v>237</v>
      </c>
      <c r="M258" t="b">
        <v>1</v>
      </c>
      <c r="N258" t="s">
        <v>8266</v>
      </c>
      <c r="O258" s="1">
        <f t="shared" si="15"/>
        <v>103</v>
      </c>
      <c r="P258">
        <f t="shared" si="16"/>
        <v>134.26</v>
      </c>
      <c r="Q258" s="13" t="s">
        <v>8319</v>
      </c>
      <c r="R258" t="s">
        <v>8322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8216</v>
      </c>
      <c r="G259" t="s">
        <v>8221</v>
      </c>
      <c r="H259" t="s">
        <v>8243</v>
      </c>
      <c r="I259">
        <v>1456047228</v>
      </c>
      <c r="J259">
        <v>1453109628</v>
      </c>
      <c r="K259" s="11" t="b">
        <v>1</v>
      </c>
      <c r="L259">
        <v>551</v>
      </c>
      <c r="M259" t="b">
        <v>1</v>
      </c>
      <c r="N259" t="s">
        <v>8298</v>
      </c>
      <c r="O259" s="1">
        <f t="shared" ref="O259:O322" si="20">ROUND(E259/D259*100,0)</f>
        <v>265</v>
      </c>
      <c r="P259">
        <f t="shared" ref="P259:P322" si="21">IFERROR(ROUND(E259/L259,2),0)</f>
        <v>57.63</v>
      </c>
      <c r="Q259" s="13" t="s">
        <v>8319</v>
      </c>
      <c r="R259" t="s">
        <v>8320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8216</v>
      </c>
      <c r="G260" t="s">
        <v>8221</v>
      </c>
      <c r="H260" t="s">
        <v>8243</v>
      </c>
      <c r="I260">
        <v>1376654340</v>
      </c>
      <c r="J260">
        <v>1373568644</v>
      </c>
      <c r="K260" s="11" t="b">
        <v>0</v>
      </c>
      <c r="L260">
        <v>329</v>
      </c>
      <c r="M260" t="b">
        <v>1</v>
      </c>
      <c r="N260" t="s">
        <v>8298</v>
      </c>
      <c r="O260" s="1">
        <f t="shared" si="20"/>
        <v>127</v>
      </c>
      <c r="P260">
        <f t="shared" si="21"/>
        <v>96.3</v>
      </c>
      <c r="Q260" s="13" t="s">
        <v>8319</v>
      </c>
      <c r="R260" t="s">
        <v>8320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8216</v>
      </c>
      <c r="G261" t="s">
        <v>8221</v>
      </c>
      <c r="H261" t="s">
        <v>8243</v>
      </c>
      <c r="I261">
        <v>1370525691</v>
      </c>
      <c r="J261">
        <v>1367933691</v>
      </c>
      <c r="K261" s="11" t="b">
        <v>1</v>
      </c>
      <c r="L261">
        <v>437</v>
      </c>
      <c r="M261" t="b">
        <v>1</v>
      </c>
      <c r="N261" t="s">
        <v>8264</v>
      </c>
      <c r="O261" s="1">
        <f t="shared" si="20"/>
        <v>106</v>
      </c>
      <c r="P261">
        <f t="shared" si="21"/>
        <v>72.48</v>
      </c>
      <c r="Q261" s="13" t="s">
        <v>8317</v>
      </c>
      <c r="R261" t="s">
        <v>8318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8216</v>
      </c>
      <c r="G262" t="s">
        <v>8221</v>
      </c>
      <c r="H262" t="s">
        <v>8243</v>
      </c>
      <c r="I262">
        <v>1395861033</v>
      </c>
      <c r="J262">
        <v>1393272633</v>
      </c>
      <c r="K262" s="11" t="b">
        <v>0</v>
      </c>
      <c r="L262">
        <v>288</v>
      </c>
      <c r="M262" t="b">
        <v>1</v>
      </c>
      <c r="N262" t="s">
        <v>8271</v>
      </c>
      <c r="O262" s="1">
        <f t="shared" si="20"/>
        <v>105</v>
      </c>
      <c r="P262">
        <f t="shared" si="21"/>
        <v>109.45</v>
      </c>
      <c r="Q262" s="13" t="s">
        <v>8323</v>
      </c>
      <c r="R262" t="s">
        <v>8327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8216</v>
      </c>
      <c r="G263" t="s">
        <v>8221</v>
      </c>
      <c r="H263" t="s">
        <v>8243</v>
      </c>
      <c r="I263">
        <v>1388649600</v>
      </c>
      <c r="J263">
        <v>1386123861</v>
      </c>
      <c r="K263" s="11" t="b">
        <v>1</v>
      </c>
      <c r="L263">
        <v>287</v>
      </c>
      <c r="M263" t="b">
        <v>1</v>
      </c>
      <c r="N263" t="s">
        <v>8264</v>
      </c>
      <c r="O263" s="1">
        <f t="shared" si="20"/>
        <v>105</v>
      </c>
      <c r="P263">
        <f t="shared" si="21"/>
        <v>109.42</v>
      </c>
      <c r="Q263" s="13" t="s">
        <v>8317</v>
      </c>
      <c r="R263" t="s">
        <v>8318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8216</v>
      </c>
      <c r="G264" t="s">
        <v>8221</v>
      </c>
      <c r="H264" t="s">
        <v>8243</v>
      </c>
      <c r="I264">
        <v>1441383062</v>
      </c>
      <c r="J264">
        <v>1438791062</v>
      </c>
      <c r="K264" s="11" t="b">
        <v>1</v>
      </c>
      <c r="L264">
        <v>369</v>
      </c>
      <c r="M264" t="b">
        <v>1</v>
      </c>
      <c r="N264" t="s">
        <v>8280</v>
      </c>
      <c r="O264" s="1">
        <f t="shared" si="20"/>
        <v>418</v>
      </c>
      <c r="P264">
        <f t="shared" si="21"/>
        <v>84.91</v>
      </c>
      <c r="Q264" s="13" t="s">
        <v>8309</v>
      </c>
      <c r="R264" t="s">
        <v>8310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8216</v>
      </c>
      <c r="G265" t="s">
        <v>8221</v>
      </c>
      <c r="H265" t="s">
        <v>8243</v>
      </c>
      <c r="I265">
        <v>1413604800</v>
      </c>
      <c r="J265">
        <v>1408624622</v>
      </c>
      <c r="K265" s="11" t="b">
        <v>0</v>
      </c>
      <c r="L265">
        <v>37</v>
      </c>
      <c r="M265" t="b">
        <v>1</v>
      </c>
      <c r="N265" t="s">
        <v>8290</v>
      </c>
      <c r="O265" s="1">
        <f t="shared" si="20"/>
        <v>104</v>
      </c>
      <c r="P265">
        <f t="shared" si="21"/>
        <v>845.7</v>
      </c>
      <c r="Q265" s="13" t="s">
        <v>8304</v>
      </c>
      <c r="R265" t="s">
        <v>8305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8216</v>
      </c>
      <c r="G266" t="s">
        <v>8221</v>
      </c>
      <c r="H266" t="s">
        <v>8243</v>
      </c>
      <c r="I266">
        <v>1332561600</v>
      </c>
      <c r="J266">
        <v>1329873755</v>
      </c>
      <c r="K266" s="11" t="b">
        <v>1</v>
      </c>
      <c r="L266">
        <v>426</v>
      </c>
      <c r="M266" t="b">
        <v>1</v>
      </c>
      <c r="N266" t="s">
        <v>8290</v>
      </c>
      <c r="O266" s="1">
        <f t="shared" si="20"/>
        <v>125</v>
      </c>
      <c r="P266">
        <f t="shared" si="21"/>
        <v>73.42</v>
      </c>
      <c r="Q266" s="13" t="s">
        <v>8304</v>
      </c>
      <c r="R266" t="s">
        <v>8305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8218</v>
      </c>
      <c r="G267" t="s">
        <v>8221</v>
      </c>
      <c r="H267" t="s">
        <v>8243</v>
      </c>
      <c r="I267">
        <v>1421656200</v>
      </c>
      <c r="J267">
        <v>1416507211</v>
      </c>
      <c r="K267" s="11" t="b">
        <v>0</v>
      </c>
      <c r="L267">
        <v>312</v>
      </c>
      <c r="M267" t="b">
        <v>0</v>
      </c>
      <c r="N267" t="s">
        <v>8277</v>
      </c>
      <c r="O267" s="1">
        <f t="shared" si="20"/>
        <v>36</v>
      </c>
      <c r="P267">
        <f t="shared" si="21"/>
        <v>100.23</v>
      </c>
      <c r="Q267" s="13" t="s">
        <v>8312</v>
      </c>
      <c r="R267" t="s">
        <v>8330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8216</v>
      </c>
      <c r="G268" t="s">
        <v>8221</v>
      </c>
      <c r="H268" t="s">
        <v>8243</v>
      </c>
      <c r="I268">
        <v>1412434136</v>
      </c>
      <c r="J268">
        <v>1409669336</v>
      </c>
      <c r="K268" s="11" t="b">
        <v>0</v>
      </c>
      <c r="L268">
        <v>104</v>
      </c>
      <c r="M268" t="b">
        <v>1</v>
      </c>
      <c r="N268" t="s">
        <v>8266</v>
      </c>
      <c r="O268" s="1">
        <f t="shared" si="20"/>
        <v>103</v>
      </c>
      <c r="P268">
        <f t="shared" si="21"/>
        <v>297.02999999999997</v>
      </c>
      <c r="Q268" s="13" t="s">
        <v>8319</v>
      </c>
      <c r="R268" t="s">
        <v>8322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8216</v>
      </c>
      <c r="G269" t="s">
        <v>8221</v>
      </c>
      <c r="H269" t="s">
        <v>8243</v>
      </c>
      <c r="I269">
        <v>1405209600</v>
      </c>
      <c r="J269">
        <v>1402599486</v>
      </c>
      <c r="K269" s="11" t="b">
        <v>0</v>
      </c>
      <c r="L269">
        <v>263</v>
      </c>
      <c r="M269" t="b">
        <v>1</v>
      </c>
      <c r="N269" t="s">
        <v>8260</v>
      </c>
      <c r="O269" s="1">
        <f t="shared" si="20"/>
        <v>309</v>
      </c>
      <c r="P269">
        <f t="shared" si="21"/>
        <v>117.36</v>
      </c>
      <c r="Q269" s="13" t="s">
        <v>8317</v>
      </c>
      <c r="R269" t="s">
        <v>8328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8216</v>
      </c>
      <c r="G270" t="s">
        <v>8221</v>
      </c>
      <c r="H270" t="s">
        <v>8243</v>
      </c>
      <c r="I270">
        <v>1401565252</v>
      </c>
      <c r="J270">
        <v>1398973252</v>
      </c>
      <c r="K270" s="11" t="b">
        <v>1</v>
      </c>
      <c r="L270">
        <v>236</v>
      </c>
      <c r="M270" t="b">
        <v>1</v>
      </c>
      <c r="N270" t="s">
        <v>8280</v>
      </c>
      <c r="O270" s="1">
        <f t="shared" si="20"/>
        <v>205</v>
      </c>
      <c r="P270">
        <f t="shared" si="21"/>
        <v>130.53</v>
      </c>
      <c r="Q270" s="13" t="s">
        <v>8309</v>
      </c>
      <c r="R270" t="s">
        <v>8310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8218</v>
      </c>
      <c r="G271" t="s">
        <v>8224</v>
      </c>
      <c r="H271" t="s">
        <v>8246</v>
      </c>
      <c r="I271">
        <v>1471985640</v>
      </c>
      <c r="J271">
        <v>1469289685</v>
      </c>
      <c r="K271" s="11" t="b">
        <v>0</v>
      </c>
      <c r="L271">
        <v>179</v>
      </c>
      <c r="M271" t="b">
        <v>0</v>
      </c>
      <c r="N271" t="s">
        <v>8268</v>
      </c>
      <c r="O271" s="1">
        <f t="shared" si="20"/>
        <v>30</v>
      </c>
      <c r="P271">
        <f t="shared" si="21"/>
        <v>171.79</v>
      </c>
      <c r="Q271" s="13" t="s">
        <v>8304</v>
      </c>
      <c r="R271" t="s">
        <v>8306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8216</v>
      </c>
      <c r="G272" t="s">
        <v>8221</v>
      </c>
      <c r="H272" t="s">
        <v>8243</v>
      </c>
      <c r="I272">
        <v>1458742685</v>
      </c>
      <c r="J272">
        <v>1454858285</v>
      </c>
      <c r="K272" s="11" t="b">
        <v>0</v>
      </c>
      <c r="L272">
        <v>282</v>
      </c>
      <c r="M272" t="b">
        <v>1</v>
      </c>
      <c r="N272" t="s">
        <v>8293</v>
      </c>
      <c r="O272" s="1">
        <f t="shared" si="20"/>
        <v>102</v>
      </c>
      <c r="P272">
        <f t="shared" si="21"/>
        <v>108.78</v>
      </c>
      <c r="Q272" s="13" t="s">
        <v>8315</v>
      </c>
      <c r="R272" t="s">
        <v>8316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8216</v>
      </c>
      <c r="G273" t="s">
        <v>8221</v>
      </c>
      <c r="H273" t="s">
        <v>8243</v>
      </c>
      <c r="I273">
        <v>1484024400</v>
      </c>
      <c r="J273">
        <v>1479932713</v>
      </c>
      <c r="K273" s="11" t="b">
        <v>1</v>
      </c>
      <c r="L273">
        <v>216</v>
      </c>
      <c r="M273" t="b">
        <v>1</v>
      </c>
      <c r="N273" t="s">
        <v>8266</v>
      </c>
      <c r="O273" s="1">
        <f t="shared" si="20"/>
        <v>102</v>
      </c>
      <c r="P273">
        <f t="shared" si="21"/>
        <v>141.71</v>
      </c>
      <c r="Q273" s="13" t="s">
        <v>8319</v>
      </c>
      <c r="R273" t="s">
        <v>8322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8216</v>
      </c>
      <c r="G274" t="s">
        <v>8221</v>
      </c>
      <c r="H274" t="s">
        <v>8243</v>
      </c>
      <c r="I274">
        <v>1415934000</v>
      </c>
      <c r="J274">
        <v>1413308545</v>
      </c>
      <c r="K274" s="11" t="b">
        <v>1</v>
      </c>
      <c r="L274">
        <v>524</v>
      </c>
      <c r="M274" t="b">
        <v>1</v>
      </c>
      <c r="N274" t="s">
        <v>8264</v>
      </c>
      <c r="O274" s="1">
        <f t="shared" si="20"/>
        <v>102</v>
      </c>
      <c r="P274">
        <f t="shared" si="21"/>
        <v>58.41</v>
      </c>
      <c r="Q274" s="13" t="s">
        <v>8317</v>
      </c>
      <c r="R274" t="s">
        <v>8318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8216</v>
      </c>
      <c r="G275" t="s">
        <v>8221</v>
      </c>
      <c r="H275" t="s">
        <v>8243</v>
      </c>
      <c r="I275">
        <v>1483729500</v>
      </c>
      <c r="J275">
        <v>1481137500</v>
      </c>
      <c r="K275" s="11" t="b">
        <v>0</v>
      </c>
      <c r="L275">
        <v>43</v>
      </c>
      <c r="M275" t="b">
        <v>1</v>
      </c>
      <c r="N275" t="s">
        <v>8264</v>
      </c>
      <c r="O275" s="1">
        <f t="shared" si="20"/>
        <v>122</v>
      </c>
      <c r="P275">
        <f t="shared" si="21"/>
        <v>709.42</v>
      </c>
      <c r="Q275" s="13" t="s">
        <v>8317</v>
      </c>
      <c r="R275" t="s">
        <v>8318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8216</v>
      </c>
      <c r="G276" t="s">
        <v>8221</v>
      </c>
      <c r="H276" t="s">
        <v>8243</v>
      </c>
      <c r="I276">
        <v>1409770107</v>
      </c>
      <c r="J276">
        <v>1407178107</v>
      </c>
      <c r="K276" s="11" t="b">
        <v>1</v>
      </c>
      <c r="L276">
        <v>711</v>
      </c>
      <c r="M276" t="b">
        <v>1</v>
      </c>
      <c r="N276" t="s">
        <v>8271</v>
      </c>
      <c r="O276" s="1">
        <f t="shared" si="20"/>
        <v>303833</v>
      </c>
      <c r="P276">
        <f t="shared" si="21"/>
        <v>42.73</v>
      </c>
      <c r="Q276" s="13" t="s">
        <v>8323</v>
      </c>
      <c r="R276" t="s">
        <v>8327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8216</v>
      </c>
      <c r="G277" t="s">
        <v>8222</v>
      </c>
      <c r="H277" t="s">
        <v>8244</v>
      </c>
      <c r="I277">
        <v>1456487532</v>
      </c>
      <c r="J277">
        <v>1453895532</v>
      </c>
      <c r="K277" s="11" t="b">
        <v>0</v>
      </c>
      <c r="L277">
        <v>666</v>
      </c>
      <c r="M277" t="b">
        <v>1</v>
      </c>
      <c r="N277" t="s">
        <v>8290</v>
      </c>
      <c r="O277" s="1">
        <f t="shared" si="20"/>
        <v>202</v>
      </c>
      <c r="P277">
        <f t="shared" si="21"/>
        <v>45.55</v>
      </c>
      <c r="Q277" s="13" t="s">
        <v>8304</v>
      </c>
      <c r="R277" t="s">
        <v>8305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8216</v>
      </c>
      <c r="G278" t="s">
        <v>8221</v>
      </c>
      <c r="H278" t="s">
        <v>8243</v>
      </c>
      <c r="I278">
        <v>1387688400</v>
      </c>
      <c r="J278">
        <v>1384920804</v>
      </c>
      <c r="K278" s="11" t="b">
        <v>0</v>
      </c>
      <c r="L278">
        <v>241</v>
      </c>
      <c r="M278" t="b">
        <v>1</v>
      </c>
      <c r="N278" t="s">
        <v>8264</v>
      </c>
      <c r="O278" s="1">
        <f t="shared" si="20"/>
        <v>101</v>
      </c>
      <c r="P278">
        <f t="shared" si="21"/>
        <v>125.79</v>
      </c>
      <c r="Q278" s="13" t="s">
        <v>8317</v>
      </c>
      <c r="R278" t="s">
        <v>8318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8216</v>
      </c>
      <c r="G279" t="s">
        <v>8221</v>
      </c>
      <c r="H279" t="s">
        <v>8243</v>
      </c>
      <c r="I279">
        <v>1372136400</v>
      </c>
      <c r="J279">
        <v>1369864301</v>
      </c>
      <c r="K279" s="11" t="b">
        <v>0</v>
      </c>
      <c r="L279">
        <v>1113</v>
      </c>
      <c r="M279" t="b">
        <v>1</v>
      </c>
      <c r="N279" t="s">
        <v>8292</v>
      </c>
      <c r="O279" s="1">
        <f t="shared" si="20"/>
        <v>1212</v>
      </c>
      <c r="P279">
        <f t="shared" si="21"/>
        <v>27.23</v>
      </c>
      <c r="Q279" s="13" t="s">
        <v>8312</v>
      </c>
      <c r="R279" t="s">
        <v>8313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8216</v>
      </c>
      <c r="G280" t="s">
        <v>8221</v>
      </c>
      <c r="H280" t="s">
        <v>8243</v>
      </c>
      <c r="I280">
        <v>1451485434</v>
      </c>
      <c r="J280">
        <v>1448461434</v>
      </c>
      <c r="K280" s="11" t="b">
        <v>0</v>
      </c>
      <c r="L280">
        <v>392</v>
      </c>
      <c r="M280" t="b">
        <v>1</v>
      </c>
      <c r="N280" t="s">
        <v>8290</v>
      </c>
      <c r="O280" s="1">
        <f t="shared" si="20"/>
        <v>202</v>
      </c>
      <c r="P280">
        <f t="shared" si="21"/>
        <v>77.23</v>
      </c>
      <c r="Q280" s="13" t="s">
        <v>8304</v>
      </c>
      <c r="R280" t="s">
        <v>8305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8216</v>
      </c>
      <c r="G281" t="s">
        <v>8221</v>
      </c>
      <c r="H281" t="s">
        <v>8243</v>
      </c>
      <c r="I281">
        <v>1386778483</v>
      </c>
      <c r="J281">
        <v>1384186483</v>
      </c>
      <c r="K281" s="11" t="b">
        <v>1</v>
      </c>
      <c r="L281">
        <v>316</v>
      </c>
      <c r="M281" t="b">
        <v>1</v>
      </c>
      <c r="N281" t="s">
        <v>8264</v>
      </c>
      <c r="O281" s="1">
        <f t="shared" si="20"/>
        <v>101</v>
      </c>
      <c r="P281">
        <f t="shared" si="21"/>
        <v>95.7</v>
      </c>
      <c r="Q281" s="13" t="s">
        <v>8317</v>
      </c>
      <c r="R281" t="s">
        <v>8318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8216</v>
      </c>
      <c r="G282" t="s">
        <v>8221</v>
      </c>
      <c r="H282" t="s">
        <v>8243</v>
      </c>
      <c r="I282">
        <v>1426777228</v>
      </c>
      <c r="J282">
        <v>1424188828</v>
      </c>
      <c r="K282" s="11" t="b">
        <v>0</v>
      </c>
      <c r="L282">
        <v>372</v>
      </c>
      <c r="M282" t="b">
        <v>1</v>
      </c>
      <c r="N282" t="s">
        <v>8293</v>
      </c>
      <c r="O282" s="1">
        <f t="shared" si="20"/>
        <v>126</v>
      </c>
      <c r="P282">
        <f t="shared" si="21"/>
        <v>81.25</v>
      </c>
      <c r="Q282" s="13" t="s">
        <v>8315</v>
      </c>
      <c r="R282" t="s">
        <v>8316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8216</v>
      </c>
      <c r="G283" t="s">
        <v>8221</v>
      </c>
      <c r="H283" t="s">
        <v>8243</v>
      </c>
      <c r="I283">
        <v>1437933600</v>
      </c>
      <c r="J283">
        <v>1435117889</v>
      </c>
      <c r="K283" s="11" t="b">
        <v>0</v>
      </c>
      <c r="L283">
        <v>276</v>
      </c>
      <c r="M283" t="b">
        <v>1</v>
      </c>
      <c r="N283" t="s">
        <v>8268</v>
      </c>
      <c r="O283" s="1">
        <f t="shared" si="20"/>
        <v>104</v>
      </c>
      <c r="P283">
        <f t="shared" si="21"/>
        <v>109.34</v>
      </c>
      <c r="Q283" s="13" t="s">
        <v>8304</v>
      </c>
      <c r="R283" t="s">
        <v>8306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8217</v>
      </c>
      <c r="G284" t="s">
        <v>8221</v>
      </c>
      <c r="H284" t="s">
        <v>8243</v>
      </c>
      <c r="I284">
        <v>1432612382</v>
      </c>
      <c r="J284">
        <v>1427428382</v>
      </c>
      <c r="K284" s="11" t="b">
        <v>0</v>
      </c>
      <c r="L284">
        <v>67</v>
      </c>
      <c r="M284" t="b">
        <v>0</v>
      </c>
      <c r="N284" t="s">
        <v>8262</v>
      </c>
      <c r="O284" s="1">
        <f t="shared" si="20"/>
        <v>23</v>
      </c>
      <c r="P284">
        <f t="shared" si="21"/>
        <v>449.43</v>
      </c>
      <c r="Q284" s="13" t="s">
        <v>8317</v>
      </c>
      <c r="R284" t="s">
        <v>8333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8216</v>
      </c>
      <c r="G285" t="s">
        <v>8221</v>
      </c>
      <c r="H285" t="s">
        <v>8243</v>
      </c>
      <c r="I285">
        <v>1388383353</v>
      </c>
      <c r="J285">
        <v>1383195753</v>
      </c>
      <c r="K285" s="11" t="b">
        <v>1</v>
      </c>
      <c r="L285">
        <v>429</v>
      </c>
      <c r="M285" t="b">
        <v>1</v>
      </c>
      <c r="N285" t="s">
        <v>8290</v>
      </c>
      <c r="O285" s="1">
        <f t="shared" si="20"/>
        <v>300</v>
      </c>
      <c r="P285">
        <f t="shared" si="21"/>
        <v>70.040000000000006</v>
      </c>
      <c r="Q285" s="13" t="s">
        <v>8304</v>
      </c>
      <c r="R285" t="s">
        <v>8305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8216</v>
      </c>
      <c r="G286" t="s">
        <v>8221</v>
      </c>
      <c r="H286" t="s">
        <v>8243</v>
      </c>
      <c r="I286">
        <v>1440702910</v>
      </c>
      <c r="J286">
        <v>1438110910</v>
      </c>
      <c r="K286" s="11" t="b">
        <v>1</v>
      </c>
      <c r="L286">
        <v>455</v>
      </c>
      <c r="M286" t="b">
        <v>1</v>
      </c>
      <c r="N286" t="s">
        <v>8280</v>
      </c>
      <c r="O286" s="1">
        <f t="shared" si="20"/>
        <v>250</v>
      </c>
      <c r="P286">
        <f t="shared" si="21"/>
        <v>66.02</v>
      </c>
      <c r="Q286" s="13" t="s">
        <v>8309</v>
      </c>
      <c r="R286" t="s">
        <v>8310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8216</v>
      </c>
      <c r="G287" t="s">
        <v>8221</v>
      </c>
      <c r="H287" t="s">
        <v>8243</v>
      </c>
      <c r="I287">
        <v>1417906649</v>
      </c>
      <c r="J287">
        <v>1414015049</v>
      </c>
      <c r="K287" s="11" t="b">
        <v>1</v>
      </c>
      <c r="L287">
        <v>325</v>
      </c>
      <c r="M287" t="b">
        <v>1</v>
      </c>
      <c r="N287" t="s">
        <v>8298</v>
      </c>
      <c r="O287" s="1">
        <f t="shared" si="20"/>
        <v>120</v>
      </c>
      <c r="P287">
        <f t="shared" si="21"/>
        <v>92.39</v>
      </c>
      <c r="Q287" s="13" t="s">
        <v>8319</v>
      </c>
      <c r="R287" t="s">
        <v>8320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8216</v>
      </c>
      <c r="G288" t="s">
        <v>8221</v>
      </c>
      <c r="H288" t="s">
        <v>8243</v>
      </c>
      <c r="I288">
        <v>1417012840</v>
      </c>
      <c r="J288">
        <v>1414417240</v>
      </c>
      <c r="K288" s="11" t="b">
        <v>0</v>
      </c>
      <c r="L288">
        <v>128</v>
      </c>
      <c r="M288" t="b">
        <v>1</v>
      </c>
      <c r="N288" t="s">
        <v>8298</v>
      </c>
      <c r="O288" s="1">
        <f t="shared" si="20"/>
        <v>120</v>
      </c>
      <c r="P288">
        <f t="shared" si="21"/>
        <v>233.9</v>
      </c>
      <c r="Q288" s="13" t="s">
        <v>8319</v>
      </c>
      <c r="R288" t="s">
        <v>8320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8216</v>
      </c>
      <c r="G289" t="s">
        <v>8221</v>
      </c>
      <c r="H289" t="s">
        <v>8243</v>
      </c>
      <c r="I289">
        <v>1347017083</v>
      </c>
      <c r="J289">
        <v>1344857083</v>
      </c>
      <c r="K289" s="11" t="b">
        <v>1</v>
      </c>
      <c r="L289">
        <v>129</v>
      </c>
      <c r="M289" t="b">
        <v>1</v>
      </c>
      <c r="N289" t="s">
        <v>8264</v>
      </c>
      <c r="O289" s="1">
        <f t="shared" si="20"/>
        <v>119</v>
      </c>
      <c r="P289">
        <f t="shared" si="21"/>
        <v>230.09</v>
      </c>
      <c r="Q289" s="13" t="s">
        <v>8317</v>
      </c>
      <c r="R289" t="s">
        <v>8318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8216</v>
      </c>
      <c r="G290" t="s">
        <v>8221</v>
      </c>
      <c r="H290" t="s">
        <v>8243</v>
      </c>
      <c r="I290">
        <v>1478866253</v>
      </c>
      <c r="J290">
        <v>1476270653</v>
      </c>
      <c r="K290" s="11" t="b">
        <v>0</v>
      </c>
      <c r="L290">
        <v>173</v>
      </c>
      <c r="M290" t="b">
        <v>1</v>
      </c>
      <c r="N290" t="s">
        <v>8298</v>
      </c>
      <c r="O290" s="1">
        <f t="shared" si="20"/>
        <v>118</v>
      </c>
      <c r="P290">
        <f t="shared" si="21"/>
        <v>170.7</v>
      </c>
      <c r="Q290" s="13" t="s">
        <v>8319</v>
      </c>
      <c r="R290" t="s">
        <v>8320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8216</v>
      </c>
      <c r="G291" t="s">
        <v>8221</v>
      </c>
      <c r="H291" t="s">
        <v>8243</v>
      </c>
      <c r="I291">
        <v>1348786494</v>
      </c>
      <c r="J291">
        <v>1346194494</v>
      </c>
      <c r="K291" s="11" t="b">
        <v>1</v>
      </c>
      <c r="L291">
        <v>963</v>
      </c>
      <c r="M291" t="b">
        <v>1</v>
      </c>
      <c r="N291" t="s">
        <v>8264</v>
      </c>
      <c r="O291" s="1">
        <f t="shared" si="20"/>
        <v>118</v>
      </c>
      <c r="P291">
        <f t="shared" si="21"/>
        <v>30.65</v>
      </c>
      <c r="Q291" s="13" t="s">
        <v>8317</v>
      </c>
      <c r="R291" t="s">
        <v>8318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8216</v>
      </c>
      <c r="G292" t="s">
        <v>8221</v>
      </c>
      <c r="H292" t="s">
        <v>8243</v>
      </c>
      <c r="I292">
        <v>1447427918</v>
      </c>
      <c r="J292">
        <v>1444832318</v>
      </c>
      <c r="K292" s="11" t="b">
        <v>1</v>
      </c>
      <c r="L292">
        <v>493</v>
      </c>
      <c r="M292" t="b">
        <v>1</v>
      </c>
      <c r="N292" t="s">
        <v>8264</v>
      </c>
      <c r="O292" s="1">
        <f t="shared" si="20"/>
        <v>117</v>
      </c>
      <c r="P292">
        <f t="shared" si="21"/>
        <v>59.25</v>
      </c>
      <c r="Q292" s="13" t="s">
        <v>8317</v>
      </c>
      <c r="R292" t="s">
        <v>8318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8216</v>
      </c>
      <c r="G293" t="s">
        <v>8221</v>
      </c>
      <c r="H293" t="s">
        <v>8243</v>
      </c>
      <c r="I293">
        <v>1476486000</v>
      </c>
      <c r="J293">
        <v>1474040596</v>
      </c>
      <c r="K293" s="11" t="b">
        <v>1</v>
      </c>
      <c r="L293">
        <v>305</v>
      </c>
      <c r="M293" t="b">
        <v>1</v>
      </c>
      <c r="N293" t="s">
        <v>8298</v>
      </c>
      <c r="O293" s="1">
        <f t="shared" si="20"/>
        <v>116</v>
      </c>
      <c r="P293">
        <f t="shared" si="21"/>
        <v>95.37</v>
      </c>
      <c r="Q293" s="13" t="s">
        <v>8319</v>
      </c>
      <c r="R293" t="s">
        <v>8320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8218</v>
      </c>
      <c r="G294" t="s">
        <v>8221</v>
      </c>
      <c r="H294" t="s">
        <v>8243</v>
      </c>
      <c r="I294">
        <v>1466449140</v>
      </c>
      <c r="J294">
        <v>1463392828</v>
      </c>
      <c r="K294" s="11" t="b">
        <v>0</v>
      </c>
      <c r="L294">
        <v>96</v>
      </c>
      <c r="M294" t="b">
        <v>0</v>
      </c>
      <c r="N294" t="s">
        <v>8268</v>
      </c>
      <c r="O294" s="1">
        <f t="shared" si="20"/>
        <v>83</v>
      </c>
      <c r="P294">
        <f t="shared" si="21"/>
        <v>301.94</v>
      </c>
      <c r="Q294" s="13" t="s">
        <v>8304</v>
      </c>
      <c r="R294" t="s">
        <v>8306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8216</v>
      </c>
      <c r="G295" t="s">
        <v>8222</v>
      </c>
      <c r="H295" t="s">
        <v>8244</v>
      </c>
      <c r="I295">
        <v>1435258800</v>
      </c>
      <c r="J295">
        <v>1432659793</v>
      </c>
      <c r="K295" s="11" t="b">
        <v>0</v>
      </c>
      <c r="L295">
        <v>607</v>
      </c>
      <c r="M295" t="b">
        <v>1</v>
      </c>
      <c r="N295" t="s">
        <v>8290</v>
      </c>
      <c r="O295" s="1">
        <f t="shared" si="20"/>
        <v>288</v>
      </c>
      <c r="P295">
        <f t="shared" si="21"/>
        <v>47.47</v>
      </c>
      <c r="Q295" s="13" t="s">
        <v>8304</v>
      </c>
      <c r="R295" t="s">
        <v>8305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8216</v>
      </c>
      <c r="G296" t="s">
        <v>8221</v>
      </c>
      <c r="H296" t="s">
        <v>8243</v>
      </c>
      <c r="I296">
        <v>1489283915</v>
      </c>
      <c r="J296">
        <v>1486691915</v>
      </c>
      <c r="K296" s="11" t="b">
        <v>0</v>
      </c>
      <c r="L296">
        <v>194</v>
      </c>
      <c r="M296" t="b">
        <v>1</v>
      </c>
      <c r="N296" t="s">
        <v>8292</v>
      </c>
      <c r="O296" s="1">
        <f t="shared" si="20"/>
        <v>103</v>
      </c>
      <c r="P296">
        <f t="shared" si="21"/>
        <v>148.08000000000001</v>
      </c>
      <c r="Q296" s="13" t="s">
        <v>8312</v>
      </c>
      <c r="R296" t="s">
        <v>8313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8216</v>
      </c>
      <c r="G297" t="s">
        <v>8221</v>
      </c>
      <c r="H297" t="s">
        <v>8243</v>
      </c>
      <c r="I297">
        <v>1473566340</v>
      </c>
      <c r="J297">
        <v>1470274509</v>
      </c>
      <c r="K297" s="11" t="b">
        <v>1</v>
      </c>
      <c r="L297">
        <v>221</v>
      </c>
      <c r="M297" t="b">
        <v>1</v>
      </c>
      <c r="N297" t="s">
        <v>8264</v>
      </c>
      <c r="O297" s="1">
        <f t="shared" si="20"/>
        <v>115</v>
      </c>
      <c r="P297">
        <f t="shared" si="21"/>
        <v>129.82</v>
      </c>
      <c r="Q297" s="13" t="s">
        <v>8317</v>
      </c>
      <c r="R297" t="s">
        <v>8318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8216</v>
      </c>
      <c r="G298" t="s">
        <v>8221</v>
      </c>
      <c r="H298" t="s">
        <v>8243</v>
      </c>
      <c r="I298">
        <v>1440546729</v>
      </c>
      <c r="J298">
        <v>1437954729</v>
      </c>
      <c r="K298" s="11" t="b">
        <v>1</v>
      </c>
      <c r="L298">
        <v>238</v>
      </c>
      <c r="M298" t="b">
        <v>1</v>
      </c>
      <c r="N298" t="s">
        <v>8296</v>
      </c>
      <c r="O298" s="1">
        <f t="shared" si="20"/>
        <v>115</v>
      </c>
      <c r="P298">
        <f t="shared" si="21"/>
        <v>120.31</v>
      </c>
      <c r="Q298" s="13" t="s">
        <v>8304</v>
      </c>
      <c r="R298" t="s">
        <v>8311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8216</v>
      </c>
      <c r="G299" t="s">
        <v>8221</v>
      </c>
      <c r="H299" t="s">
        <v>8243</v>
      </c>
      <c r="I299">
        <v>1463111940</v>
      </c>
      <c r="J299">
        <v>1459523017</v>
      </c>
      <c r="K299" s="11" t="b">
        <v>0</v>
      </c>
      <c r="L299">
        <v>89</v>
      </c>
      <c r="M299" t="b">
        <v>1</v>
      </c>
      <c r="N299" t="s">
        <v>8260</v>
      </c>
      <c r="O299" s="1">
        <f t="shared" si="20"/>
        <v>100</v>
      </c>
      <c r="P299">
        <f t="shared" si="21"/>
        <v>320.45</v>
      </c>
      <c r="Q299" s="13" t="s">
        <v>8317</v>
      </c>
      <c r="R299" t="s">
        <v>8328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8216</v>
      </c>
      <c r="G300" t="s">
        <v>8221</v>
      </c>
      <c r="H300" t="s">
        <v>8243</v>
      </c>
      <c r="I300">
        <v>1453737600</v>
      </c>
      <c r="J300">
        <v>1452530041</v>
      </c>
      <c r="K300" s="11" t="b">
        <v>1</v>
      </c>
      <c r="L300">
        <v>266</v>
      </c>
      <c r="M300" t="b">
        <v>1</v>
      </c>
      <c r="N300" t="s">
        <v>8292</v>
      </c>
      <c r="O300" s="1">
        <f t="shared" si="20"/>
        <v>285</v>
      </c>
      <c r="P300">
        <f t="shared" si="21"/>
        <v>107.05</v>
      </c>
      <c r="Q300" s="13" t="s">
        <v>8312</v>
      </c>
      <c r="R300" t="s">
        <v>8313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8216</v>
      </c>
      <c r="G301" t="s">
        <v>8221</v>
      </c>
      <c r="H301" t="s">
        <v>8243</v>
      </c>
      <c r="I301">
        <v>1419051540</v>
      </c>
      <c r="J301">
        <v>1416244863</v>
      </c>
      <c r="K301" s="11" t="b">
        <v>1</v>
      </c>
      <c r="L301">
        <v>441</v>
      </c>
      <c r="M301" t="b">
        <v>1</v>
      </c>
      <c r="N301" t="s">
        <v>8283</v>
      </c>
      <c r="O301" s="1">
        <f t="shared" si="20"/>
        <v>189</v>
      </c>
      <c r="P301">
        <f t="shared" si="21"/>
        <v>64.17</v>
      </c>
      <c r="Q301" s="13" t="s">
        <v>8307</v>
      </c>
      <c r="R301" t="s">
        <v>8308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8216</v>
      </c>
      <c r="G302" t="s">
        <v>8221</v>
      </c>
      <c r="H302" t="s">
        <v>8243</v>
      </c>
      <c r="I302">
        <v>1415163600</v>
      </c>
      <c r="J302">
        <v>1412737080</v>
      </c>
      <c r="K302" s="11" t="b">
        <v>0</v>
      </c>
      <c r="L302">
        <v>557</v>
      </c>
      <c r="M302" t="b">
        <v>1</v>
      </c>
      <c r="N302" t="s">
        <v>8298</v>
      </c>
      <c r="O302" s="1">
        <f t="shared" si="20"/>
        <v>113</v>
      </c>
      <c r="P302">
        <f t="shared" si="21"/>
        <v>50.76</v>
      </c>
      <c r="Q302" s="13" t="s">
        <v>8319</v>
      </c>
      <c r="R302" t="s">
        <v>8320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8216</v>
      </c>
      <c r="G303" t="s">
        <v>8221</v>
      </c>
      <c r="H303" t="s">
        <v>8243</v>
      </c>
      <c r="I303">
        <v>1351801368</v>
      </c>
      <c r="J303">
        <v>1349209368</v>
      </c>
      <c r="K303" s="11" t="b">
        <v>0</v>
      </c>
      <c r="L303">
        <v>721</v>
      </c>
      <c r="M303" t="b">
        <v>1</v>
      </c>
      <c r="N303" t="s">
        <v>8275</v>
      </c>
      <c r="O303" s="1">
        <f t="shared" si="20"/>
        <v>704</v>
      </c>
      <c r="P303">
        <f t="shared" si="21"/>
        <v>39.07</v>
      </c>
      <c r="Q303" s="13" t="s">
        <v>8323</v>
      </c>
      <c r="R303" t="s">
        <v>8325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8216</v>
      </c>
      <c r="G304" t="s">
        <v>8221</v>
      </c>
      <c r="H304" t="s">
        <v>8243</v>
      </c>
      <c r="I304">
        <v>1369637940</v>
      </c>
      <c r="J304">
        <v>1367088443</v>
      </c>
      <c r="K304" s="11" t="b">
        <v>1</v>
      </c>
      <c r="L304">
        <v>394</v>
      </c>
      <c r="M304" t="b">
        <v>1</v>
      </c>
      <c r="N304" t="s">
        <v>8298</v>
      </c>
      <c r="O304" s="1">
        <f t="shared" si="20"/>
        <v>351</v>
      </c>
      <c r="P304">
        <f t="shared" si="21"/>
        <v>71.239999999999995</v>
      </c>
      <c r="Q304" s="13" t="s">
        <v>8319</v>
      </c>
      <c r="R304" t="s">
        <v>8320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8216</v>
      </c>
      <c r="G305" t="s">
        <v>8221</v>
      </c>
      <c r="H305" t="s">
        <v>8243</v>
      </c>
      <c r="I305">
        <v>1445047200</v>
      </c>
      <c r="J305">
        <v>1442443910</v>
      </c>
      <c r="K305" s="11" t="b">
        <v>1</v>
      </c>
      <c r="L305">
        <v>314</v>
      </c>
      <c r="M305" t="b">
        <v>1</v>
      </c>
      <c r="N305" t="s">
        <v>8264</v>
      </c>
      <c r="O305" s="1">
        <f t="shared" si="20"/>
        <v>117</v>
      </c>
      <c r="P305">
        <f t="shared" si="21"/>
        <v>89.39</v>
      </c>
      <c r="Q305" s="13" t="s">
        <v>8317</v>
      </c>
      <c r="R305" t="s">
        <v>8318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8218</v>
      </c>
      <c r="G306" t="s">
        <v>8221</v>
      </c>
      <c r="H306" t="s">
        <v>8243</v>
      </c>
      <c r="I306">
        <v>1429740037</v>
      </c>
      <c r="J306">
        <v>1425423637</v>
      </c>
      <c r="K306" s="11" t="b">
        <v>0</v>
      </c>
      <c r="L306">
        <v>84</v>
      </c>
      <c r="M306" t="b">
        <v>0</v>
      </c>
      <c r="N306" t="s">
        <v>8263</v>
      </c>
      <c r="O306" s="1">
        <f t="shared" si="20"/>
        <v>56</v>
      </c>
      <c r="P306">
        <f t="shared" si="21"/>
        <v>331.54</v>
      </c>
      <c r="Q306" s="13" t="s">
        <v>8317</v>
      </c>
      <c r="R306" t="s">
        <v>8321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8216</v>
      </c>
      <c r="G307" t="s">
        <v>8221</v>
      </c>
      <c r="H307" t="s">
        <v>8243</v>
      </c>
      <c r="I307">
        <v>1453185447</v>
      </c>
      <c r="J307">
        <v>1448951847</v>
      </c>
      <c r="K307" s="11" t="b">
        <v>1</v>
      </c>
      <c r="L307">
        <v>280</v>
      </c>
      <c r="M307" t="b">
        <v>1</v>
      </c>
      <c r="N307" t="s">
        <v>8280</v>
      </c>
      <c r="O307" s="1">
        <f t="shared" si="20"/>
        <v>120</v>
      </c>
      <c r="P307">
        <f t="shared" si="21"/>
        <v>98.84</v>
      </c>
      <c r="Q307" s="13" t="s">
        <v>8309</v>
      </c>
      <c r="R307" t="s">
        <v>8310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8216</v>
      </c>
      <c r="G308" t="s">
        <v>8221</v>
      </c>
      <c r="H308" t="s">
        <v>8243</v>
      </c>
      <c r="I308">
        <v>1476316800</v>
      </c>
      <c r="J308">
        <v>1473837751</v>
      </c>
      <c r="K308" s="11" t="b">
        <v>0</v>
      </c>
      <c r="L308">
        <v>265</v>
      </c>
      <c r="M308" t="b">
        <v>1</v>
      </c>
      <c r="N308" t="s">
        <v>8298</v>
      </c>
      <c r="O308" s="1">
        <f t="shared" si="20"/>
        <v>110</v>
      </c>
      <c r="P308">
        <f t="shared" si="21"/>
        <v>104.15</v>
      </c>
      <c r="Q308" s="13" t="s">
        <v>8319</v>
      </c>
      <c r="R308" t="s">
        <v>8320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8216</v>
      </c>
      <c r="G309" t="s">
        <v>8221</v>
      </c>
      <c r="H309" t="s">
        <v>8243</v>
      </c>
      <c r="I309">
        <v>1408068000</v>
      </c>
      <c r="J309">
        <v>1405346680</v>
      </c>
      <c r="K309" s="11" t="b">
        <v>1</v>
      </c>
      <c r="L309">
        <v>322</v>
      </c>
      <c r="M309" t="b">
        <v>1</v>
      </c>
      <c r="N309" t="s">
        <v>8266</v>
      </c>
      <c r="O309" s="1">
        <f t="shared" si="20"/>
        <v>120</v>
      </c>
      <c r="P309">
        <f t="shared" si="21"/>
        <v>85.53</v>
      </c>
      <c r="Q309" s="13" t="s">
        <v>8319</v>
      </c>
      <c r="R309" t="s">
        <v>8322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8216</v>
      </c>
      <c r="G310" t="s">
        <v>8221</v>
      </c>
      <c r="H310" t="s">
        <v>8243</v>
      </c>
      <c r="I310">
        <v>1483481019</v>
      </c>
      <c r="J310">
        <v>1480629819</v>
      </c>
      <c r="K310" s="11" t="b">
        <v>0</v>
      </c>
      <c r="L310">
        <v>284</v>
      </c>
      <c r="M310" t="b">
        <v>1</v>
      </c>
      <c r="N310" t="s">
        <v>8280</v>
      </c>
      <c r="O310" s="1">
        <f t="shared" si="20"/>
        <v>136</v>
      </c>
      <c r="P310">
        <f t="shared" si="21"/>
        <v>95.76</v>
      </c>
      <c r="Q310" s="13" t="s">
        <v>8309</v>
      </c>
      <c r="R310" t="s">
        <v>8310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8216</v>
      </c>
      <c r="G311" t="s">
        <v>8221</v>
      </c>
      <c r="H311" t="s">
        <v>8243</v>
      </c>
      <c r="I311">
        <v>1367674009</v>
      </c>
      <c r="J311">
        <v>1365082009</v>
      </c>
      <c r="K311" s="11" t="b">
        <v>0</v>
      </c>
      <c r="L311">
        <v>307</v>
      </c>
      <c r="M311" t="b">
        <v>1</v>
      </c>
      <c r="N311" t="s">
        <v>8298</v>
      </c>
      <c r="O311" s="1">
        <f t="shared" si="20"/>
        <v>109</v>
      </c>
      <c r="P311">
        <f t="shared" si="21"/>
        <v>88.59</v>
      </c>
      <c r="Q311" s="13" t="s">
        <v>8319</v>
      </c>
      <c r="R311" t="s">
        <v>8320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8216</v>
      </c>
      <c r="G312" t="s">
        <v>8221</v>
      </c>
      <c r="H312" t="s">
        <v>8243</v>
      </c>
      <c r="I312">
        <v>1468524340</v>
      </c>
      <c r="J312">
        <v>1465932340</v>
      </c>
      <c r="K312" s="11" t="b">
        <v>0</v>
      </c>
      <c r="L312">
        <v>183</v>
      </c>
      <c r="M312" t="b">
        <v>1</v>
      </c>
      <c r="N312" t="s">
        <v>8280</v>
      </c>
      <c r="O312" s="1">
        <f t="shared" si="20"/>
        <v>103</v>
      </c>
      <c r="P312">
        <f t="shared" si="21"/>
        <v>148.57</v>
      </c>
      <c r="Q312" s="13" t="s">
        <v>8309</v>
      </c>
      <c r="R312" t="s">
        <v>8310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8216</v>
      </c>
      <c r="G313" t="s">
        <v>8221</v>
      </c>
      <c r="H313" t="s">
        <v>8243</v>
      </c>
      <c r="I313">
        <v>1463146848</v>
      </c>
      <c r="J313">
        <v>1460554848</v>
      </c>
      <c r="K313" s="11" t="b">
        <v>1</v>
      </c>
      <c r="L313">
        <v>186</v>
      </c>
      <c r="M313" t="b">
        <v>1</v>
      </c>
      <c r="N313" t="s">
        <v>8264</v>
      </c>
      <c r="O313" s="1">
        <f t="shared" si="20"/>
        <v>108</v>
      </c>
      <c r="P313">
        <f t="shared" si="21"/>
        <v>145.04</v>
      </c>
      <c r="Q313" s="13" t="s">
        <v>8317</v>
      </c>
      <c r="R313" t="s">
        <v>8318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8216</v>
      </c>
      <c r="G314" t="s">
        <v>8221</v>
      </c>
      <c r="H314" t="s">
        <v>8243</v>
      </c>
      <c r="I314">
        <v>1488160860</v>
      </c>
      <c r="J314">
        <v>1485237096</v>
      </c>
      <c r="K314" s="11" t="b">
        <v>1</v>
      </c>
      <c r="L314">
        <v>305</v>
      </c>
      <c r="M314" t="b">
        <v>1</v>
      </c>
      <c r="N314" t="s">
        <v>8264</v>
      </c>
      <c r="O314" s="1">
        <f t="shared" si="20"/>
        <v>157</v>
      </c>
      <c r="P314">
        <f t="shared" si="21"/>
        <v>87.69</v>
      </c>
      <c r="Q314" s="13" t="s">
        <v>8317</v>
      </c>
      <c r="R314" t="s">
        <v>8318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8216</v>
      </c>
      <c r="G315" t="s">
        <v>8221</v>
      </c>
      <c r="H315" t="s">
        <v>8243</v>
      </c>
      <c r="I315">
        <v>1443363640</v>
      </c>
      <c r="J315">
        <v>1439907640</v>
      </c>
      <c r="K315" s="11" t="b">
        <v>1</v>
      </c>
      <c r="L315">
        <v>176</v>
      </c>
      <c r="M315" t="b">
        <v>1</v>
      </c>
      <c r="N315" t="s">
        <v>8280</v>
      </c>
      <c r="O315" s="1">
        <f t="shared" si="20"/>
        <v>106</v>
      </c>
      <c r="P315">
        <f t="shared" si="21"/>
        <v>151.24</v>
      </c>
      <c r="Q315" s="13" t="s">
        <v>8309</v>
      </c>
      <c r="R315" t="s">
        <v>8310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8216</v>
      </c>
      <c r="G316" t="s">
        <v>8221</v>
      </c>
      <c r="H316" t="s">
        <v>8243</v>
      </c>
      <c r="I316">
        <v>1423235071</v>
      </c>
      <c r="J316">
        <v>1420643071</v>
      </c>
      <c r="K316" s="11" t="b">
        <v>1</v>
      </c>
      <c r="L316">
        <v>352</v>
      </c>
      <c r="M316" t="b">
        <v>1</v>
      </c>
      <c r="N316" t="s">
        <v>8293</v>
      </c>
      <c r="O316" s="1">
        <f t="shared" si="20"/>
        <v>106</v>
      </c>
      <c r="P316">
        <f t="shared" si="21"/>
        <v>75.5</v>
      </c>
      <c r="Q316" s="13" t="s">
        <v>8315</v>
      </c>
      <c r="R316" t="s">
        <v>8316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8216</v>
      </c>
      <c r="G317" t="s">
        <v>8221</v>
      </c>
      <c r="H317" t="s">
        <v>8243</v>
      </c>
      <c r="I317">
        <v>1416582101</v>
      </c>
      <c r="J317">
        <v>1413986501</v>
      </c>
      <c r="K317" s="11" t="b">
        <v>0</v>
      </c>
      <c r="L317">
        <v>237</v>
      </c>
      <c r="M317" t="b">
        <v>1</v>
      </c>
      <c r="N317" t="s">
        <v>8264</v>
      </c>
      <c r="O317" s="1">
        <f t="shared" si="20"/>
        <v>106</v>
      </c>
      <c r="P317">
        <f t="shared" si="21"/>
        <v>111.8</v>
      </c>
      <c r="Q317" s="13" t="s">
        <v>8317</v>
      </c>
      <c r="R317" t="s">
        <v>8318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8216</v>
      </c>
      <c r="G318" t="s">
        <v>8221</v>
      </c>
      <c r="H318" t="s">
        <v>8243</v>
      </c>
      <c r="I318">
        <v>1405609146</v>
      </c>
      <c r="J318">
        <v>1403017146</v>
      </c>
      <c r="K318" s="11" t="b">
        <v>1</v>
      </c>
      <c r="L318">
        <v>125</v>
      </c>
      <c r="M318" t="b">
        <v>1</v>
      </c>
      <c r="N318" t="s">
        <v>8293</v>
      </c>
      <c r="O318" s="1">
        <f t="shared" si="20"/>
        <v>106</v>
      </c>
      <c r="P318">
        <f t="shared" si="21"/>
        <v>211.84</v>
      </c>
      <c r="Q318" s="13" t="s">
        <v>8315</v>
      </c>
      <c r="R318" t="s">
        <v>8316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8216</v>
      </c>
      <c r="G319" t="s">
        <v>8221</v>
      </c>
      <c r="H319" t="s">
        <v>8243</v>
      </c>
      <c r="I319">
        <v>1433085875</v>
      </c>
      <c r="J319">
        <v>1428333875</v>
      </c>
      <c r="K319" s="11" t="b">
        <v>0</v>
      </c>
      <c r="L319">
        <v>152</v>
      </c>
      <c r="M319" t="b">
        <v>1</v>
      </c>
      <c r="N319" t="s">
        <v>8268</v>
      </c>
      <c r="O319" s="1">
        <f t="shared" si="20"/>
        <v>106</v>
      </c>
      <c r="P319">
        <f t="shared" si="21"/>
        <v>174.03</v>
      </c>
      <c r="Q319" s="13" t="s">
        <v>8304</v>
      </c>
      <c r="R319" t="s">
        <v>8306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8216</v>
      </c>
      <c r="G320" t="s">
        <v>8221</v>
      </c>
      <c r="H320" t="s">
        <v>8243</v>
      </c>
      <c r="I320">
        <v>1351828800</v>
      </c>
      <c r="J320">
        <v>1349160018</v>
      </c>
      <c r="K320" s="11" t="b">
        <v>1</v>
      </c>
      <c r="L320">
        <v>290</v>
      </c>
      <c r="M320" t="b">
        <v>1</v>
      </c>
      <c r="N320" t="s">
        <v>8264</v>
      </c>
      <c r="O320" s="1">
        <f t="shared" si="20"/>
        <v>176</v>
      </c>
      <c r="P320">
        <f t="shared" si="21"/>
        <v>91.19</v>
      </c>
      <c r="Q320" s="13" t="s">
        <v>8317</v>
      </c>
      <c r="R320" t="s">
        <v>8318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8216</v>
      </c>
      <c r="G321" t="s">
        <v>8221</v>
      </c>
      <c r="H321" t="s">
        <v>8243</v>
      </c>
      <c r="I321">
        <v>1323280391</v>
      </c>
      <c r="J321">
        <v>1320688391</v>
      </c>
      <c r="K321" s="11" t="b">
        <v>0</v>
      </c>
      <c r="L321">
        <v>265</v>
      </c>
      <c r="M321" t="b">
        <v>1</v>
      </c>
      <c r="N321" t="s">
        <v>8269</v>
      </c>
      <c r="O321" s="1">
        <f t="shared" si="20"/>
        <v>132</v>
      </c>
      <c r="P321">
        <f t="shared" si="21"/>
        <v>99.77</v>
      </c>
      <c r="Q321" s="13" t="s">
        <v>8307</v>
      </c>
      <c r="R321" t="s">
        <v>8329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8216</v>
      </c>
      <c r="G322" t="s">
        <v>8221</v>
      </c>
      <c r="H322" t="s">
        <v>8243</v>
      </c>
      <c r="I322">
        <v>1398009714</v>
      </c>
      <c r="J322">
        <v>1395417714</v>
      </c>
      <c r="K322" s="11" t="b">
        <v>1</v>
      </c>
      <c r="L322">
        <v>131</v>
      </c>
      <c r="M322" t="b">
        <v>1</v>
      </c>
      <c r="N322" t="s">
        <v>8264</v>
      </c>
      <c r="O322" s="1">
        <f t="shared" si="20"/>
        <v>101</v>
      </c>
      <c r="P322">
        <f t="shared" si="21"/>
        <v>201.22</v>
      </c>
      <c r="Q322" s="13" t="s">
        <v>8317</v>
      </c>
      <c r="R322" t="s">
        <v>8318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8218</v>
      </c>
      <c r="G323" t="s">
        <v>8234</v>
      </c>
      <c r="H323" t="s">
        <v>8246</v>
      </c>
      <c r="I323">
        <v>1466323800</v>
      </c>
      <c r="J323">
        <v>1463418120</v>
      </c>
      <c r="K323" s="11" t="b">
        <v>0</v>
      </c>
      <c r="L323">
        <v>310</v>
      </c>
      <c r="M323" t="b">
        <v>0</v>
      </c>
      <c r="N323" t="s">
        <v>8268</v>
      </c>
      <c r="O323" s="1">
        <f t="shared" ref="O323:O386" si="25">ROUND(E323/D323*100,0)</f>
        <v>29</v>
      </c>
      <c r="P323">
        <f t="shared" ref="P323:P386" si="26">IFERROR(ROUND(E323/L323,2),0)</f>
        <v>85</v>
      </c>
      <c r="Q323" s="13" t="s">
        <v>8304</v>
      </c>
      <c r="R323" t="s">
        <v>8306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8216</v>
      </c>
      <c r="G324" t="s">
        <v>8221</v>
      </c>
      <c r="H324" t="s">
        <v>8243</v>
      </c>
      <c r="I324">
        <v>1476994315</v>
      </c>
      <c r="J324">
        <v>1474402315</v>
      </c>
      <c r="K324" s="11" t="b">
        <v>0</v>
      </c>
      <c r="L324">
        <v>76</v>
      </c>
      <c r="M324" t="b">
        <v>1</v>
      </c>
      <c r="N324" t="s">
        <v>8290</v>
      </c>
      <c r="O324" s="1">
        <f t="shared" si="25"/>
        <v>105</v>
      </c>
      <c r="P324">
        <f t="shared" si="26"/>
        <v>346.13</v>
      </c>
      <c r="Q324" s="13" t="s">
        <v>8304</v>
      </c>
      <c r="R324" t="s">
        <v>8305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8216</v>
      </c>
      <c r="G325" t="s">
        <v>8224</v>
      </c>
      <c r="H325" t="s">
        <v>8246</v>
      </c>
      <c r="I325">
        <v>1482085857</v>
      </c>
      <c r="J325">
        <v>1479493857</v>
      </c>
      <c r="K325" s="11" t="b">
        <v>0</v>
      </c>
      <c r="L325">
        <v>48</v>
      </c>
      <c r="M325" t="b">
        <v>1</v>
      </c>
      <c r="N325" t="s">
        <v>8290</v>
      </c>
      <c r="O325" s="1">
        <f t="shared" si="25"/>
        <v>131</v>
      </c>
      <c r="P325">
        <f t="shared" si="26"/>
        <v>546.69000000000005</v>
      </c>
      <c r="Q325" s="13" t="s">
        <v>8304</v>
      </c>
      <c r="R325" t="s">
        <v>8305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8216</v>
      </c>
      <c r="G326" t="s">
        <v>8221</v>
      </c>
      <c r="H326" t="s">
        <v>8243</v>
      </c>
      <c r="I326">
        <v>1337885168</v>
      </c>
      <c r="J326">
        <v>1335293168</v>
      </c>
      <c r="K326" s="11" t="b">
        <v>0</v>
      </c>
      <c r="L326">
        <v>221</v>
      </c>
      <c r="M326" t="b">
        <v>1</v>
      </c>
      <c r="N326" t="s">
        <v>8287</v>
      </c>
      <c r="O326" s="1">
        <f t="shared" si="25"/>
        <v>105</v>
      </c>
      <c r="P326">
        <f t="shared" si="26"/>
        <v>118.7</v>
      </c>
      <c r="Q326" s="13" t="s">
        <v>8323</v>
      </c>
      <c r="R326" t="s">
        <v>8334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8216</v>
      </c>
      <c r="G327" t="s">
        <v>8221</v>
      </c>
      <c r="H327" t="s">
        <v>8243</v>
      </c>
      <c r="I327">
        <v>1343624400</v>
      </c>
      <c r="J327">
        <v>1340642717</v>
      </c>
      <c r="K327" s="11" t="b">
        <v>0</v>
      </c>
      <c r="L327">
        <v>251</v>
      </c>
      <c r="M327" t="b">
        <v>1</v>
      </c>
      <c r="N327" t="s">
        <v>8264</v>
      </c>
      <c r="O327" s="1">
        <f t="shared" si="25"/>
        <v>105</v>
      </c>
      <c r="P327">
        <f t="shared" si="26"/>
        <v>104.31</v>
      </c>
      <c r="Q327" s="13" t="s">
        <v>8317</v>
      </c>
      <c r="R327" t="s">
        <v>8318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8216</v>
      </c>
      <c r="G328" t="s">
        <v>8221</v>
      </c>
      <c r="H328" t="s">
        <v>8243</v>
      </c>
      <c r="I328">
        <v>1429852797</v>
      </c>
      <c r="J328">
        <v>1426396797</v>
      </c>
      <c r="K328" s="11" t="b">
        <v>1</v>
      </c>
      <c r="L328">
        <v>303</v>
      </c>
      <c r="M328" t="b">
        <v>1</v>
      </c>
      <c r="N328" t="s">
        <v>8264</v>
      </c>
      <c r="O328" s="1">
        <f t="shared" si="25"/>
        <v>174</v>
      </c>
      <c r="P328">
        <f t="shared" si="26"/>
        <v>86.14</v>
      </c>
      <c r="Q328" s="13" t="s">
        <v>8317</v>
      </c>
      <c r="R328" t="s">
        <v>8318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8216</v>
      </c>
      <c r="G329" t="s">
        <v>8221</v>
      </c>
      <c r="H329" t="s">
        <v>8243</v>
      </c>
      <c r="I329">
        <v>1476961513</v>
      </c>
      <c r="J329">
        <v>1474369513</v>
      </c>
      <c r="K329" s="11" t="b">
        <v>0</v>
      </c>
      <c r="L329">
        <v>253</v>
      </c>
      <c r="M329" t="b">
        <v>1</v>
      </c>
      <c r="N329" t="s">
        <v>8280</v>
      </c>
      <c r="O329" s="1">
        <f t="shared" si="25"/>
        <v>159</v>
      </c>
      <c r="P329">
        <f t="shared" si="26"/>
        <v>102.86</v>
      </c>
      <c r="Q329" s="13" t="s">
        <v>8309</v>
      </c>
      <c r="R329" t="s">
        <v>8310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8216</v>
      </c>
      <c r="G330" t="s">
        <v>8221</v>
      </c>
      <c r="H330" t="s">
        <v>8243</v>
      </c>
      <c r="I330">
        <v>1431143940</v>
      </c>
      <c r="J330">
        <v>1428585710</v>
      </c>
      <c r="K330" s="11" t="b">
        <v>0</v>
      </c>
      <c r="L330">
        <v>147</v>
      </c>
      <c r="M330" t="b">
        <v>1</v>
      </c>
      <c r="N330" t="s">
        <v>8300</v>
      </c>
      <c r="O330" s="1">
        <f t="shared" si="25"/>
        <v>103</v>
      </c>
      <c r="P330">
        <f t="shared" si="26"/>
        <v>175.51</v>
      </c>
      <c r="Q330" s="13" t="s">
        <v>8319</v>
      </c>
      <c r="R330" t="s">
        <v>8331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8216</v>
      </c>
      <c r="G331" t="s">
        <v>8221</v>
      </c>
      <c r="H331" t="s">
        <v>8243</v>
      </c>
      <c r="I331">
        <v>1367208140</v>
      </c>
      <c r="J331">
        <v>1363320140</v>
      </c>
      <c r="K331" s="11" t="b">
        <v>0</v>
      </c>
      <c r="L331">
        <v>259</v>
      </c>
      <c r="M331" t="b">
        <v>1</v>
      </c>
      <c r="N331" t="s">
        <v>8274</v>
      </c>
      <c r="O331" s="1">
        <f t="shared" si="25"/>
        <v>129</v>
      </c>
      <c r="P331">
        <f t="shared" si="26"/>
        <v>99.38</v>
      </c>
      <c r="Q331" s="13" t="s">
        <v>8323</v>
      </c>
      <c r="R331" t="s">
        <v>8324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8218</v>
      </c>
      <c r="G332" t="s">
        <v>8221</v>
      </c>
      <c r="H332" t="s">
        <v>8243</v>
      </c>
      <c r="I332">
        <v>1489500155</v>
      </c>
      <c r="J332">
        <v>1485874955</v>
      </c>
      <c r="K332" s="11" t="b">
        <v>0</v>
      </c>
      <c r="L332">
        <v>188</v>
      </c>
      <c r="M332" t="b">
        <v>0</v>
      </c>
      <c r="N332" t="s">
        <v>8268</v>
      </c>
      <c r="O332" s="1">
        <f t="shared" si="25"/>
        <v>46</v>
      </c>
      <c r="P332">
        <f t="shared" si="26"/>
        <v>136.46</v>
      </c>
      <c r="Q332" s="13" t="s">
        <v>8304</v>
      </c>
      <c r="R332" t="s">
        <v>8306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8216</v>
      </c>
      <c r="G333" t="s">
        <v>8221</v>
      </c>
      <c r="H333" t="s">
        <v>8243</v>
      </c>
      <c r="I333">
        <v>1393031304</v>
      </c>
      <c r="J333">
        <v>1390439304</v>
      </c>
      <c r="K333" s="11" t="b">
        <v>1</v>
      </c>
      <c r="L333">
        <v>328</v>
      </c>
      <c r="M333" t="b">
        <v>1</v>
      </c>
      <c r="N333" t="s">
        <v>8264</v>
      </c>
      <c r="O333" s="1">
        <f t="shared" si="25"/>
        <v>103</v>
      </c>
      <c r="P333">
        <f t="shared" si="26"/>
        <v>78.2</v>
      </c>
      <c r="Q333" s="13" t="s">
        <v>8317</v>
      </c>
      <c r="R333" t="s">
        <v>8318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8216</v>
      </c>
      <c r="G334" t="s">
        <v>8221</v>
      </c>
      <c r="H334" t="s">
        <v>8243</v>
      </c>
      <c r="I334">
        <v>1377960012</v>
      </c>
      <c r="J334">
        <v>1375368012</v>
      </c>
      <c r="K334" s="11" t="b">
        <v>1</v>
      </c>
      <c r="L334">
        <v>670</v>
      </c>
      <c r="M334" t="b">
        <v>1</v>
      </c>
      <c r="N334" t="s">
        <v>8271</v>
      </c>
      <c r="O334" s="1">
        <f t="shared" si="25"/>
        <v>213</v>
      </c>
      <c r="P334">
        <f t="shared" si="26"/>
        <v>38.18</v>
      </c>
      <c r="Q334" s="13" t="s">
        <v>8323</v>
      </c>
      <c r="R334" t="s">
        <v>8327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8216</v>
      </c>
      <c r="G335" t="s">
        <v>8221</v>
      </c>
      <c r="H335" t="s">
        <v>8243</v>
      </c>
      <c r="I335">
        <v>1402494243</v>
      </c>
      <c r="J335">
        <v>1399902243</v>
      </c>
      <c r="K335" s="11" t="b">
        <v>1</v>
      </c>
      <c r="L335">
        <v>221</v>
      </c>
      <c r="M335" t="b">
        <v>1</v>
      </c>
      <c r="N335" t="s">
        <v>8293</v>
      </c>
      <c r="O335" s="1">
        <f t="shared" si="25"/>
        <v>102</v>
      </c>
      <c r="P335">
        <f t="shared" si="26"/>
        <v>115.69</v>
      </c>
      <c r="Q335" s="13" t="s">
        <v>8315</v>
      </c>
      <c r="R335" t="s">
        <v>8316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8216</v>
      </c>
      <c r="G336" t="s">
        <v>8221</v>
      </c>
      <c r="H336" t="s">
        <v>8243</v>
      </c>
      <c r="I336">
        <v>1434307537</v>
      </c>
      <c r="J336">
        <v>1431715537</v>
      </c>
      <c r="K336" s="11" t="b">
        <v>1</v>
      </c>
      <c r="L336">
        <v>537</v>
      </c>
      <c r="M336" t="b">
        <v>1</v>
      </c>
      <c r="N336" t="s">
        <v>8293</v>
      </c>
      <c r="O336" s="1">
        <f t="shared" si="25"/>
        <v>254</v>
      </c>
      <c r="P336">
        <f t="shared" si="26"/>
        <v>47.38</v>
      </c>
      <c r="Q336" s="13" t="s">
        <v>8315</v>
      </c>
      <c r="R336" t="s">
        <v>8316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8216</v>
      </c>
      <c r="G337" t="s">
        <v>8221</v>
      </c>
      <c r="H337" t="s">
        <v>8243</v>
      </c>
      <c r="I337">
        <v>1303686138</v>
      </c>
      <c r="J337">
        <v>1301007738</v>
      </c>
      <c r="K337" s="11" t="b">
        <v>1</v>
      </c>
      <c r="L337">
        <v>298</v>
      </c>
      <c r="M337" t="b">
        <v>1</v>
      </c>
      <c r="N337" t="s">
        <v>8264</v>
      </c>
      <c r="O337" s="1">
        <f t="shared" si="25"/>
        <v>102</v>
      </c>
      <c r="P337">
        <f t="shared" si="26"/>
        <v>85.34</v>
      </c>
      <c r="Q337" s="13" t="s">
        <v>8317</v>
      </c>
      <c r="R337" t="s">
        <v>8318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8216</v>
      </c>
      <c r="G338" t="s">
        <v>8221</v>
      </c>
      <c r="H338" t="s">
        <v>8243</v>
      </c>
      <c r="I338">
        <v>1415213324</v>
      </c>
      <c r="J338">
        <v>1412617724</v>
      </c>
      <c r="K338" s="11" t="b">
        <v>1</v>
      </c>
      <c r="L338">
        <v>213</v>
      </c>
      <c r="M338" t="b">
        <v>1</v>
      </c>
      <c r="N338" t="s">
        <v>8266</v>
      </c>
      <c r="O338" s="1">
        <f t="shared" si="25"/>
        <v>102</v>
      </c>
      <c r="P338">
        <f t="shared" si="26"/>
        <v>119.19</v>
      </c>
      <c r="Q338" s="13" t="s">
        <v>8319</v>
      </c>
      <c r="R338" t="s">
        <v>8322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8216</v>
      </c>
      <c r="G339" t="s">
        <v>8221</v>
      </c>
      <c r="H339" t="s">
        <v>8243</v>
      </c>
      <c r="I339">
        <v>1415941920</v>
      </c>
      <c r="J339">
        <v>1414028490</v>
      </c>
      <c r="K339" s="11" t="b">
        <v>1</v>
      </c>
      <c r="L339">
        <v>302</v>
      </c>
      <c r="M339" t="b">
        <v>1</v>
      </c>
      <c r="N339" t="s">
        <v>8264</v>
      </c>
      <c r="O339" s="1">
        <f t="shared" si="25"/>
        <v>105</v>
      </c>
      <c r="P339">
        <f t="shared" si="26"/>
        <v>84.02</v>
      </c>
      <c r="Q339" s="13" t="s">
        <v>8317</v>
      </c>
      <c r="R339" t="s">
        <v>8318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8216</v>
      </c>
      <c r="G340" t="s">
        <v>8221</v>
      </c>
      <c r="H340" t="s">
        <v>8243</v>
      </c>
      <c r="I340">
        <v>1345660334</v>
      </c>
      <c r="J340">
        <v>1343068334</v>
      </c>
      <c r="K340" s="11" t="b">
        <v>1</v>
      </c>
      <c r="L340">
        <v>126</v>
      </c>
      <c r="M340" t="b">
        <v>1</v>
      </c>
      <c r="N340" t="s">
        <v>8264</v>
      </c>
      <c r="O340" s="1">
        <f t="shared" si="25"/>
        <v>101</v>
      </c>
      <c r="P340">
        <f t="shared" si="26"/>
        <v>200.89</v>
      </c>
      <c r="Q340" s="13" t="s">
        <v>8317</v>
      </c>
      <c r="R340" t="s">
        <v>8318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8218</v>
      </c>
      <c r="G341" t="s">
        <v>8221</v>
      </c>
      <c r="H341" t="s">
        <v>8243</v>
      </c>
      <c r="I341">
        <v>1377867220</v>
      </c>
      <c r="J341">
        <v>1375275220</v>
      </c>
      <c r="K341" s="11" t="b">
        <v>0</v>
      </c>
      <c r="L341">
        <v>94</v>
      </c>
      <c r="M341" t="b">
        <v>0</v>
      </c>
      <c r="N341" t="s">
        <v>8277</v>
      </c>
      <c r="O341" s="1">
        <f t="shared" si="25"/>
        <v>5</v>
      </c>
      <c r="P341">
        <f t="shared" si="26"/>
        <v>267.81</v>
      </c>
      <c r="Q341" s="13" t="s">
        <v>8312</v>
      </c>
      <c r="R341" t="s">
        <v>8330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8216</v>
      </c>
      <c r="G342" t="s">
        <v>8221</v>
      </c>
      <c r="H342" t="s">
        <v>8243</v>
      </c>
      <c r="I342">
        <v>1418430311</v>
      </c>
      <c r="J342">
        <v>1415838311</v>
      </c>
      <c r="K342" s="11" t="b">
        <v>0</v>
      </c>
      <c r="L342">
        <v>105</v>
      </c>
      <c r="M342" t="b">
        <v>1</v>
      </c>
      <c r="N342" t="s">
        <v>8268</v>
      </c>
      <c r="O342" s="1">
        <f t="shared" si="25"/>
        <v>101</v>
      </c>
      <c r="P342">
        <f t="shared" si="26"/>
        <v>239.35</v>
      </c>
      <c r="Q342" s="13" t="s">
        <v>8304</v>
      </c>
      <c r="R342" t="s">
        <v>8306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8216</v>
      </c>
      <c r="G343" t="s">
        <v>8221</v>
      </c>
      <c r="H343" t="s">
        <v>8243</v>
      </c>
      <c r="I343">
        <v>1472020881</v>
      </c>
      <c r="J343">
        <v>1469428881</v>
      </c>
      <c r="K343" s="11" t="b">
        <v>1</v>
      </c>
      <c r="L343">
        <v>218</v>
      </c>
      <c r="M343" t="b">
        <v>1</v>
      </c>
      <c r="N343" t="s">
        <v>8298</v>
      </c>
      <c r="O343" s="1">
        <f t="shared" si="25"/>
        <v>100</v>
      </c>
      <c r="P343">
        <f t="shared" si="26"/>
        <v>115.08</v>
      </c>
      <c r="Q343" s="13" t="s">
        <v>8319</v>
      </c>
      <c r="R343" t="s">
        <v>8320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8216</v>
      </c>
      <c r="G344" t="s">
        <v>8221</v>
      </c>
      <c r="H344" t="s">
        <v>8243</v>
      </c>
      <c r="I344">
        <v>1405738800</v>
      </c>
      <c r="J344">
        <v>1402945408</v>
      </c>
      <c r="K344" s="11" t="b">
        <v>0</v>
      </c>
      <c r="L344">
        <v>988</v>
      </c>
      <c r="M344" t="b">
        <v>1</v>
      </c>
      <c r="N344" t="s">
        <v>8292</v>
      </c>
      <c r="O344" s="1">
        <f t="shared" si="25"/>
        <v>496</v>
      </c>
      <c r="P344">
        <f t="shared" si="26"/>
        <v>25.09</v>
      </c>
      <c r="Q344" s="13" t="s">
        <v>8312</v>
      </c>
      <c r="R344" t="s">
        <v>8313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8217</v>
      </c>
      <c r="G345" t="s">
        <v>8221</v>
      </c>
      <c r="H345" t="s">
        <v>8243</v>
      </c>
      <c r="I345">
        <v>1488549079</v>
      </c>
      <c r="J345">
        <v>1485957079</v>
      </c>
      <c r="K345" s="11" t="b">
        <v>0</v>
      </c>
      <c r="L345">
        <v>140</v>
      </c>
      <c r="M345" t="b">
        <v>0</v>
      </c>
      <c r="N345" t="s">
        <v>8268</v>
      </c>
      <c r="O345" s="1">
        <f t="shared" si="25"/>
        <v>49</v>
      </c>
      <c r="P345">
        <f t="shared" si="26"/>
        <v>176.36</v>
      </c>
      <c r="Q345" s="13" t="s">
        <v>8304</v>
      </c>
      <c r="R345" t="s">
        <v>8306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8218</v>
      </c>
      <c r="G346" t="s">
        <v>8221</v>
      </c>
      <c r="H346" t="s">
        <v>8243</v>
      </c>
      <c r="I346">
        <v>1451389601</v>
      </c>
      <c r="J346">
        <v>1447933601</v>
      </c>
      <c r="K346" s="11" t="b">
        <v>0</v>
      </c>
      <c r="L346">
        <v>34</v>
      </c>
      <c r="M346" t="b">
        <v>0</v>
      </c>
      <c r="N346" t="s">
        <v>8265</v>
      </c>
      <c r="O346" s="1">
        <f t="shared" si="25"/>
        <v>25</v>
      </c>
      <c r="P346">
        <f t="shared" si="26"/>
        <v>725.03</v>
      </c>
      <c r="Q346" s="13" t="s">
        <v>8317</v>
      </c>
      <c r="R346" t="s">
        <v>8335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8216</v>
      </c>
      <c r="G347" t="s">
        <v>8224</v>
      </c>
      <c r="H347" t="s">
        <v>8246</v>
      </c>
      <c r="I347">
        <v>1470469938</v>
      </c>
      <c r="J347">
        <v>1469173938</v>
      </c>
      <c r="K347" s="11" t="b">
        <v>0</v>
      </c>
      <c r="L347">
        <v>249</v>
      </c>
      <c r="M347" t="b">
        <v>1</v>
      </c>
      <c r="N347" t="s">
        <v>8292</v>
      </c>
      <c r="O347" s="1">
        <f t="shared" si="25"/>
        <v>272</v>
      </c>
      <c r="P347">
        <f t="shared" si="26"/>
        <v>98.41</v>
      </c>
      <c r="Q347" s="13" t="s">
        <v>8312</v>
      </c>
      <c r="R347" t="s">
        <v>8313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8216</v>
      </c>
      <c r="G348" t="s">
        <v>8221</v>
      </c>
      <c r="H348" t="s">
        <v>8243</v>
      </c>
      <c r="I348">
        <v>1360276801</v>
      </c>
      <c r="J348">
        <v>1357684801</v>
      </c>
      <c r="K348" s="11" t="b">
        <v>1</v>
      </c>
      <c r="L348">
        <v>576</v>
      </c>
      <c r="M348" t="b">
        <v>1</v>
      </c>
      <c r="N348" t="s">
        <v>8264</v>
      </c>
      <c r="O348" s="1">
        <f t="shared" si="25"/>
        <v>111</v>
      </c>
      <c r="P348">
        <f t="shared" si="26"/>
        <v>42.52</v>
      </c>
      <c r="Q348" s="13" t="s">
        <v>8317</v>
      </c>
      <c r="R348" t="s">
        <v>8318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8216</v>
      </c>
      <c r="G349" t="s">
        <v>8221</v>
      </c>
      <c r="H349" t="s">
        <v>8243</v>
      </c>
      <c r="I349">
        <v>1475294340</v>
      </c>
      <c r="J349">
        <v>1472753745</v>
      </c>
      <c r="K349" s="11" t="b">
        <v>1</v>
      </c>
      <c r="L349">
        <v>97</v>
      </c>
      <c r="M349" t="b">
        <v>1</v>
      </c>
      <c r="N349" t="s">
        <v>8266</v>
      </c>
      <c r="O349" s="1">
        <f t="shared" si="25"/>
        <v>106</v>
      </c>
      <c r="P349">
        <f t="shared" si="26"/>
        <v>251.74</v>
      </c>
      <c r="Q349" s="13" t="s">
        <v>8319</v>
      </c>
      <c r="R349" t="s">
        <v>8322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8216</v>
      </c>
      <c r="G350" t="s">
        <v>8221</v>
      </c>
      <c r="H350" t="s">
        <v>8243</v>
      </c>
      <c r="I350">
        <v>1375908587</v>
      </c>
      <c r="J350">
        <v>1372884587</v>
      </c>
      <c r="K350" s="11" t="b">
        <v>1</v>
      </c>
      <c r="L350">
        <v>389</v>
      </c>
      <c r="M350" t="b">
        <v>1</v>
      </c>
      <c r="N350" t="s">
        <v>8271</v>
      </c>
      <c r="O350" s="1">
        <f t="shared" si="25"/>
        <v>162</v>
      </c>
      <c r="P350">
        <f t="shared" si="26"/>
        <v>62.52</v>
      </c>
      <c r="Q350" s="13" t="s">
        <v>8323</v>
      </c>
      <c r="R350" t="s">
        <v>8327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8216</v>
      </c>
      <c r="G351" t="s">
        <v>8221</v>
      </c>
      <c r="H351" t="s">
        <v>8243</v>
      </c>
      <c r="I351">
        <v>1477767600</v>
      </c>
      <c r="J351">
        <v>1475337675</v>
      </c>
      <c r="K351" s="11" t="b">
        <v>0</v>
      </c>
      <c r="L351">
        <v>296</v>
      </c>
      <c r="M351" t="b">
        <v>1</v>
      </c>
      <c r="N351" t="s">
        <v>8292</v>
      </c>
      <c r="O351" s="1">
        <f t="shared" si="25"/>
        <v>243</v>
      </c>
      <c r="P351">
        <f t="shared" si="26"/>
        <v>82.15</v>
      </c>
      <c r="Q351" s="13" t="s">
        <v>8312</v>
      </c>
      <c r="R351" t="s">
        <v>8313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8216</v>
      </c>
      <c r="G352" t="s">
        <v>8221</v>
      </c>
      <c r="H352" t="s">
        <v>8243</v>
      </c>
      <c r="I352">
        <v>1417845600</v>
      </c>
      <c r="J352">
        <v>1415194553</v>
      </c>
      <c r="K352" s="11" t="b">
        <v>1</v>
      </c>
      <c r="L352">
        <v>615</v>
      </c>
      <c r="M352" t="b">
        <v>1</v>
      </c>
      <c r="N352" t="s">
        <v>8280</v>
      </c>
      <c r="O352" s="1">
        <f t="shared" si="25"/>
        <v>162</v>
      </c>
      <c r="P352">
        <f t="shared" si="26"/>
        <v>39.51</v>
      </c>
      <c r="Q352" s="13" t="s">
        <v>8309</v>
      </c>
      <c r="R352" t="s">
        <v>8310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8216</v>
      </c>
      <c r="G353" t="s">
        <v>8223</v>
      </c>
      <c r="H353" t="s">
        <v>8245</v>
      </c>
      <c r="I353">
        <v>1455548400</v>
      </c>
      <c r="J353">
        <v>1453461865</v>
      </c>
      <c r="K353" s="11" t="b">
        <v>1</v>
      </c>
      <c r="L353">
        <v>294</v>
      </c>
      <c r="M353" t="b">
        <v>1</v>
      </c>
      <c r="N353" t="s">
        <v>8280</v>
      </c>
      <c r="O353" s="1">
        <f t="shared" si="25"/>
        <v>484</v>
      </c>
      <c r="P353">
        <f t="shared" si="26"/>
        <v>82.32</v>
      </c>
      <c r="Q353" s="13" t="s">
        <v>8309</v>
      </c>
      <c r="R353" t="s">
        <v>8310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8216</v>
      </c>
      <c r="G354" t="s">
        <v>8222</v>
      </c>
      <c r="H354" t="s">
        <v>8244</v>
      </c>
      <c r="I354">
        <v>1410862734</v>
      </c>
      <c r="J354">
        <v>1407838734</v>
      </c>
      <c r="K354" s="11" t="b">
        <v>1</v>
      </c>
      <c r="L354">
        <v>205</v>
      </c>
      <c r="M354" t="b">
        <v>1</v>
      </c>
      <c r="N354" t="s">
        <v>8290</v>
      </c>
      <c r="O354" s="1">
        <f t="shared" si="25"/>
        <v>127</v>
      </c>
      <c r="P354">
        <f t="shared" si="26"/>
        <v>117.6</v>
      </c>
      <c r="Q354" s="13" t="s">
        <v>8304</v>
      </c>
      <c r="R354" t="s">
        <v>8305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8218</v>
      </c>
      <c r="G355" t="s">
        <v>8221</v>
      </c>
      <c r="H355" t="s">
        <v>8243</v>
      </c>
      <c r="I355">
        <v>1406257200</v>
      </c>
      <c r="J355">
        <v>1403176891</v>
      </c>
      <c r="K355" s="11" t="b">
        <v>0</v>
      </c>
      <c r="L355">
        <v>135</v>
      </c>
      <c r="M355" t="b">
        <v>0</v>
      </c>
      <c r="N355" t="s">
        <v>8268</v>
      </c>
      <c r="O355" s="1">
        <f t="shared" si="25"/>
        <v>7</v>
      </c>
      <c r="P355">
        <f t="shared" si="26"/>
        <v>177.39</v>
      </c>
      <c r="Q355" s="13" t="s">
        <v>8304</v>
      </c>
      <c r="R355" t="s">
        <v>8306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8216</v>
      </c>
      <c r="G356" t="s">
        <v>8232</v>
      </c>
      <c r="H356" t="s">
        <v>8252</v>
      </c>
      <c r="I356">
        <v>1454248563</v>
      </c>
      <c r="J356">
        <v>1451656563</v>
      </c>
      <c r="K356" s="11" t="b">
        <v>1</v>
      </c>
      <c r="L356">
        <v>61</v>
      </c>
      <c r="M356" t="b">
        <v>1</v>
      </c>
      <c r="N356" t="s">
        <v>8275</v>
      </c>
      <c r="O356" s="1">
        <f t="shared" si="25"/>
        <v>119</v>
      </c>
      <c r="P356">
        <f t="shared" si="26"/>
        <v>388.98</v>
      </c>
      <c r="Q356" s="13" t="s">
        <v>8323</v>
      </c>
      <c r="R356" t="s">
        <v>8325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8216</v>
      </c>
      <c r="G357" t="s">
        <v>8221</v>
      </c>
      <c r="H357" t="s">
        <v>8243</v>
      </c>
      <c r="I357">
        <v>1458826056</v>
      </c>
      <c r="J357">
        <v>1456237656</v>
      </c>
      <c r="K357" s="11" t="b">
        <v>0</v>
      </c>
      <c r="L357">
        <v>124</v>
      </c>
      <c r="M357" t="b">
        <v>1</v>
      </c>
      <c r="N357" t="s">
        <v>8293</v>
      </c>
      <c r="O357" s="1">
        <f t="shared" si="25"/>
        <v>102</v>
      </c>
      <c r="P357">
        <f t="shared" si="26"/>
        <v>189.76</v>
      </c>
      <c r="Q357" s="13" t="s">
        <v>8315</v>
      </c>
      <c r="R357" t="s">
        <v>8316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8216</v>
      </c>
      <c r="G358" t="s">
        <v>8221</v>
      </c>
      <c r="H358" t="s">
        <v>8243</v>
      </c>
      <c r="I358">
        <v>1415319355</v>
      </c>
      <c r="J358">
        <v>1411859755</v>
      </c>
      <c r="K358" s="11" t="b">
        <v>1</v>
      </c>
      <c r="L358">
        <v>213</v>
      </c>
      <c r="M358" t="b">
        <v>1</v>
      </c>
      <c r="N358" t="s">
        <v>8266</v>
      </c>
      <c r="O358" s="1">
        <f t="shared" si="25"/>
        <v>118</v>
      </c>
      <c r="P358">
        <f t="shared" si="26"/>
        <v>110.35</v>
      </c>
      <c r="Q358" s="13" t="s">
        <v>8319</v>
      </c>
      <c r="R358" t="s">
        <v>8322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8216</v>
      </c>
      <c r="G359" t="s">
        <v>8221</v>
      </c>
      <c r="H359" t="s">
        <v>8243</v>
      </c>
      <c r="I359">
        <v>1344826800</v>
      </c>
      <c r="J359">
        <v>1341875544</v>
      </c>
      <c r="K359" s="11" t="b">
        <v>1</v>
      </c>
      <c r="L359">
        <v>105</v>
      </c>
      <c r="M359" t="b">
        <v>1</v>
      </c>
      <c r="N359" t="s">
        <v>8290</v>
      </c>
      <c r="O359" s="1">
        <f t="shared" si="25"/>
        <v>585</v>
      </c>
      <c r="P359">
        <f t="shared" si="26"/>
        <v>222.99</v>
      </c>
      <c r="Q359" s="13" t="s">
        <v>8304</v>
      </c>
      <c r="R359" t="s">
        <v>8305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8216</v>
      </c>
      <c r="G360" t="s">
        <v>8221</v>
      </c>
      <c r="H360" t="s">
        <v>8243</v>
      </c>
      <c r="I360">
        <v>1408566243</v>
      </c>
      <c r="J360">
        <v>1405974243</v>
      </c>
      <c r="K360" s="11" t="b">
        <v>0</v>
      </c>
      <c r="L360">
        <v>159</v>
      </c>
      <c r="M360" t="b">
        <v>1</v>
      </c>
      <c r="N360" t="s">
        <v>8298</v>
      </c>
      <c r="O360" s="1">
        <f t="shared" si="25"/>
        <v>106</v>
      </c>
      <c r="P360">
        <f t="shared" si="26"/>
        <v>146.44999999999999</v>
      </c>
      <c r="Q360" s="13" t="s">
        <v>8319</v>
      </c>
      <c r="R360" t="s">
        <v>8320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8216</v>
      </c>
      <c r="G361" t="s">
        <v>8221</v>
      </c>
      <c r="H361" t="s">
        <v>8243</v>
      </c>
      <c r="I361">
        <v>1419292800</v>
      </c>
      <c r="J361">
        <v>1416592916</v>
      </c>
      <c r="K361" s="11" t="b">
        <v>1</v>
      </c>
      <c r="L361">
        <v>241</v>
      </c>
      <c r="M361" t="b">
        <v>1</v>
      </c>
      <c r="N361" t="s">
        <v>8280</v>
      </c>
      <c r="O361" s="1">
        <f t="shared" si="25"/>
        <v>125</v>
      </c>
      <c r="P361">
        <f t="shared" si="26"/>
        <v>95.83</v>
      </c>
      <c r="Q361" s="13" t="s">
        <v>8309</v>
      </c>
      <c r="R361" t="s">
        <v>8310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8216</v>
      </c>
      <c r="G362" t="s">
        <v>8222</v>
      </c>
      <c r="H362" t="s">
        <v>8244</v>
      </c>
      <c r="I362">
        <v>1486391011</v>
      </c>
      <c r="J362">
        <v>1483712611</v>
      </c>
      <c r="K362" s="11" t="b">
        <v>0</v>
      </c>
      <c r="L362">
        <v>375</v>
      </c>
      <c r="M362" t="b">
        <v>1</v>
      </c>
      <c r="N362" t="s">
        <v>8280</v>
      </c>
      <c r="O362" s="1">
        <f t="shared" si="25"/>
        <v>105</v>
      </c>
      <c r="P362">
        <f t="shared" si="26"/>
        <v>61.56</v>
      </c>
      <c r="Q362" s="13" t="s">
        <v>8309</v>
      </c>
      <c r="R362" t="s">
        <v>8310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8216</v>
      </c>
      <c r="G363" t="s">
        <v>8221</v>
      </c>
      <c r="H363" t="s">
        <v>8243</v>
      </c>
      <c r="I363">
        <v>1468445382</v>
      </c>
      <c r="J363">
        <v>1465853382</v>
      </c>
      <c r="K363" s="11" t="b">
        <v>0</v>
      </c>
      <c r="L363">
        <v>175</v>
      </c>
      <c r="M363" t="b">
        <v>1</v>
      </c>
      <c r="N363" t="s">
        <v>8298</v>
      </c>
      <c r="O363" s="1">
        <f t="shared" si="25"/>
        <v>319</v>
      </c>
      <c r="P363">
        <f t="shared" si="26"/>
        <v>131.38</v>
      </c>
      <c r="Q363" s="13" t="s">
        <v>8319</v>
      </c>
      <c r="R363" t="s">
        <v>8320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8216</v>
      </c>
      <c r="G364" t="s">
        <v>8221</v>
      </c>
      <c r="H364" t="s">
        <v>8243</v>
      </c>
      <c r="I364">
        <v>1440907427</v>
      </c>
      <c r="J364">
        <v>1438488227</v>
      </c>
      <c r="K364" s="11" t="b">
        <v>0</v>
      </c>
      <c r="L364">
        <v>286</v>
      </c>
      <c r="M364" t="b">
        <v>1</v>
      </c>
      <c r="N364" t="s">
        <v>8296</v>
      </c>
      <c r="O364" s="1">
        <f t="shared" si="25"/>
        <v>115</v>
      </c>
      <c r="P364">
        <f t="shared" si="26"/>
        <v>80.19</v>
      </c>
      <c r="Q364" s="13" t="s">
        <v>8304</v>
      </c>
      <c r="R364" t="s">
        <v>8311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8216</v>
      </c>
      <c r="G365" t="s">
        <v>8223</v>
      </c>
      <c r="H365" t="s">
        <v>8245</v>
      </c>
      <c r="I365">
        <v>1477414800</v>
      </c>
      <c r="J365">
        <v>1474380241</v>
      </c>
      <c r="K365" s="11" t="b">
        <v>0</v>
      </c>
      <c r="L365">
        <v>514</v>
      </c>
      <c r="M365" t="b">
        <v>1</v>
      </c>
      <c r="N365" t="s">
        <v>8292</v>
      </c>
      <c r="O365" s="1">
        <f t="shared" si="25"/>
        <v>412</v>
      </c>
      <c r="P365">
        <f t="shared" si="26"/>
        <v>44.06</v>
      </c>
      <c r="Q365" s="13" t="s">
        <v>8312</v>
      </c>
      <c r="R365" t="s">
        <v>8313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8216</v>
      </c>
      <c r="G366" t="s">
        <v>8221</v>
      </c>
      <c r="H366" t="s">
        <v>8243</v>
      </c>
      <c r="I366">
        <v>1476395940</v>
      </c>
      <c r="J366">
        <v>1473782592</v>
      </c>
      <c r="K366" s="11" t="b">
        <v>0</v>
      </c>
      <c r="L366">
        <v>163</v>
      </c>
      <c r="M366" t="b">
        <v>1</v>
      </c>
      <c r="N366" t="s">
        <v>8290</v>
      </c>
      <c r="O366" s="1">
        <f t="shared" si="25"/>
        <v>2260300</v>
      </c>
      <c r="P366">
        <f t="shared" si="26"/>
        <v>138.66999999999999</v>
      </c>
      <c r="Q366" s="13" t="s">
        <v>8304</v>
      </c>
      <c r="R366" t="s">
        <v>8305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8216</v>
      </c>
      <c r="G367" t="s">
        <v>8221</v>
      </c>
      <c r="H367" t="s">
        <v>8243</v>
      </c>
      <c r="I367">
        <v>1437633997</v>
      </c>
      <c r="J367">
        <v>1435041997</v>
      </c>
      <c r="K367" s="11" t="b">
        <v>0</v>
      </c>
      <c r="L367">
        <v>104</v>
      </c>
      <c r="M367" t="b">
        <v>1</v>
      </c>
      <c r="N367" t="s">
        <v>8264</v>
      </c>
      <c r="O367" s="1">
        <f t="shared" si="25"/>
        <v>101</v>
      </c>
      <c r="P367">
        <f t="shared" si="26"/>
        <v>216.75</v>
      </c>
      <c r="Q367" s="13" t="s">
        <v>8317</v>
      </c>
      <c r="R367" t="s">
        <v>8318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8216</v>
      </c>
      <c r="G368" t="s">
        <v>8221</v>
      </c>
      <c r="H368" t="s">
        <v>8243</v>
      </c>
      <c r="I368">
        <v>1420569947</v>
      </c>
      <c r="J368">
        <v>1417977947</v>
      </c>
      <c r="K368" s="11" t="b">
        <v>0</v>
      </c>
      <c r="L368">
        <v>383</v>
      </c>
      <c r="M368" t="b">
        <v>1</v>
      </c>
      <c r="N368" t="s">
        <v>8264</v>
      </c>
      <c r="O368" s="1">
        <f t="shared" si="25"/>
        <v>112</v>
      </c>
      <c r="P368">
        <f t="shared" si="26"/>
        <v>58.54</v>
      </c>
      <c r="Q368" s="13" t="s">
        <v>8317</v>
      </c>
      <c r="R368" t="s">
        <v>8318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8216</v>
      </c>
      <c r="G369" t="s">
        <v>8221</v>
      </c>
      <c r="H369" t="s">
        <v>8243</v>
      </c>
      <c r="I369">
        <v>1374674558</v>
      </c>
      <c r="J369">
        <v>1372082558</v>
      </c>
      <c r="K369" s="11" t="b">
        <v>1</v>
      </c>
      <c r="L369">
        <v>159</v>
      </c>
      <c r="M369" t="b">
        <v>1</v>
      </c>
      <c r="N369" t="s">
        <v>8271</v>
      </c>
      <c r="O369" s="1">
        <f t="shared" si="25"/>
        <v>102</v>
      </c>
      <c r="P369">
        <f t="shared" si="26"/>
        <v>140.86000000000001</v>
      </c>
      <c r="Q369" s="13" t="s">
        <v>8323</v>
      </c>
      <c r="R369" t="s">
        <v>8327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8216</v>
      </c>
      <c r="G370" t="s">
        <v>8225</v>
      </c>
      <c r="H370" t="s">
        <v>8247</v>
      </c>
      <c r="I370">
        <v>1416113833</v>
      </c>
      <c r="J370">
        <v>1413518233</v>
      </c>
      <c r="K370" s="11" t="b">
        <v>0</v>
      </c>
      <c r="L370">
        <v>150</v>
      </c>
      <c r="M370" t="b">
        <v>1</v>
      </c>
      <c r="N370" t="s">
        <v>8260</v>
      </c>
      <c r="O370" s="1">
        <f t="shared" si="25"/>
        <v>112</v>
      </c>
      <c r="P370">
        <f t="shared" si="26"/>
        <v>148.97</v>
      </c>
      <c r="Q370" s="13" t="s">
        <v>8317</v>
      </c>
      <c r="R370" t="s">
        <v>8328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8216</v>
      </c>
      <c r="G371" t="s">
        <v>8222</v>
      </c>
      <c r="H371" t="s">
        <v>8244</v>
      </c>
      <c r="I371">
        <v>1458943200</v>
      </c>
      <c r="J371">
        <v>1456491680</v>
      </c>
      <c r="K371" s="11" t="b">
        <v>1</v>
      </c>
      <c r="L371">
        <v>329</v>
      </c>
      <c r="M371" t="b">
        <v>1</v>
      </c>
      <c r="N371" t="s">
        <v>8280</v>
      </c>
      <c r="O371" s="1">
        <f t="shared" si="25"/>
        <v>101</v>
      </c>
      <c r="P371">
        <f t="shared" si="26"/>
        <v>67.84</v>
      </c>
      <c r="Q371" s="13" t="s">
        <v>8309</v>
      </c>
      <c r="R371" t="s">
        <v>8310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8216</v>
      </c>
      <c r="G372" t="s">
        <v>8221</v>
      </c>
      <c r="H372" t="s">
        <v>8243</v>
      </c>
      <c r="I372">
        <v>1479952800</v>
      </c>
      <c r="J372">
        <v>1477368867</v>
      </c>
      <c r="K372" s="11" t="b">
        <v>0</v>
      </c>
      <c r="L372">
        <v>107</v>
      </c>
      <c r="M372" t="b">
        <v>1</v>
      </c>
      <c r="N372" t="s">
        <v>8280</v>
      </c>
      <c r="O372" s="1">
        <f t="shared" si="25"/>
        <v>148</v>
      </c>
      <c r="P372">
        <f t="shared" si="26"/>
        <v>207.62</v>
      </c>
      <c r="Q372" s="13" t="s">
        <v>8309</v>
      </c>
      <c r="R372" t="s">
        <v>8310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8216</v>
      </c>
      <c r="G373" t="s">
        <v>8221</v>
      </c>
      <c r="H373" t="s">
        <v>8243</v>
      </c>
      <c r="I373">
        <v>1478754909</v>
      </c>
      <c r="J373">
        <v>1476159309</v>
      </c>
      <c r="K373" s="11" t="b">
        <v>0</v>
      </c>
      <c r="L373">
        <v>191</v>
      </c>
      <c r="M373" t="b">
        <v>1</v>
      </c>
      <c r="N373" t="s">
        <v>8280</v>
      </c>
      <c r="O373" s="1">
        <f t="shared" si="25"/>
        <v>112</v>
      </c>
      <c r="P373">
        <f t="shared" si="26"/>
        <v>116.21</v>
      </c>
      <c r="Q373" s="13" t="s">
        <v>8309</v>
      </c>
      <c r="R373" t="s">
        <v>8310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8218</v>
      </c>
      <c r="G374" t="s">
        <v>8221</v>
      </c>
      <c r="H374" t="s">
        <v>8243</v>
      </c>
      <c r="I374">
        <v>1467694740</v>
      </c>
      <c r="J374">
        <v>1465398670</v>
      </c>
      <c r="K374" s="11" t="b">
        <v>1</v>
      </c>
      <c r="L374">
        <v>171</v>
      </c>
      <c r="M374" t="b">
        <v>0</v>
      </c>
      <c r="N374" t="s">
        <v>8297</v>
      </c>
      <c r="O374" s="1">
        <f t="shared" si="25"/>
        <v>63</v>
      </c>
      <c r="P374">
        <f t="shared" si="26"/>
        <v>128.62</v>
      </c>
      <c r="Q374" s="13" t="s">
        <v>8304</v>
      </c>
      <c r="R374" t="s">
        <v>8336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8216</v>
      </c>
      <c r="G375" t="s">
        <v>8221</v>
      </c>
      <c r="H375" t="s">
        <v>8243</v>
      </c>
      <c r="I375">
        <v>1473213600</v>
      </c>
      <c r="J375">
        <v>1470062743</v>
      </c>
      <c r="K375" s="11" t="b">
        <v>0</v>
      </c>
      <c r="L375">
        <v>392</v>
      </c>
      <c r="M375" t="b">
        <v>1</v>
      </c>
      <c r="N375" t="s">
        <v>8292</v>
      </c>
      <c r="O375" s="1">
        <f t="shared" si="25"/>
        <v>110</v>
      </c>
      <c r="P375">
        <f t="shared" si="26"/>
        <v>55.96</v>
      </c>
      <c r="Q375" s="13" t="s">
        <v>8312</v>
      </c>
      <c r="R375" t="s">
        <v>8313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8216</v>
      </c>
      <c r="G376" t="s">
        <v>8221</v>
      </c>
      <c r="H376" t="s">
        <v>8243</v>
      </c>
      <c r="I376">
        <v>1462125358</v>
      </c>
      <c r="J376">
        <v>1459533358</v>
      </c>
      <c r="K376" s="11" t="b">
        <v>0</v>
      </c>
      <c r="L376">
        <v>238</v>
      </c>
      <c r="M376" t="b">
        <v>1</v>
      </c>
      <c r="N376" t="s">
        <v>8266</v>
      </c>
      <c r="O376" s="1">
        <f t="shared" si="25"/>
        <v>110</v>
      </c>
      <c r="P376">
        <f t="shared" si="26"/>
        <v>92.04</v>
      </c>
      <c r="Q376" s="13" t="s">
        <v>8319</v>
      </c>
      <c r="R376" t="s">
        <v>8322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8216</v>
      </c>
      <c r="G377" t="s">
        <v>8221</v>
      </c>
      <c r="H377" t="s">
        <v>8243</v>
      </c>
      <c r="I377">
        <v>1434074400</v>
      </c>
      <c r="J377">
        <v>1431354258</v>
      </c>
      <c r="K377" s="11" t="b">
        <v>0</v>
      </c>
      <c r="L377">
        <v>270</v>
      </c>
      <c r="M377" t="b">
        <v>1</v>
      </c>
      <c r="N377" t="s">
        <v>8266</v>
      </c>
      <c r="O377" s="1">
        <f t="shared" si="25"/>
        <v>104</v>
      </c>
      <c r="P377">
        <f t="shared" si="26"/>
        <v>81.13</v>
      </c>
      <c r="Q377" s="13" t="s">
        <v>8319</v>
      </c>
      <c r="R377" t="s">
        <v>8322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8216</v>
      </c>
      <c r="G378" t="s">
        <v>8221</v>
      </c>
      <c r="H378" t="s">
        <v>8243</v>
      </c>
      <c r="I378">
        <v>1486702800</v>
      </c>
      <c r="J378">
        <v>1484058261</v>
      </c>
      <c r="K378" s="11" t="b">
        <v>0</v>
      </c>
      <c r="L378">
        <v>340</v>
      </c>
      <c r="M378" t="b">
        <v>1</v>
      </c>
      <c r="N378" t="s">
        <v>8271</v>
      </c>
      <c r="O378" s="1">
        <f t="shared" si="25"/>
        <v>122</v>
      </c>
      <c r="P378">
        <f t="shared" si="26"/>
        <v>64.37</v>
      </c>
      <c r="Q378" s="13" t="s">
        <v>8323</v>
      </c>
      <c r="R378" t="s">
        <v>8327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8216</v>
      </c>
      <c r="G379" t="s">
        <v>8221</v>
      </c>
      <c r="H379" t="s">
        <v>8243</v>
      </c>
      <c r="I379">
        <v>1432230988</v>
      </c>
      <c r="J379">
        <v>1429638988</v>
      </c>
      <c r="K379" s="11" t="b">
        <v>1</v>
      </c>
      <c r="L379">
        <v>465</v>
      </c>
      <c r="M379" t="b">
        <v>1</v>
      </c>
      <c r="N379" t="s">
        <v>8296</v>
      </c>
      <c r="O379" s="1">
        <f t="shared" si="25"/>
        <v>146</v>
      </c>
      <c r="P379">
        <f t="shared" si="26"/>
        <v>47.06</v>
      </c>
      <c r="Q379" s="13" t="s">
        <v>8304</v>
      </c>
      <c r="R379" t="s">
        <v>8311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8216</v>
      </c>
      <c r="G380" t="s">
        <v>8221</v>
      </c>
      <c r="H380" t="s">
        <v>8243</v>
      </c>
      <c r="I380">
        <v>1460223453</v>
      </c>
      <c r="J380">
        <v>1455043053</v>
      </c>
      <c r="K380" s="11" t="b">
        <v>0</v>
      </c>
      <c r="L380">
        <v>273</v>
      </c>
      <c r="M380" t="b">
        <v>1</v>
      </c>
      <c r="N380" t="s">
        <v>8280</v>
      </c>
      <c r="O380" s="1">
        <f t="shared" si="25"/>
        <v>104</v>
      </c>
      <c r="P380">
        <f t="shared" si="26"/>
        <v>79.97</v>
      </c>
      <c r="Q380" s="13" t="s">
        <v>8309</v>
      </c>
      <c r="R380" t="s">
        <v>8310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8216</v>
      </c>
      <c r="G381" t="s">
        <v>8221</v>
      </c>
      <c r="H381" t="s">
        <v>8243</v>
      </c>
      <c r="I381">
        <v>1388303940</v>
      </c>
      <c r="J381">
        <v>1386011038</v>
      </c>
      <c r="K381" s="11" t="b">
        <v>0</v>
      </c>
      <c r="L381">
        <v>236</v>
      </c>
      <c r="M381" t="b">
        <v>1</v>
      </c>
      <c r="N381" t="s">
        <v>8298</v>
      </c>
      <c r="O381" s="1">
        <f t="shared" si="25"/>
        <v>109</v>
      </c>
      <c r="P381">
        <f t="shared" si="26"/>
        <v>92.13</v>
      </c>
      <c r="Q381" s="13" t="s">
        <v>8319</v>
      </c>
      <c r="R381" t="s">
        <v>8320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8216</v>
      </c>
      <c r="G382" t="s">
        <v>8221</v>
      </c>
      <c r="H382" t="s">
        <v>8243</v>
      </c>
      <c r="I382">
        <v>1299009600</v>
      </c>
      <c r="J382">
        <v>1294818278</v>
      </c>
      <c r="K382" s="11" t="b">
        <v>0</v>
      </c>
      <c r="L382">
        <v>246</v>
      </c>
      <c r="M382" t="b">
        <v>1</v>
      </c>
      <c r="N382" t="s">
        <v>8274</v>
      </c>
      <c r="O382" s="1">
        <f t="shared" si="25"/>
        <v>120</v>
      </c>
      <c r="P382">
        <f t="shared" si="26"/>
        <v>88.15</v>
      </c>
      <c r="Q382" s="13" t="s">
        <v>8323</v>
      </c>
      <c r="R382" t="s">
        <v>8324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8216</v>
      </c>
      <c r="G383" t="s">
        <v>8221</v>
      </c>
      <c r="H383" t="s">
        <v>8243</v>
      </c>
      <c r="I383">
        <v>1352511966</v>
      </c>
      <c r="J383">
        <v>1349916366</v>
      </c>
      <c r="K383" s="11" t="b">
        <v>1</v>
      </c>
      <c r="L383">
        <v>332</v>
      </c>
      <c r="M383" t="b">
        <v>1</v>
      </c>
      <c r="N383" t="s">
        <v>8264</v>
      </c>
      <c r="O383" s="1">
        <f t="shared" si="25"/>
        <v>108</v>
      </c>
      <c r="P383">
        <f t="shared" si="26"/>
        <v>65.3</v>
      </c>
      <c r="Q383" s="13" t="s">
        <v>8317</v>
      </c>
      <c r="R383" t="s">
        <v>8318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8216</v>
      </c>
      <c r="G384" t="s">
        <v>8233</v>
      </c>
      <c r="H384" t="s">
        <v>8246</v>
      </c>
      <c r="I384">
        <v>1487113140</v>
      </c>
      <c r="J384">
        <v>1484570885</v>
      </c>
      <c r="K384" s="11" t="b">
        <v>1</v>
      </c>
      <c r="L384">
        <v>196</v>
      </c>
      <c r="M384" t="b">
        <v>1</v>
      </c>
      <c r="N384" t="s">
        <v>8280</v>
      </c>
      <c r="O384" s="1">
        <f t="shared" si="25"/>
        <v>124</v>
      </c>
      <c r="P384">
        <f t="shared" si="26"/>
        <v>110.39</v>
      </c>
      <c r="Q384" s="13" t="s">
        <v>8309</v>
      </c>
      <c r="R384" t="s">
        <v>8310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8216</v>
      </c>
      <c r="G385" t="s">
        <v>8233</v>
      </c>
      <c r="H385" t="s">
        <v>8246</v>
      </c>
      <c r="I385">
        <v>1470506400</v>
      </c>
      <c r="J385">
        <v>1467358427</v>
      </c>
      <c r="K385" s="11" t="b">
        <v>1</v>
      </c>
      <c r="L385">
        <v>224</v>
      </c>
      <c r="M385" t="b">
        <v>1</v>
      </c>
      <c r="N385" t="s">
        <v>8280</v>
      </c>
      <c r="O385" s="1">
        <f t="shared" si="25"/>
        <v>180</v>
      </c>
      <c r="P385">
        <f t="shared" si="26"/>
        <v>96.38</v>
      </c>
      <c r="Q385" s="13" t="s">
        <v>8309</v>
      </c>
      <c r="R385" t="s">
        <v>8310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8216</v>
      </c>
      <c r="G386" t="s">
        <v>8221</v>
      </c>
      <c r="H386" t="s">
        <v>8243</v>
      </c>
      <c r="I386">
        <v>1416470398</v>
      </c>
      <c r="J386">
        <v>1413874798</v>
      </c>
      <c r="K386" s="11" t="b">
        <v>1</v>
      </c>
      <c r="L386">
        <v>202</v>
      </c>
      <c r="M386" t="b">
        <v>1</v>
      </c>
      <c r="N386" t="s">
        <v>8266</v>
      </c>
      <c r="O386" s="1">
        <f t="shared" si="25"/>
        <v>108</v>
      </c>
      <c r="P386">
        <f t="shared" si="26"/>
        <v>106.8</v>
      </c>
      <c r="Q386" s="13" t="s">
        <v>8319</v>
      </c>
      <c r="R386" t="s">
        <v>8322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8216</v>
      </c>
      <c r="G387" t="s">
        <v>8221</v>
      </c>
      <c r="H387" t="s">
        <v>8243</v>
      </c>
      <c r="I387">
        <v>1339080900</v>
      </c>
      <c r="J387">
        <v>1334783704</v>
      </c>
      <c r="K387" s="11" t="b">
        <v>1</v>
      </c>
      <c r="L387">
        <v>220</v>
      </c>
      <c r="M387" t="b">
        <v>1</v>
      </c>
      <c r="N387" t="s">
        <v>8264</v>
      </c>
      <c r="O387" s="1">
        <f t="shared" ref="O387:O450" si="30">ROUND(E387/D387*100,0)</f>
        <v>107</v>
      </c>
      <c r="P387">
        <f t="shared" ref="P387:P450" si="31">IFERROR(ROUND(E387/L387,2),0)</f>
        <v>97.64</v>
      </c>
      <c r="Q387" s="13" t="s">
        <v>8317</v>
      </c>
      <c r="R387" t="s">
        <v>8318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8216</v>
      </c>
      <c r="G388" t="s">
        <v>8221</v>
      </c>
      <c r="H388" t="s">
        <v>8243</v>
      </c>
      <c r="I388">
        <v>1346695334</v>
      </c>
      <c r="J388">
        <v>1344880934</v>
      </c>
      <c r="K388" s="11" t="b">
        <v>1</v>
      </c>
      <c r="L388">
        <v>238</v>
      </c>
      <c r="M388" t="b">
        <v>1</v>
      </c>
      <c r="N388" t="s">
        <v>8264</v>
      </c>
      <c r="O388" s="1">
        <f t="shared" si="30"/>
        <v>119</v>
      </c>
      <c r="P388">
        <f t="shared" si="31"/>
        <v>89.96</v>
      </c>
      <c r="Q388" s="13" t="s">
        <v>8317</v>
      </c>
      <c r="R388" t="s">
        <v>8318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8218</v>
      </c>
      <c r="G389" t="s">
        <v>8221</v>
      </c>
      <c r="H389" t="s">
        <v>8243</v>
      </c>
      <c r="I389">
        <v>1466697983</v>
      </c>
      <c r="J389">
        <v>1464105983</v>
      </c>
      <c r="K389" s="11" t="b">
        <v>0</v>
      </c>
      <c r="L389">
        <v>99</v>
      </c>
      <c r="M389" t="b">
        <v>0</v>
      </c>
      <c r="N389" t="s">
        <v>8289</v>
      </c>
      <c r="O389" s="1">
        <f t="shared" si="30"/>
        <v>43</v>
      </c>
      <c r="P389">
        <f t="shared" si="31"/>
        <v>215.96</v>
      </c>
      <c r="Q389" s="13" t="s">
        <v>8304</v>
      </c>
      <c r="R389" t="s">
        <v>8314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8216</v>
      </c>
      <c r="G390" t="s">
        <v>8222</v>
      </c>
      <c r="H390" t="s">
        <v>8244</v>
      </c>
      <c r="I390">
        <v>1481716800</v>
      </c>
      <c r="J390">
        <v>1479070867</v>
      </c>
      <c r="K390" s="11" t="b">
        <v>0</v>
      </c>
      <c r="L390">
        <v>95</v>
      </c>
      <c r="M390" t="b">
        <v>1</v>
      </c>
      <c r="N390" t="s">
        <v>8264</v>
      </c>
      <c r="O390" s="1">
        <f t="shared" si="30"/>
        <v>107</v>
      </c>
      <c r="P390">
        <f t="shared" si="31"/>
        <v>224.85</v>
      </c>
      <c r="Q390" s="13" t="s">
        <v>8317</v>
      </c>
      <c r="R390" t="s">
        <v>8318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8216</v>
      </c>
      <c r="G391" t="s">
        <v>8221</v>
      </c>
      <c r="H391" t="s">
        <v>8243</v>
      </c>
      <c r="I391">
        <v>1440179713</v>
      </c>
      <c r="J391">
        <v>1437587713</v>
      </c>
      <c r="K391" s="11" t="b">
        <v>0</v>
      </c>
      <c r="L391">
        <v>80</v>
      </c>
      <c r="M391" t="b">
        <v>1</v>
      </c>
      <c r="N391" t="s">
        <v>8297</v>
      </c>
      <c r="O391" s="1">
        <f t="shared" si="30"/>
        <v>107</v>
      </c>
      <c r="P391">
        <f t="shared" si="31"/>
        <v>267</v>
      </c>
      <c r="Q391" s="13" t="s">
        <v>8304</v>
      </c>
      <c r="R391" t="s">
        <v>8336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8216</v>
      </c>
      <c r="G392" t="s">
        <v>8222</v>
      </c>
      <c r="H392" t="s">
        <v>8244</v>
      </c>
      <c r="I392">
        <v>1450825200</v>
      </c>
      <c r="J392">
        <v>1448284433</v>
      </c>
      <c r="K392" s="11" t="b">
        <v>1</v>
      </c>
      <c r="L392">
        <v>158</v>
      </c>
      <c r="M392" t="b">
        <v>1</v>
      </c>
      <c r="N392" t="s">
        <v>8264</v>
      </c>
      <c r="O392" s="1">
        <f t="shared" si="30"/>
        <v>107</v>
      </c>
      <c r="P392">
        <f t="shared" si="31"/>
        <v>134.91</v>
      </c>
      <c r="Q392" s="13" t="s">
        <v>8317</v>
      </c>
      <c r="R392" t="s">
        <v>8318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8217</v>
      </c>
      <c r="G393" t="s">
        <v>8221</v>
      </c>
      <c r="H393" t="s">
        <v>8243</v>
      </c>
      <c r="I393">
        <v>1423092149</v>
      </c>
      <c r="J393">
        <v>1420500149</v>
      </c>
      <c r="K393" s="11" t="b">
        <v>0</v>
      </c>
      <c r="L393">
        <v>400</v>
      </c>
      <c r="M393" t="b">
        <v>0</v>
      </c>
      <c r="N393" t="s">
        <v>8268</v>
      </c>
      <c r="O393" s="1">
        <f t="shared" si="30"/>
        <v>47</v>
      </c>
      <c r="P393">
        <f t="shared" si="31"/>
        <v>53.25</v>
      </c>
      <c r="Q393" s="13" t="s">
        <v>8304</v>
      </c>
      <c r="R393" t="s">
        <v>8306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8218</v>
      </c>
      <c r="G394" t="s">
        <v>8221</v>
      </c>
      <c r="H394" t="s">
        <v>8243</v>
      </c>
      <c r="I394">
        <v>1414193160</v>
      </c>
      <c r="J394">
        <v>1410305160</v>
      </c>
      <c r="K394" s="11" t="b">
        <v>1</v>
      </c>
      <c r="L394">
        <v>124</v>
      </c>
      <c r="M394" t="b">
        <v>0</v>
      </c>
      <c r="N394" t="s">
        <v>8280</v>
      </c>
      <c r="O394" s="1">
        <f t="shared" si="30"/>
        <v>65</v>
      </c>
      <c r="P394">
        <f t="shared" si="31"/>
        <v>170.63</v>
      </c>
      <c r="Q394" s="13" t="s">
        <v>8309</v>
      </c>
      <c r="R394" t="s">
        <v>8310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8218</v>
      </c>
      <c r="G395" t="s">
        <v>8221</v>
      </c>
      <c r="H395" t="s">
        <v>8243</v>
      </c>
      <c r="I395">
        <v>1482479940</v>
      </c>
      <c r="J395">
        <v>1479684783</v>
      </c>
      <c r="K395" s="11" t="b">
        <v>0</v>
      </c>
      <c r="L395">
        <v>57</v>
      </c>
      <c r="M395" t="b">
        <v>0</v>
      </c>
      <c r="N395" t="s">
        <v>8277</v>
      </c>
      <c r="O395" s="1">
        <f t="shared" si="30"/>
        <v>28</v>
      </c>
      <c r="P395">
        <f t="shared" si="31"/>
        <v>370.95</v>
      </c>
      <c r="Q395" s="13" t="s">
        <v>8312</v>
      </c>
      <c r="R395" t="s">
        <v>8330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8216</v>
      </c>
      <c r="G396" t="s">
        <v>8226</v>
      </c>
      <c r="H396" t="s">
        <v>8248</v>
      </c>
      <c r="I396">
        <v>1441378800</v>
      </c>
      <c r="J396">
        <v>1438873007</v>
      </c>
      <c r="K396" s="11" t="b">
        <v>0</v>
      </c>
      <c r="L396">
        <v>56</v>
      </c>
      <c r="M396" t="b">
        <v>1</v>
      </c>
      <c r="N396" t="s">
        <v>8297</v>
      </c>
      <c r="O396" s="1">
        <f t="shared" si="30"/>
        <v>105</v>
      </c>
      <c r="P396">
        <f t="shared" si="31"/>
        <v>373.56</v>
      </c>
      <c r="Q396" s="13" t="s">
        <v>8304</v>
      </c>
      <c r="R396" t="s">
        <v>8336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8216</v>
      </c>
      <c r="G397" t="s">
        <v>8221</v>
      </c>
      <c r="H397" t="s">
        <v>8243</v>
      </c>
      <c r="I397">
        <v>1335662023</v>
      </c>
      <c r="J397">
        <v>1333070023</v>
      </c>
      <c r="K397" s="11" t="b">
        <v>1</v>
      </c>
      <c r="L397">
        <v>321</v>
      </c>
      <c r="M397" t="b">
        <v>1</v>
      </c>
      <c r="N397" t="s">
        <v>8296</v>
      </c>
      <c r="O397" s="1">
        <f t="shared" si="30"/>
        <v>104</v>
      </c>
      <c r="P397">
        <f t="shared" si="31"/>
        <v>64.930000000000007</v>
      </c>
      <c r="Q397" s="13" t="s">
        <v>8304</v>
      </c>
      <c r="R397" t="s">
        <v>8311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8216</v>
      </c>
      <c r="G398" t="s">
        <v>8221</v>
      </c>
      <c r="H398" t="s">
        <v>8243</v>
      </c>
      <c r="I398">
        <v>1325404740</v>
      </c>
      <c r="J398">
        <v>1321852592</v>
      </c>
      <c r="K398" s="11" t="b">
        <v>1</v>
      </c>
      <c r="L398">
        <v>150</v>
      </c>
      <c r="M398" t="b">
        <v>1</v>
      </c>
      <c r="N398" t="s">
        <v>8264</v>
      </c>
      <c r="O398" s="1">
        <f t="shared" si="30"/>
        <v>104</v>
      </c>
      <c r="P398">
        <f t="shared" si="31"/>
        <v>138.80000000000001</v>
      </c>
      <c r="Q398" s="13" t="s">
        <v>8317</v>
      </c>
      <c r="R398" t="s">
        <v>8318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8216</v>
      </c>
      <c r="G399" t="s">
        <v>8221</v>
      </c>
      <c r="H399" t="s">
        <v>8243</v>
      </c>
      <c r="I399">
        <v>1417463945</v>
      </c>
      <c r="J399">
        <v>1414781945</v>
      </c>
      <c r="K399" s="11" t="b">
        <v>0</v>
      </c>
      <c r="L399">
        <v>78</v>
      </c>
      <c r="M399" t="b">
        <v>1</v>
      </c>
      <c r="N399" t="s">
        <v>8295</v>
      </c>
      <c r="O399" s="1">
        <f t="shared" si="30"/>
        <v>104</v>
      </c>
      <c r="P399">
        <f t="shared" si="31"/>
        <v>266.08999999999997</v>
      </c>
      <c r="Q399" s="13" t="s">
        <v>8323</v>
      </c>
      <c r="R399" t="s">
        <v>8337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8216</v>
      </c>
      <c r="G400" t="s">
        <v>8221</v>
      </c>
      <c r="H400" t="s">
        <v>8243</v>
      </c>
      <c r="I400">
        <v>1355585777</v>
      </c>
      <c r="J400">
        <v>1352993777</v>
      </c>
      <c r="K400" s="11" t="b">
        <v>0</v>
      </c>
      <c r="L400">
        <v>209</v>
      </c>
      <c r="M400" t="b">
        <v>1</v>
      </c>
      <c r="N400" t="s">
        <v>8271</v>
      </c>
      <c r="O400" s="1">
        <f t="shared" si="30"/>
        <v>138</v>
      </c>
      <c r="P400">
        <f t="shared" si="31"/>
        <v>98.99</v>
      </c>
      <c r="Q400" s="13" t="s">
        <v>8323</v>
      </c>
      <c r="R400" t="s">
        <v>8327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8216</v>
      </c>
      <c r="G401" t="s">
        <v>8226</v>
      </c>
      <c r="H401" t="s">
        <v>8248</v>
      </c>
      <c r="I401">
        <v>1435418568</v>
      </c>
      <c r="J401">
        <v>1432826568</v>
      </c>
      <c r="K401" s="11" t="b">
        <v>0</v>
      </c>
      <c r="L401">
        <v>100</v>
      </c>
      <c r="M401" t="b">
        <v>1</v>
      </c>
      <c r="N401" t="s">
        <v>8292</v>
      </c>
      <c r="O401" s="1">
        <f t="shared" si="30"/>
        <v>106</v>
      </c>
      <c r="P401">
        <f t="shared" si="31"/>
        <v>206.31</v>
      </c>
      <c r="Q401" s="13" t="s">
        <v>8312</v>
      </c>
      <c r="R401" t="s">
        <v>8313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8216</v>
      </c>
      <c r="G402" t="s">
        <v>8221</v>
      </c>
      <c r="H402" t="s">
        <v>8243</v>
      </c>
      <c r="I402">
        <v>1306904340</v>
      </c>
      <c r="J402">
        <v>1305219744</v>
      </c>
      <c r="K402" s="11" t="b">
        <v>1</v>
      </c>
      <c r="L402">
        <v>202</v>
      </c>
      <c r="M402" t="b">
        <v>1</v>
      </c>
      <c r="N402" t="s">
        <v>8264</v>
      </c>
      <c r="O402" s="1">
        <f t="shared" si="30"/>
        <v>114</v>
      </c>
      <c r="P402">
        <f t="shared" si="31"/>
        <v>101.83</v>
      </c>
      <c r="Q402" s="13" t="s">
        <v>8317</v>
      </c>
      <c r="R402" t="s">
        <v>8318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8217</v>
      </c>
      <c r="G403" t="s">
        <v>8221</v>
      </c>
      <c r="H403" t="s">
        <v>8243</v>
      </c>
      <c r="I403">
        <v>1455814827</v>
      </c>
      <c r="J403">
        <v>1453222827</v>
      </c>
      <c r="K403" s="11" t="b">
        <v>0</v>
      </c>
      <c r="L403">
        <v>95</v>
      </c>
      <c r="M403" t="b">
        <v>0</v>
      </c>
      <c r="N403" t="s">
        <v>8268</v>
      </c>
      <c r="O403" s="1">
        <f t="shared" si="30"/>
        <v>82</v>
      </c>
      <c r="P403">
        <f t="shared" si="31"/>
        <v>216.34</v>
      </c>
      <c r="Q403" s="13" t="s">
        <v>8304</v>
      </c>
      <c r="R403" t="s">
        <v>8306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8216</v>
      </c>
      <c r="G404" t="s">
        <v>8221</v>
      </c>
      <c r="H404" t="s">
        <v>8243</v>
      </c>
      <c r="I404">
        <v>1403880281</v>
      </c>
      <c r="J404">
        <v>1401201881</v>
      </c>
      <c r="K404" s="11" t="b">
        <v>1</v>
      </c>
      <c r="L404">
        <v>211</v>
      </c>
      <c r="M404" t="b">
        <v>1</v>
      </c>
      <c r="N404" t="s">
        <v>8280</v>
      </c>
      <c r="O404" s="1">
        <f t="shared" si="30"/>
        <v>111</v>
      </c>
      <c r="P404">
        <f t="shared" si="31"/>
        <v>97.11</v>
      </c>
      <c r="Q404" s="13" t="s">
        <v>8309</v>
      </c>
      <c r="R404" t="s">
        <v>8310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8216</v>
      </c>
      <c r="G405" t="s">
        <v>8222</v>
      </c>
      <c r="H405" t="s">
        <v>8244</v>
      </c>
      <c r="I405">
        <v>1384374155</v>
      </c>
      <c r="J405">
        <v>1381778555</v>
      </c>
      <c r="K405" s="11" t="b">
        <v>0</v>
      </c>
      <c r="L405">
        <v>301</v>
      </c>
      <c r="M405" t="b">
        <v>1</v>
      </c>
      <c r="N405" t="s">
        <v>8292</v>
      </c>
      <c r="O405" s="1">
        <f t="shared" si="30"/>
        <v>157</v>
      </c>
      <c r="P405">
        <f t="shared" si="31"/>
        <v>67.97</v>
      </c>
      <c r="Q405" s="13" t="s">
        <v>8312</v>
      </c>
      <c r="R405" t="s">
        <v>8313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8216</v>
      </c>
      <c r="G406" t="s">
        <v>8221</v>
      </c>
      <c r="H406" t="s">
        <v>8243</v>
      </c>
      <c r="I406">
        <v>1460764800</v>
      </c>
      <c r="J406">
        <v>1458157512</v>
      </c>
      <c r="K406" s="11" t="b">
        <v>1</v>
      </c>
      <c r="L406">
        <v>206</v>
      </c>
      <c r="M406" t="b">
        <v>1</v>
      </c>
      <c r="N406" t="s">
        <v>8271</v>
      </c>
      <c r="O406" s="1">
        <f t="shared" si="30"/>
        <v>109</v>
      </c>
      <c r="P406">
        <f t="shared" si="31"/>
        <v>99.16</v>
      </c>
      <c r="Q406" s="13" t="s">
        <v>8323</v>
      </c>
      <c r="R406" t="s">
        <v>8327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8216</v>
      </c>
      <c r="G407" t="s">
        <v>8221</v>
      </c>
      <c r="H407" t="s">
        <v>8243</v>
      </c>
      <c r="I407">
        <v>1443826980</v>
      </c>
      <c r="J407">
        <v>1441032457</v>
      </c>
      <c r="K407" s="11" t="b">
        <v>0</v>
      </c>
      <c r="L407">
        <v>222</v>
      </c>
      <c r="M407" t="b">
        <v>1</v>
      </c>
      <c r="N407" t="s">
        <v>8280</v>
      </c>
      <c r="O407" s="1">
        <f t="shared" si="30"/>
        <v>146</v>
      </c>
      <c r="P407">
        <f t="shared" si="31"/>
        <v>91.88</v>
      </c>
      <c r="Q407" s="13" t="s">
        <v>8309</v>
      </c>
      <c r="R407" t="s">
        <v>8310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8216</v>
      </c>
      <c r="G408" t="s">
        <v>8221</v>
      </c>
      <c r="H408" t="s">
        <v>8243</v>
      </c>
      <c r="I408">
        <v>1473306300</v>
      </c>
      <c r="J408">
        <v>1471701028</v>
      </c>
      <c r="K408" s="11" t="b">
        <v>1</v>
      </c>
      <c r="L408">
        <v>115</v>
      </c>
      <c r="M408" t="b">
        <v>1</v>
      </c>
      <c r="N408" t="s">
        <v>8266</v>
      </c>
      <c r="O408" s="1">
        <f t="shared" si="30"/>
        <v>102</v>
      </c>
      <c r="P408">
        <f t="shared" si="31"/>
        <v>177.09</v>
      </c>
      <c r="Q408" s="13" t="s">
        <v>8319</v>
      </c>
      <c r="R408" t="s">
        <v>8322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8216</v>
      </c>
      <c r="G409" t="s">
        <v>8221</v>
      </c>
      <c r="H409" t="s">
        <v>8243</v>
      </c>
      <c r="I409">
        <v>1361681940</v>
      </c>
      <c r="J409">
        <v>1359029661</v>
      </c>
      <c r="K409" s="11" t="b">
        <v>0</v>
      </c>
      <c r="L409">
        <v>185</v>
      </c>
      <c r="M409" t="b">
        <v>1</v>
      </c>
      <c r="N409" t="s">
        <v>8295</v>
      </c>
      <c r="O409" s="1">
        <f t="shared" si="30"/>
        <v>113</v>
      </c>
      <c r="P409">
        <f t="shared" si="31"/>
        <v>109.96</v>
      </c>
      <c r="Q409" s="13" t="s">
        <v>8323</v>
      </c>
      <c r="R409" t="s">
        <v>8337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8216</v>
      </c>
      <c r="G410" t="s">
        <v>8221</v>
      </c>
      <c r="H410" t="s">
        <v>8243</v>
      </c>
      <c r="I410">
        <v>1455299144</v>
      </c>
      <c r="J410">
        <v>1452707144</v>
      </c>
      <c r="K410" s="11" t="b">
        <v>0</v>
      </c>
      <c r="L410">
        <v>120</v>
      </c>
      <c r="M410" t="b">
        <v>1</v>
      </c>
      <c r="N410" t="s">
        <v>8269</v>
      </c>
      <c r="O410" s="1">
        <f t="shared" si="30"/>
        <v>101</v>
      </c>
      <c r="P410">
        <f t="shared" si="31"/>
        <v>168.78</v>
      </c>
      <c r="Q410" s="13" t="s">
        <v>8307</v>
      </c>
      <c r="R410" t="s">
        <v>8329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8216</v>
      </c>
      <c r="G411" t="s">
        <v>8221</v>
      </c>
      <c r="H411" t="s">
        <v>8243</v>
      </c>
      <c r="I411">
        <v>1411743789</v>
      </c>
      <c r="J411">
        <v>1409151789</v>
      </c>
      <c r="K411" s="11" t="b">
        <v>0</v>
      </c>
      <c r="L411">
        <v>101</v>
      </c>
      <c r="M411" t="b">
        <v>1</v>
      </c>
      <c r="N411" t="s">
        <v>8260</v>
      </c>
      <c r="O411" s="1">
        <f t="shared" si="30"/>
        <v>109</v>
      </c>
      <c r="P411">
        <f t="shared" si="31"/>
        <v>199.9</v>
      </c>
      <c r="Q411" s="13" t="s">
        <v>8317</v>
      </c>
      <c r="R411" t="s">
        <v>8328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8216</v>
      </c>
      <c r="G412" t="s">
        <v>8221</v>
      </c>
      <c r="H412" t="s">
        <v>8243</v>
      </c>
      <c r="I412">
        <v>1430452740</v>
      </c>
      <c r="J412">
        <v>1427390901</v>
      </c>
      <c r="K412" s="11" t="b">
        <v>1</v>
      </c>
      <c r="L412">
        <v>142</v>
      </c>
      <c r="M412" t="b">
        <v>1</v>
      </c>
      <c r="N412" t="s">
        <v>8264</v>
      </c>
      <c r="O412" s="1">
        <f t="shared" si="30"/>
        <v>101</v>
      </c>
      <c r="P412">
        <f t="shared" si="31"/>
        <v>141.75</v>
      </c>
      <c r="Q412" s="13" t="s">
        <v>8317</v>
      </c>
      <c r="R412" t="s">
        <v>8318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8216</v>
      </c>
      <c r="G413" t="s">
        <v>8221</v>
      </c>
      <c r="H413" t="s">
        <v>8243</v>
      </c>
      <c r="I413">
        <v>1324169940</v>
      </c>
      <c r="J413">
        <v>1321578051</v>
      </c>
      <c r="K413" s="11" t="b">
        <v>0</v>
      </c>
      <c r="L413">
        <v>193</v>
      </c>
      <c r="M413" t="b">
        <v>1</v>
      </c>
      <c r="N413" t="s">
        <v>8264</v>
      </c>
      <c r="O413" s="1">
        <f t="shared" si="30"/>
        <v>101</v>
      </c>
      <c r="P413">
        <f t="shared" si="31"/>
        <v>104.26</v>
      </c>
      <c r="Q413" s="13" t="s">
        <v>8317</v>
      </c>
      <c r="R413" t="s">
        <v>8318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8216</v>
      </c>
      <c r="G414" t="s">
        <v>8221</v>
      </c>
      <c r="H414" t="s">
        <v>8243</v>
      </c>
      <c r="I414">
        <v>1482962433</v>
      </c>
      <c r="J414">
        <v>1480370433</v>
      </c>
      <c r="K414" s="11" t="b">
        <v>0</v>
      </c>
      <c r="L414">
        <v>110</v>
      </c>
      <c r="M414" t="b">
        <v>1</v>
      </c>
      <c r="N414" t="s">
        <v>8266</v>
      </c>
      <c r="O414" s="1">
        <f t="shared" si="30"/>
        <v>101</v>
      </c>
      <c r="P414">
        <f t="shared" si="31"/>
        <v>182.91</v>
      </c>
      <c r="Q414" s="13" t="s">
        <v>8319</v>
      </c>
      <c r="R414" t="s">
        <v>8322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8216</v>
      </c>
      <c r="G415" t="s">
        <v>8221</v>
      </c>
      <c r="H415" t="s">
        <v>8243</v>
      </c>
      <c r="I415">
        <v>1450018912</v>
      </c>
      <c r="J415">
        <v>1447426912</v>
      </c>
      <c r="K415" s="11" t="b">
        <v>0</v>
      </c>
      <c r="L415">
        <v>140</v>
      </c>
      <c r="M415" t="b">
        <v>1</v>
      </c>
      <c r="N415" t="s">
        <v>8269</v>
      </c>
      <c r="O415" s="1">
        <f t="shared" si="30"/>
        <v>100</v>
      </c>
      <c r="P415">
        <f t="shared" si="31"/>
        <v>143.36000000000001</v>
      </c>
      <c r="Q415" s="13" t="s">
        <v>8307</v>
      </c>
      <c r="R415" t="s">
        <v>8329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8216</v>
      </c>
      <c r="G416" t="s">
        <v>8221</v>
      </c>
      <c r="H416" t="s">
        <v>8243</v>
      </c>
      <c r="I416">
        <v>1399672800</v>
      </c>
      <c r="J416">
        <v>1396906530</v>
      </c>
      <c r="K416" s="11" t="b">
        <v>0</v>
      </c>
      <c r="L416">
        <v>48</v>
      </c>
      <c r="M416" t="b">
        <v>1</v>
      </c>
      <c r="N416" t="s">
        <v>8271</v>
      </c>
      <c r="O416" s="1">
        <f t="shared" si="30"/>
        <v>100</v>
      </c>
      <c r="P416">
        <f t="shared" si="31"/>
        <v>417.33</v>
      </c>
      <c r="Q416" s="13" t="s">
        <v>8323</v>
      </c>
      <c r="R416" t="s">
        <v>8327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8216</v>
      </c>
      <c r="G417" t="s">
        <v>8221</v>
      </c>
      <c r="H417" t="s">
        <v>8243</v>
      </c>
      <c r="I417">
        <v>1442264400</v>
      </c>
      <c r="J417">
        <v>1439530776</v>
      </c>
      <c r="K417" s="11" t="b">
        <v>0</v>
      </c>
      <c r="L417">
        <v>33</v>
      </c>
      <c r="M417" t="b">
        <v>1</v>
      </c>
      <c r="N417" t="s">
        <v>8260</v>
      </c>
      <c r="O417" s="1">
        <f t="shared" si="30"/>
        <v>100</v>
      </c>
      <c r="P417">
        <f t="shared" si="31"/>
        <v>606.82000000000005</v>
      </c>
      <c r="Q417" s="13" t="s">
        <v>8317</v>
      </c>
      <c r="R417" t="s">
        <v>8328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8216</v>
      </c>
      <c r="G418" t="s">
        <v>8221</v>
      </c>
      <c r="H418" t="s">
        <v>8243</v>
      </c>
      <c r="I418">
        <v>1427063747</v>
      </c>
      <c r="J418">
        <v>1424043347</v>
      </c>
      <c r="K418" s="11" t="b">
        <v>1</v>
      </c>
      <c r="L418">
        <v>119</v>
      </c>
      <c r="M418" t="b">
        <v>1</v>
      </c>
      <c r="N418" t="s">
        <v>8266</v>
      </c>
      <c r="O418" s="1">
        <f t="shared" si="30"/>
        <v>100</v>
      </c>
      <c r="P418">
        <f t="shared" si="31"/>
        <v>168.25</v>
      </c>
      <c r="Q418" s="13" t="s">
        <v>8319</v>
      </c>
      <c r="R418" t="s">
        <v>8322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8216</v>
      </c>
      <c r="G419" t="s">
        <v>8226</v>
      </c>
      <c r="H419" t="s">
        <v>8248</v>
      </c>
      <c r="I419">
        <v>1427585511</v>
      </c>
      <c r="J419">
        <v>1424997111</v>
      </c>
      <c r="K419" s="11" t="b">
        <v>0</v>
      </c>
      <c r="L419">
        <v>147</v>
      </c>
      <c r="M419" t="b">
        <v>1</v>
      </c>
      <c r="N419" t="s">
        <v>8292</v>
      </c>
      <c r="O419" s="1">
        <f t="shared" si="30"/>
        <v>153</v>
      </c>
      <c r="P419">
        <f t="shared" si="31"/>
        <v>135.59</v>
      </c>
      <c r="Q419" s="13" t="s">
        <v>8312</v>
      </c>
      <c r="R419" t="s">
        <v>8313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8216</v>
      </c>
      <c r="G420" t="s">
        <v>8221</v>
      </c>
      <c r="H420" t="s">
        <v>8243</v>
      </c>
      <c r="I420">
        <v>1419780026</v>
      </c>
      <c r="J420">
        <v>1417188026</v>
      </c>
      <c r="K420" s="11" t="b">
        <v>0</v>
      </c>
      <c r="L420">
        <v>169</v>
      </c>
      <c r="M420" t="b">
        <v>1</v>
      </c>
      <c r="N420" t="s">
        <v>8260</v>
      </c>
      <c r="O420" s="1">
        <f t="shared" si="30"/>
        <v>142</v>
      </c>
      <c r="P420">
        <f t="shared" si="31"/>
        <v>117.51</v>
      </c>
      <c r="Q420" s="13" t="s">
        <v>8317</v>
      </c>
      <c r="R420" t="s">
        <v>8328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8217</v>
      </c>
      <c r="G421" t="s">
        <v>8221</v>
      </c>
      <c r="H421" t="s">
        <v>8243</v>
      </c>
      <c r="I421">
        <v>1489537560</v>
      </c>
      <c r="J421">
        <v>1484357160</v>
      </c>
      <c r="K421" s="11" t="b">
        <v>0</v>
      </c>
      <c r="L421">
        <v>6</v>
      </c>
      <c r="M421" t="b">
        <v>0</v>
      </c>
      <c r="N421" t="s">
        <v>8268</v>
      </c>
      <c r="O421" s="1">
        <f t="shared" si="30"/>
        <v>2</v>
      </c>
      <c r="P421">
        <f t="shared" si="31"/>
        <v>3304</v>
      </c>
      <c r="Q421" s="13" t="s">
        <v>8304</v>
      </c>
      <c r="R421" t="s">
        <v>8306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8218</v>
      </c>
      <c r="G422" t="s">
        <v>8221</v>
      </c>
      <c r="H422" t="s">
        <v>8243</v>
      </c>
      <c r="I422">
        <v>1360009774</v>
      </c>
      <c r="J422">
        <v>1356121774</v>
      </c>
      <c r="K422" s="11" t="b">
        <v>0</v>
      </c>
      <c r="L422">
        <v>311</v>
      </c>
      <c r="M422" t="b">
        <v>0</v>
      </c>
      <c r="N422" t="s">
        <v>8277</v>
      </c>
      <c r="O422" s="1">
        <f t="shared" si="30"/>
        <v>7</v>
      </c>
      <c r="P422">
        <f t="shared" si="31"/>
        <v>63.57</v>
      </c>
      <c r="Q422" s="13" t="s">
        <v>8312</v>
      </c>
      <c r="R422" t="s">
        <v>8330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8218</v>
      </c>
      <c r="G423" t="s">
        <v>8221</v>
      </c>
      <c r="H423" t="s">
        <v>8243</v>
      </c>
      <c r="I423">
        <v>1479483812</v>
      </c>
      <c r="J423">
        <v>1476888212</v>
      </c>
      <c r="K423" s="11" t="b">
        <v>0</v>
      </c>
      <c r="L423">
        <v>196</v>
      </c>
      <c r="M423" t="b">
        <v>0</v>
      </c>
      <c r="N423" t="s">
        <v>8268</v>
      </c>
      <c r="O423" s="1">
        <f t="shared" si="30"/>
        <v>40</v>
      </c>
      <c r="P423">
        <f t="shared" si="31"/>
        <v>99.86</v>
      </c>
      <c r="Q423" s="13" t="s">
        <v>8304</v>
      </c>
      <c r="R423" t="s">
        <v>8306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8216</v>
      </c>
      <c r="G424" t="s">
        <v>8221</v>
      </c>
      <c r="H424" t="s">
        <v>8243</v>
      </c>
      <c r="I424">
        <v>1486311939</v>
      </c>
      <c r="J424">
        <v>1483719939</v>
      </c>
      <c r="K424" s="11" t="b">
        <v>1</v>
      </c>
      <c r="L424">
        <v>335</v>
      </c>
      <c r="M424" t="b">
        <v>1</v>
      </c>
      <c r="N424" t="s">
        <v>8280</v>
      </c>
      <c r="O424" s="1">
        <f t="shared" si="30"/>
        <v>559</v>
      </c>
      <c r="P424">
        <f t="shared" si="31"/>
        <v>58.38</v>
      </c>
      <c r="Q424" s="13" t="s">
        <v>8309</v>
      </c>
      <c r="R424" t="s">
        <v>8310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8216</v>
      </c>
      <c r="G425" t="s">
        <v>8221</v>
      </c>
      <c r="H425" t="s">
        <v>8243</v>
      </c>
      <c r="I425">
        <v>1455253140</v>
      </c>
      <c r="J425">
        <v>1452625822</v>
      </c>
      <c r="K425" s="11" t="b">
        <v>0</v>
      </c>
      <c r="L425">
        <v>321</v>
      </c>
      <c r="M425" t="b">
        <v>1</v>
      </c>
      <c r="N425" t="s">
        <v>8292</v>
      </c>
      <c r="O425" s="1">
        <f t="shared" si="30"/>
        <v>108</v>
      </c>
      <c r="P425">
        <f t="shared" si="31"/>
        <v>60.82</v>
      </c>
      <c r="Q425" s="13" t="s">
        <v>8312</v>
      </c>
      <c r="R425" t="s">
        <v>8313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8218</v>
      </c>
      <c r="G426" t="s">
        <v>8221</v>
      </c>
      <c r="H426" t="s">
        <v>8243</v>
      </c>
      <c r="I426">
        <v>1410955331</v>
      </c>
      <c r="J426">
        <v>1407931331</v>
      </c>
      <c r="K426" s="11" t="b">
        <v>0</v>
      </c>
      <c r="L426">
        <v>129</v>
      </c>
      <c r="M426" t="b">
        <v>0</v>
      </c>
      <c r="N426" t="s">
        <v>8268</v>
      </c>
      <c r="O426" s="1">
        <f t="shared" si="30"/>
        <v>26</v>
      </c>
      <c r="P426">
        <f t="shared" si="31"/>
        <v>150.65</v>
      </c>
      <c r="Q426" s="13" t="s">
        <v>8304</v>
      </c>
      <c r="R426" t="s">
        <v>8306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8218</v>
      </c>
      <c r="G427" t="s">
        <v>8221</v>
      </c>
      <c r="H427" t="s">
        <v>8243</v>
      </c>
      <c r="I427">
        <v>1421640665</v>
      </c>
      <c r="J427">
        <v>1419048665</v>
      </c>
      <c r="K427" s="11" t="b">
        <v>0</v>
      </c>
      <c r="L427">
        <v>171</v>
      </c>
      <c r="M427" t="b">
        <v>0</v>
      </c>
      <c r="N427" t="s">
        <v>8268</v>
      </c>
      <c r="O427" s="1">
        <f t="shared" si="30"/>
        <v>39</v>
      </c>
      <c r="P427">
        <f t="shared" si="31"/>
        <v>113.63</v>
      </c>
      <c r="Q427" s="13" t="s">
        <v>8304</v>
      </c>
      <c r="R427" t="s">
        <v>8306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8216</v>
      </c>
      <c r="G428" t="s">
        <v>8221</v>
      </c>
      <c r="H428" t="s">
        <v>8243</v>
      </c>
      <c r="I428">
        <v>1438185565</v>
      </c>
      <c r="J428">
        <v>1436975965</v>
      </c>
      <c r="K428" s="11" t="b">
        <v>0</v>
      </c>
      <c r="L428">
        <v>380</v>
      </c>
      <c r="M428" t="b">
        <v>1</v>
      </c>
      <c r="N428" t="s">
        <v>8292</v>
      </c>
      <c r="O428" s="1">
        <f t="shared" si="30"/>
        <v>104</v>
      </c>
      <c r="P428">
        <f t="shared" si="31"/>
        <v>50.85</v>
      </c>
      <c r="Q428" s="13" t="s">
        <v>8312</v>
      </c>
      <c r="R428" t="s">
        <v>8313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8216</v>
      </c>
      <c r="G429" t="s">
        <v>8221</v>
      </c>
      <c r="H429" t="s">
        <v>8243</v>
      </c>
      <c r="I429">
        <v>1400006636</v>
      </c>
      <c r="J429">
        <v>1397414636</v>
      </c>
      <c r="K429" s="11" t="b">
        <v>1</v>
      </c>
      <c r="L429">
        <v>306</v>
      </c>
      <c r="M429" t="b">
        <v>1</v>
      </c>
      <c r="N429" t="s">
        <v>8290</v>
      </c>
      <c r="O429" s="1">
        <f t="shared" si="30"/>
        <v>193</v>
      </c>
      <c r="P429">
        <f t="shared" si="31"/>
        <v>63.05</v>
      </c>
      <c r="Q429" s="13" t="s">
        <v>8304</v>
      </c>
      <c r="R429" t="s">
        <v>8305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8218</v>
      </c>
      <c r="G430" t="s">
        <v>8221</v>
      </c>
      <c r="H430" t="s">
        <v>8243</v>
      </c>
      <c r="I430">
        <v>1465054872</v>
      </c>
      <c r="J430">
        <v>1461166872</v>
      </c>
      <c r="K430" s="11" t="b">
        <v>0</v>
      </c>
      <c r="L430">
        <v>121</v>
      </c>
      <c r="M430" t="b">
        <v>0</v>
      </c>
      <c r="N430" t="s">
        <v>8268</v>
      </c>
      <c r="O430" s="1">
        <f t="shared" si="30"/>
        <v>38</v>
      </c>
      <c r="P430">
        <f t="shared" si="31"/>
        <v>158.63999999999999</v>
      </c>
      <c r="Q430" s="13" t="s">
        <v>8304</v>
      </c>
      <c r="R430" t="s">
        <v>8306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8216</v>
      </c>
      <c r="G431" t="s">
        <v>8221</v>
      </c>
      <c r="H431" t="s">
        <v>8243</v>
      </c>
      <c r="I431">
        <v>1426773920</v>
      </c>
      <c r="J431">
        <v>1424185520</v>
      </c>
      <c r="K431" s="11" t="b">
        <v>1</v>
      </c>
      <c r="L431">
        <v>141</v>
      </c>
      <c r="M431" t="b">
        <v>1</v>
      </c>
      <c r="N431" t="s">
        <v>8280</v>
      </c>
      <c r="O431" s="1">
        <f t="shared" si="30"/>
        <v>101</v>
      </c>
      <c r="P431">
        <f t="shared" si="31"/>
        <v>135.66999999999999</v>
      </c>
      <c r="Q431" s="13" t="s">
        <v>8309</v>
      </c>
      <c r="R431" t="s">
        <v>8310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8216</v>
      </c>
      <c r="G432" t="s">
        <v>8221</v>
      </c>
      <c r="H432" t="s">
        <v>8243</v>
      </c>
      <c r="I432">
        <v>1381541465</v>
      </c>
      <c r="J432">
        <v>1378949465</v>
      </c>
      <c r="K432" s="11" t="b">
        <v>0</v>
      </c>
      <c r="L432">
        <v>208</v>
      </c>
      <c r="M432" t="b">
        <v>1</v>
      </c>
      <c r="N432" t="s">
        <v>8264</v>
      </c>
      <c r="O432" s="1">
        <f t="shared" si="30"/>
        <v>103</v>
      </c>
      <c r="P432">
        <f t="shared" si="31"/>
        <v>91.48</v>
      </c>
      <c r="Q432" s="13" t="s">
        <v>8317</v>
      </c>
      <c r="R432" t="s">
        <v>8318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8216</v>
      </c>
      <c r="G433" t="s">
        <v>8221</v>
      </c>
      <c r="H433" t="s">
        <v>8243</v>
      </c>
      <c r="I433">
        <v>1450901872</v>
      </c>
      <c r="J433">
        <v>1448309872</v>
      </c>
      <c r="K433" s="11" t="b">
        <v>0</v>
      </c>
      <c r="L433">
        <v>99</v>
      </c>
      <c r="M433" t="b">
        <v>1</v>
      </c>
      <c r="N433" t="s">
        <v>8268</v>
      </c>
      <c r="O433" s="1">
        <f t="shared" si="30"/>
        <v>126</v>
      </c>
      <c r="P433">
        <f t="shared" si="31"/>
        <v>190.45</v>
      </c>
      <c r="Q433" s="13" t="s">
        <v>8304</v>
      </c>
      <c r="R433" t="s">
        <v>8306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8216</v>
      </c>
      <c r="G434" t="s">
        <v>8221</v>
      </c>
      <c r="H434" t="s">
        <v>8243</v>
      </c>
      <c r="I434">
        <v>1476649800</v>
      </c>
      <c r="J434">
        <v>1475609946</v>
      </c>
      <c r="K434" s="11" t="b">
        <v>0</v>
      </c>
      <c r="L434">
        <v>290</v>
      </c>
      <c r="M434" t="b">
        <v>1</v>
      </c>
      <c r="N434" t="s">
        <v>8292</v>
      </c>
      <c r="O434" s="1">
        <f t="shared" si="30"/>
        <v>377</v>
      </c>
      <c r="P434">
        <f t="shared" si="31"/>
        <v>65</v>
      </c>
      <c r="Q434" s="13" t="s">
        <v>8312</v>
      </c>
      <c r="R434" t="s">
        <v>8313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8216</v>
      </c>
      <c r="G435" t="s">
        <v>8222</v>
      </c>
      <c r="H435" t="s">
        <v>8244</v>
      </c>
      <c r="I435">
        <v>1481224736</v>
      </c>
      <c r="J435">
        <v>1480360736</v>
      </c>
      <c r="K435" s="11" t="b">
        <v>0</v>
      </c>
      <c r="L435">
        <v>206</v>
      </c>
      <c r="M435" t="b">
        <v>1</v>
      </c>
      <c r="N435" t="s">
        <v>8292</v>
      </c>
      <c r="O435" s="1">
        <f t="shared" si="30"/>
        <v>1867</v>
      </c>
      <c r="P435">
        <f t="shared" si="31"/>
        <v>90.64</v>
      </c>
      <c r="Q435" s="13" t="s">
        <v>8312</v>
      </c>
      <c r="R435" t="s">
        <v>8313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8216</v>
      </c>
      <c r="G436" t="s">
        <v>8221</v>
      </c>
      <c r="H436" t="s">
        <v>8243</v>
      </c>
      <c r="I436">
        <v>1315450800</v>
      </c>
      <c r="J436">
        <v>1312823571</v>
      </c>
      <c r="K436" s="11" t="b">
        <v>0</v>
      </c>
      <c r="L436">
        <v>206</v>
      </c>
      <c r="M436" t="b">
        <v>1</v>
      </c>
      <c r="N436" t="s">
        <v>8264</v>
      </c>
      <c r="O436" s="1">
        <f t="shared" si="30"/>
        <v>101</v>
      </c>
      <c r="P436">
        <f t="shared" si="31"/>
        <v>90.62</v>
      </c>
      <c r="Q436" s="13" t="s">
        <v>8317</v>
      </c>
      <c r="R436" t="s">
        <v>8318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8216</v>
      </c>
      <c r="G437" t="s">
        <v>8221</v>
      </c>
      <c r="H437" t="s">
        <v>8243</v>
      </c>
      <c r="I437">
        <v>1462316400</v>
      </c>
      <c r="J437">
        <v>1459865945</v>
      </c>
      <c r="K437" s="11" t="b">
        <v>1</v>
      </c>
      <c r="L437">
        <v>148</v>
      </c>
      <c r="M437" t="b">
        <v>1</v>
      </c>
      <c r="N437" t="s">
        <v>8298</v>
      </c>
      <c r="O437" s="1">
        <f t="shared" si="30"/>
        <v>104</v>
      </c>
      <c r="P437">
        <f t="shared" si="31"/>
        <v>125.98</v>
      </c>
      <c r="Q437" s="13" t="s">
        <v>8319</v>
      </c>
      <c r="R437" t="s">
        <v>8320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8216</v>
      </c>
      <c r="G438" t="s">
        <v>8221</v>
      </c>
      <c r="H438" t="s">
        <v>8243</v>
      </c>
      <c r="I438">
        <v>1418961600</v>
      </c>
      <c r="J438">
        <v>1415824513</v>
      </c>
      <c r="K438" s="11" t="b">
        <v>1</v>
      </c>
      <c r="L438">
        <v>167</v>
      </c>
      <c r="M438" t="b">
        <v>1</v>
      </c>
      <c r="N438" t="s">
        <v>8280</v>
      </c>
      <c r="O438" s="1">
        <f t="shared" si="30"/>
        <v>103</v>
      </c>
      <c r="P438">
        <f t="shared" si="31"/>
        <v>111.53</v>
      </c>
      <c r="Q438" s="13" t="s">
        <v>8309</v>
      </c>
      <c r="R438" t="s">
        <v>8310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8216</v>
      </c>
      <c r="G439" t="s">
        <v>8221</v>
      </c>
      <c r="H439" t="s">
        <v>8243</v>
      </c>
      <c r="I439">
        <v>1386565140</v>
      </c>
      <c r="J439">
        <v>1383909855</v>
      </c>
      <c r="K439" s="11" t="b">
        <v>1</v>
      </c>
      <c r="L439">
        <v>274</v>
      </c>
      <c r="M439" t="b">
        <v>1</v>
      </c>
      <c r="N439" t="s">
        <v>8271</v>
      </c>
      <c r="O439" s="1">
        <f t="shared" si="30"/>
        <v>124</v>
      </c>
      <c r="P439">
        <f t="shared" si="31"/>
        <v>67.67</v>
      </c>
      <c r="Q439" s="13" t="s">
        <v>8323</v>
      </c>
      <c r="R439" t="s">
        <v>8327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8216</v>
      </c>
      <c r="G440" t="s">
        <v>8221</v>
      </c>
      <c r="H440" t="s">
        <v>8243</v>
      </c>
      <c r="I440">
        <v>1475762400</v>
      </c>
      <c r="J440">
        <v>1473160292</v>
      </c>
      <c r="K440" s="11" t="b">
        <v>1</v>
      </c>
      <c r="L440">
        <v>116</v>
      </c>
      <c r="M440" t="b">
        <v>1</v>
      </c>
      <c r="N440" t="s">
        <v>8280</v>
      </c>
      <c r="O440" s="1">
        <f t="shared" si="30"/>
        <v>109</v>
      </c>
      <c r="P440">
        <f t="shared" si="31"/>
        <v>159.24</v>
      </c>
      <c r="Q440" s="13" t="s">
        <v>8309</v>
      </c>
      <c r="R440" t="s">
        <v>8310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8216</v>
      </c>
      <c r="G441" t="s">
        <v>8221</v>
      </c>
      <c r="H441" t="s">
        <v>8243</v>
      </c>
      <c r="I441">
        <v>1407520800</v>
      </c>
      <c r="J441">
        <v>1405356072</v>
      </c>
      <c r="K441" s="11" t="b">
        <v>1</v>
      </c>
      <c r="L441">
        <v>167</v>
      </c>
      <c r="M441" t="b">
        <v>1</v>
      </c>
      <c r="N441" t="s">
        <v>8274</v>
      </c>
      <c r="O441" s="1">
        <f t="shared" si="30"/>
        <v>101</v>
      </c>
      <c r="P441">
        <f t="shared" si="31"/>
        <v>109.11</v>
      </c>
      <c r="Q441" s="13" t="s">
        <v>8323</v>
      </c>
      <c r="R441" t="s">
        <v>8324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8216</v>
      </c>
      <c r="G442" t="s">
        <v>8221</v>
      </c>
      <c r="H442" t="s">
        <v>8243</v>
      </c>
      <c r="I442">
        <v>1401159600</v>
      </c>
      <c r="J442">
        <v>1398801620</v>
      </c>
      <c r="K442" s="11" t="b">
        <v>0</v>
      </c>
      <c r="L442">
        <v>226</v>
      </c>
      <c r="M442" t="b">
        <v>1</v>
      </c>
      <c r="N442" t="s">
        <v>8298</v>
      </c>
      <c r="O442" s="1">
        <f t="shared" si="30"/>
        <v>121</v>
      </c>
      <c r="P442">
        <f t="shared" si="31"/>
        <v>80.459999999999994</v>
      </c>
      <c r="Q442" s="13" t="s">
        <v>8319</v>
      </c>
      <c r="R442" t="s">
        <v>8320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8216</v>
      </c>
      <c r="G443" t="s">
        <v>8221</v>
      </c>
      <c r="H443" t="s">
        <v>8243</v>
      </c>
      <c r="I443">
        <v>1449644340</v>
      </c>
      <c r="J443">
        <v>1446683797</v>
      </c>
      <c r="K443" s="11" t="b">
        <v>0</v>
      </c>
      <c r="L443">
        <v>104</v>
      </c>
      <c r="M443" t="b">
        <v>1</v>
      </c>
      <c r="N443" t="s">
        <v>8297</v>
      </c>
      <c r="O443" s="1">
        <f t="shared" si="30"/>
        <v>103</v>
      </c>
      <c r="P443">
        <f t="shared" si="31"/>
        <v>174.04</v>
      </c>
      <c r="Q443" s="13" t="s">
        <v>8304</v>
      </c>
      <c r="R443" t="s">
        <v>8336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8216</v>
      </c>
      <c r="G444" t="s">
        <v>8221</v>
      </c>
      <c r="H444" t="s">
        <v>8243</v>
      </c>
      <c r="I444">
        <v>1363458467</v>
      </c>
      <c r="J444">
        <v>1360866467</v>
      </c>
      <c r="K444" s="11" t="b">
        <v>1</v>
      </c>
      <c r="L444">
        <v>275</v>
      </c>
      <c r="M444" t="b">
        <v>1</v>
      </c>
      <c r="N444" t="s">
        <v>8264</v>
      </c>
      <c r="O444" s="1">
        <f t="shared" si="30"/>
        <v>139</v>
      </c>
      <c r="P444">
        <f t="shared" si="31"/>
        <v>65.760000000000005</v>
      </c>
      <c r="Q444" s="13" t="s">
        <v>8317</v>
      </c>
      <c r="R444" t="s">
        <v>8318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8216</v>
      </c>
      <c r="G445" t="s">
        <v>8222</v>
      </c>
      <c r="H445" t="s">
        <v>8244</v>
      </c>
      <c r="I445">
        <v>1402389180</v>
      </c>
      <c r="J445">
        <v>1399996024</v>
      </c>
      <c r="K445" s="11" t="b">
        <v>1</v>
      </c>
      <c r="L445">
        <v>269</v>
      </c>
      <c r="M445" t="b">
        <v>1</v>
      </c>
      <c r="N445" t="s">
        <v>8280</v>
      </c>
      <c r="O445" s="1">
        <f t="shared" si="30"/>
        <v>278</v>
      </c>
      <c r="P445">
        <f t="shared" si="31"/>
        <v>67.16</v>
      </c>
      <c r="Q445" s="13" t="s">
        <v>8309</v>
      </c>
      <c r="R445" t="s">
        <v>8310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8216</v>
      </c>
      <c r="G446" t="s">
        <v>8221</v>
      </c>
      <c r="H446" t="s">
        <v>8243</v>
      </c>
      <c r="I446">
        <v>1489536000</v>
      </c>
      <c r="J446">
        <v>1485976468</v>
      </c>
      <c r="K446" s="11" t="b">
        <v>1</v>
      </c>
      <c r="L446">
        <v>304</v>
      </c>
      <c r="M446" t="b">
        <v>1</v>
      </c>
      <c r="N446" t="s">
        <v>8296</v>
      </c>
      <c r="O446" s="1">
        <f t="shared" si="30"/>
        <v>224</v>
      </c>
      <c r="P446">
        <f t="shared" si="31"/>
        <v>58.93</v>
      </c>
      <c r="Q446" s="13" t="s">
        <v>8304</v>
      </c>
      <c r="R446" t="s">
        <v>8311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8216</v>
      </c>
      <c r="G447" t="s">
        <v>8221</v>
      </c>
      <c r="H447" t="s">
        <v>8243</v>
      </c>
      <c r="I447">
        <v>1289975060</v>
      </c>
      <c r="J447">
        <v>1287379460</v>
      </c>
      <c r="K447" s="11" t="b">
        <v>1</v>
      </c>
      <c r="L447">
        <v>244</v>
      </c>
      <c r="M447" t="b">
        <v>1</v>
      </c>
      <c r="N447" t="s">
        <v>8264</v>
      </c>
      <c r="O447" s="1">
        <f t="shared" si="30"/>
        <v>179</v>
      </c>
      <c r="P447">
        <f t="shared" si="31"/>
        <v>73.34</v>
      </c>
      <c r="Q447" s="13" t="s">
        <v>8317</v>
      </c>
      <c r="R447" t="s">
        <v>8318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8216</v>
      </c>
      <c r="G448" t="s">
        <v>8221</v>
      </c>
      <c r="H448" t="s">
        <v>8243</v>
      </c>
      <c r="I448">
        <v>1432161590</v>
      </c>
      <c r="J448">
        <v>1429569590</v>
      </c>
      <c r="K448" s="11" t="b">
        <v>1</v>
      </c>
      <c r="L448">
        <v>179</v>
      </c>
      <c r="M448" t="b">
        <v>1</v>
      </c>
      <c r="N448" t="s">
        <v>8264</v>
      </c>
      <c r="O448" s="1">
        <f t="shared" si="30"/>
        <v>123</v>
      </c>
      <c r="P448">
        <f t="shared" si="31"/>
        <v>99.86</v>
      </c>
      <c r="Q448" s="13" t="s">
        <v>8317</v>
      </c>
      <c r="R448" t="s">
        <v>8318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8216</v>
      </c>
      <c r="G449" t="s">
        <v>8221</v>
      </c>
      <c r="H449" t="s">
        <v>8243</v>
      </c>
      <c r="I449">
        <v>1281542340</v>
      </c>
      <c r="J449">
        <v>1277702894</v>
      </c>
      <c r="K449" s="11" t="b">
        <v>1</v>
      </c>
      <c r="L449">
        <v>222</v>
      </c>
      <c r="M449" t="b">
        <v>1</v>
      </c>
      <c r="N449" t="s">
        <v>8264</v>
      </c>
      <c r="O449" s="1">
        <f t="shared" si="30"/>
        <v>105</v>
      </c>
      <c r="P449">
        <f t="shared" si="31"/>
        <v>80.2</v>
      </c>
      <c r="Q449" s="13" t="s">
        <v>8317</v>
      </c>
      <c r="R449" t="s">
        <v>8318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8216</v>
      </c>
      <c r="G450" t="s">
        <v>8221</v>
      </c>
      <c r="H450" t="s">
        <v>8243</v>
      </c>
      <c r="I450">
        <v>1393542000</v>
      </c>
      <c r="J450">
        <v>1390938332</v>
      </c>
      <c r="K450" s="11" t="b">
        <v>0</v>
      </c>
      <c r="L450">
        <v>199</v>
      </c>
      <c r="M450" t="b">
        <v>1</v>
      </c>
      <c r="N450" t="s">
        <v>8296</v>
      </c>
      <c r="O450" s="1">
        <f t="shared" si="30"/>
        <v>355</v>
      </c>
      <c r="P450">
        <f t="shared" si="31"/>
        <v>89.1</v>
      </c>
      <c r="Q450" s="13" t="s">
        <v>8304</v>
      </c>
      <c r="R450" t="s">
        <v>8311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8216</v>
      </c>
      <c r="G451" t="s">
        <v>8221</v>
      </c>
      <c r="H451" t="s">
        <v>8243</v>
      </c>
      <c r="I451">
        <v>1416964500</v>
      </c>
      <c r="J451">
        <v>1414368616</v>
      </c>
      <c r="K451" s="11" t="b">
        <v>1</v>
      </c>
      <c r="L451">
        <v>98</v>
      </c>
      <c r="M451" t="b">
        <v>1</v>
      </c>
      <c r="N451" t="s">
        <v>8280</v>
      </c>
      <c r="O451" s="1">
        <f t="shared" ref="O451:O514" si="35">ROUND(E451/D451*100,0)</f>
        <v>118</v>
      </c>
      <c r="P451">
        <f t="shared" ref="P451:P514" si="36">IFERROR(ROUND(E451/L451,2),0)</f>
        <v>180.41</v>
      </c>
      <c r="Q451" s="13" t="s">
        <v>8309</v>
      </c>
      <c r="R451" t="s">
        <v>8310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8217</v>
      </c>
      <c r="G452" t="s">
        <v>8222</v>
      </c>
      <c r="H452" t="s">
        <v>8244</v>
      </c>
      <c r="I452">
        <v>1475333917</v>
      </c>
      <c r="J452">
        <v>1472569117</v>
      </c>
      <c r="K452" s="11" t="b">
        <v>0</v>
      </c>
      <c r="L452">
        <v>46</v>
      </c>
      <c r="M452" t="b">
        <v>0</v>
      </c>
      <c r="N452" t="s">
        <v>8268</v>
      </c>
      <c r="O452" s="1">
        <f t="shared" si="35"/>
        <v>70</v>
      </c>
      <c r="P452">
        <f t="shared" si="36"/>
        <v>382.39</v>
      </c>
      <c r="Q452" s="13" t="s">
        <v>8304</v>
      </c>
      <c r="R452" t="s">
        <v>8306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8218</v>
      </c>
      <c r="G453" t="s">
        <v>8221</v>
      </c>
      <c r="H453" t="s">
        <v>8243</v>
      </c>
      <c r="I453">
        <v>1478926800</v>
      </c>
      <c r="J453">
        <v>1476054568</v>
      </c>
      <c r="K453" s="11" t="b">
        <v>0</v>
      </c>
      <c r="L453">
        <v>196</v>
      </c>
      <c r="M453" t="b">
        <v>0</v>
      </c>
      <c r="N453" t="s">
        <v>8268</v>
      </c>
      <c r="O453" s="1">
        <f t="shared" si="35"/>
        <v>25</v>
      </c>
      <c r="P453">
        <f t="shared" si="36"/>
        <v>89.6</v>
      </c>
      <c r="Q453" s="13" t="s">
        <v>8304</v>
      </c>
      <c r="R453" t="s">
        <v>8306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8216</v>
      </c>
      <c r="G454" t="s">
        <v>8221</v>
      </c>
      <c r="H454" t="s">
        <v>8243</v>
      </c>
      <c r="I454">
        <v>1429920000</v>
      </c>
      <c r="J454">
        <v>1426703452</v>
      </c>
      <c r="K454" s="11" t="b">
        <v>0</v>
      </c>
      <c r="L454">
        <v>131</v>
      </c>
      <c r="M454" t="b">
        <v>1</v>
      </c>
      <c r="N454" t="s">
        <v>8271</v>
      </c>
      <c r="O454" s="1">
        <f t="shared" si="35"/>
        <v>117</v>
      </c>
      <c r="P454">
        <f t="shared" si="36"/>
        <v>133.93</v>
      </c>
      <c r="Q454" s="13" t="s">
        <v>8323</v>
      </c>
      <c r="R454" t="s">
        <v>8327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8216</v>
      </c>
      <c r="G455" t="s">
        <v>8221</v>
      </c>
      <c r="H455" t="s">
        <v>8243</v>
      </c>
      <c r="I455">
        <v>1430712060</v>
      </c>
      <c r="J455">
        <v>1427753265</v>
      </c>
      <c r="K455" s="11" t="b">
        <v>0</v>
      </c>
      <c r="L455">
        <v>78</v>
      </c>
      <c r="M455" t="b">
        <v>1</v>
      </c>
      <c r="N455" t="s">
        <v>8271</v>
      </c>
      <c r="O455" s="1">
        <f t="shared" si="35"/>
        <v>100</v>
      </c>
      <c r="P455">
        <f t="shared" si="36"/>
        <v>224.13</v>
      </c>
      <c r="Q455" s="13" t="s">
        <v>8323</v>
      </c>
      <c r="R455" t="s">
        <v>8327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8216</v>
      </c>
      <c r="G456" t="s">
        <v>8221</v>
      </c>
      <c r="H456" t="s">
        <v>8243</v>
      </c>
      <c r="I456">
        <v>1407167973</v>
      </c>
      <c r="J456">
        <v>1405439973</v>
      </c>
      <c r="K456" s="11" t="b">
        <v>1</v>
      </c>
      <c r="L456">
        <v>244</v>
      </c>
      <c r="M456" t="b">
        <v>1</v>
      </c>
      <c r="N456" t="s">
        <v>8266</v>
      </c>
      <c r="O456" s="1">
        <f t="shared" si="35"/>
        <v>116</v>
      </c>
      <c r="P456">
        <f t="shared" si="36"/>
        <v>71.489999999999995</v>
      </c>
      <c r="Q456" s="13" t="s">
        <v>8319</v>
      </c>
      <c r="R456" t="s">
        <v>8322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8216</v>
      </c>
      <c r="G457" t="s">
        <v>8221</v>
      </c>
      <c r="H457" t="s">
        <v>8243</v>
      </c>
      <c r="I457">
        <v>1336062672</v>
      </c>
      <c r="J457">
        <v>1332174672</v>
      </c>
      <c r="K457" s="11" t="b">
        <v>0</v>
      </c>
      <c r="L457">
        <v>149</v>
      </c>
      <c r="M457" t="b">
        <v>1</v>
      </c>
      <c r="N457" t="s">
        <v>8264</v>
      </c>
      <c r="O457" s="1">
        <f t="shared" si="35"/>
        <v>116</v>
      </c>
      <c r="P457">
        <f t="shared" si="36"/>
        <v>116.86</v>
      </c>
      <c r="Q457" s="13" t="s">
        <v>8317</v>
      </c>
      <c r="R457" t="s">
        <v>8318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8216</v>
      </c>
      <c r="G458" t="s">
        <v>8234</v>
      </c>
      <c r="H458" t="s">
        <v>8246</v>
      </c>
      <c r="I458">
        <v>1459418400</v>
      </c>
      <c r="J458">
        <v>1456827573</v>
      </c>
      <c r="K458" s="11" t="b">
        <v>0</v>
      </c>
      <c r="L458">
        <v>141</v>
      </c>
      <c r="M458" t="b">
        <v>1</v>
      </c>
      <c r="N458" t="s">
        <v>8280</v>
      </c>
      <c r="O458" s="1">
        <f t="shared" si="35"/>
        <v>104</v>
      </c>
      <c r="P458">
        <f t="shared" si="36"/>
        <v>123.38</v>
      </c>
      <c r="Q458" s="13" t="s">
        <v>8309</v>
      </c>
      <c r="R458" t="s">
        <v>8310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8216</v>
      </c>
      <c r="G459" t="s">
        <v>8221</v>
      </c>
      <c r="H459" t="s">
        <v>8243</v>
      </c>
      <c r="I459">
        <v>1372741200</v>
      </c>
      <c r="J459">
        <v>1370067231</v>
      </c>
      <c r="K459" s="11" t="b">
        <v>0</v>
      </c>
      <c r="L459">
        <v>114</v>
      </c>
      <c r="M459" t="b">
        <v>1</v>
      </c>
      <c r="N459" t="s">
        <v>8274</v>
      </c>
      <c r="O459" s="1">
        <f t="shared" si="35"/>
        <v>116</v>
      </c>
      <c r="P459">
        <f t="shared" si="36"/>
        <v>152.54</v>
      </c>
      <c r="Q459" s="13" t="s">
        <v>8323</v>
      </c>
      <c r="R459" t="s">
        <v>8324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8216</v>
      </c>
      <c r="G460" t="s">
        <v>8221</v>
      </c>
      <c r="H460" t="s">
        <v>8243</v>
      </c>
      <c r="I460">
        <v>1355597528</v>
      </c>
      <c r="J460">
        <v>1353005528</v>
      </c>
      <c r="K460" s="11" t="b">
        <v>0</v>
      </c>
      <c r="L460">
        <v>246</v>
      </c>
      <c r="M460" t="b">
        <v>1</v>
      </c>
      <c r="N460" t="s">
        <v>8274</v>
      </c>
      <c r="O460" s="1">
        <f t="shared" si="35"/>
        <v>145</v>
      </c>
      <c r="P460">
        <f t="shared" si="36"/>
        <v>70.53</v>
      </c>
      <c r="Q460" s="13" t="s">
        <v>8323</v>
      </c>
      <c r="R460" t="s">
        <v>8324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8216</v>
      </c>
      <c r="G461" t="s">
        <v>8221</v>
      </c>
      <c r="H461" t="s">
        <v>8243</v>
      </c>
      <c r="I461">
        <v>1478785027</v>
      </c>
      <c r="J461">
        <v>1476189427</v>
      </c>
      <c r="K461" s="11" t="b">
        <v>0</v>
      </c>
      <c r="L461">
        <v>120</v>
      </c>
      <c r="M461" t="b">
        <v>1</v>
      </c>
      <c r="N461" t="s">
        <v>8290</v>
      </c>
      <c r="O461" s="1">
        <f t="shared" si="35"/>
        <v>182</v>
      </c>
      <c r="P461">
        <f t="shared" si="36"/>
        <v>143.97999999999999</v>
      </c>
      <c r="Q461" s="13" t="s">
        <v>8304</v>
      </c>
      <c r="R461" t="s">
        <v>8305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8216</v>
      </c>
      <c r="G462" t="s">
        <v>8221</v>
      </c>
      <c r="H462" t="s">
        <v>8243</v>
      </c>
      <c r="I462">
        <v>1452574800</v>
      </c>
      <c r="J462">
        <v>1449029266</v>
      </c>
      <c r="K462" s="11" t="b">
        <v>1</v>
      </c>
      <c r="L462">
        <v>248</v>
      </c>
      <c r="M462" t="b">
        <v>1</v>
      </c>
      <c r="N462" t="s">
        <v>8283</v>
      </c>
      <c r="O462" s="1">
        <f t="shared" si="35"/>
        <v>108</v>
      </c>
      <c r="P462">
        <f t="shared" si="36"/>
        <v>69.599999999999994</v>
      </c>
      <c r="Q462" s="13" t="s">
        <v>8307</v>
      </c>
      <c r="R462" t="s">
        <v>8308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8216</v>
      </c>
      <c r="G463" t="s">
        <v>8221</v>
      </c>
      <c r="H463" t="s">
        <v>8243</v>
      </c>
      <c r="I463">
        <v>1420773970</v>
      </c>
      <c r="J463">
        <v>1418095570</v>
      </c>
      <c r="K463" s="11" t="b">
        <v>1</v>
      </c>
      <c r="L463">
        <v>294</v>
      </c>
      <c r="M463" t="b">
        <v>1</v>
      </c>
      <c r="N463" t="s">
        <v>8296</v>
      </c>
      <c r="O463" s="1">
        <f t="shared" si="35"/>
        <v>172</v>
      </c>
      <c r="P463">
        <f t="shared" si="36"/>
        <v>58.42</v>
      </c>
      <c r="Q463" s="13" t="s">
        <v>8304</v>
      </c>
      <c r="R463" t="s">
        <v>8311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8216</v>
      </c>
      <c r="G464" t="s">
        <v>8221</v>
      </c>
      <c r="H464" t="s">
        <v>8243</v>
      </c>
      <c r="I464">
        <v>1347249300</v>
      </c>
      <c r="J464">
        <v>1344917580</v>
      </c>
      <c r="K464" s="11" t="b">
        <v>0</v>
      </c>
      <c r="L464">
        <v>191</v>
      </c>
      <c r="M464" t="b">
        <v>1</v>
      </c>
      <c r="N464" t="s">
        <v>8274</v>
      </c>
      <c r="O464" s="1">
        <f t="shared" si="35"/>
        <v>107</v>
      </c>
      <c r="P464">
        <f t="shared" si="36"/>
        <v>89.9</v>
      </c>
      <c r="Q464" s="13" t="s">
        <v>8323</v>
      </c>
      <c r="R464" t="s">
        <v>8324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8217</v>
      </c>
      <c r="G465" t="s">
        <v>8221</v>
      </c>
      <c r="H465" t="s">
        <v>8243</v>
      </c>
      <c r="I465">
        <v>1489345200</v>
      </c>
      <c r="J465">
        <v>1485966688</v>
      </c>
      <c r="K465" s="11" t="b">
        <v>0</v>
      </c>
      <c r="L465">
        <v>152</v>
      </c>
      <c r="M465" t="b">
        <v>0</v>
      </c>
      <c r="N465" t="s">
        <v>8296</v>
      </c>
      <c r="O465" s="1">
        <f t="shared" si="35"/>
        <v>11</v>
      </c>
      <c r="P465">
        <f t="shared" si="36"/>
        <v>112.86</v>
      </c>
      <c r="Q465" s="13" t="s">
        <v>8304</v>
      </c>
      <c r="R465" t="s">
        <v>8311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8216</v>
      </c>
      <c r="G466" t="s">
        <v>8226</v>
      </c>
      <c r="H466" t="s">
        <v>8248</v>
      </c>
      <c r="I466">
        <v>1418273940</v>
      </c>
      <c r="J466">
        <v>1415398197</v>
      </c>
      <c r="K466" s="11" t="b">
        <v>1</v>
      </c>
      <c r="L466">
        <v>158</v>
      </c>
      <c r="M466" t="b">
        <v>1</v>
      </c>
      <c r="N466" t="s">
        <v>8264</v>
      </c>
      <c r="O466" s="1">
        <f t="shared" si="35"/>
        <v>114</v>
      </c>
      <c r="P466">
        <f t="shared" si="36"/>
        <v>108.01</v>
      </c>
      <c r="Q466" s="13" t="s">
        <v>8317</v>
      </c>
      <c r="R466" t="s">
        <v>8318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8216</v>
      </c>
      <c r="G467" t="s">
        <v>8221</v>
      </c>
      <c r="H467" t="s">
        <v>8243</v>
      </c>
      <c r="I467">
        <v>1444824021</v>
      </c>
      <c r="J467">
        <v>1442232021</v>
      </c>
      <c r="K467" s="11" t="b">
        <v>1</v>
      </c>
      <c r="L467">
        <v>188</v>
      </c>
      <c r="M467" t="b">
        <v>1</v>
      </c>
      <c r="N467" t="s">
        <v>8264</v>
      </c>
      <c r="O467" s="1">
        <f t="shared" si="35"/>
        <v>170</v>
      </c>
      <c r="P467">
        <f t="shared" si="36"/>
        <v>90.58</v>
      </c>
      <c r="Q467" s="13" t="s">
        <v>8317</v>
      </c>
      <c r="R467" t="s">
        <v>8318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8218</v>
      </c>
      <c r="G468" t="s">
        <v>8221</v>
      </c>
      <c r="H468" t="s">
        <v>8243</v>
      </c>
      <c r="I468">
        <v>1473750300</v>
      </c>
      <c r="J468">
        <v>1470294300</v>
      </c>
      <c r="K468" s="11" t="b">
        <v>0</v>
      </c>
      <c r="L468">
        <v>93</v>
      </c>
      <c r="M468" t="b">
        <v>0</v>
      </c>
      <c r="N468" t="s">
        <v>8268</v>
      </c>
      <c r="O468" s="1">
        <f t="shared" si="35"/>
        <v>6</v>
      </c>
      <c r="P468">
        <f t="shared" si="36"/>
        <v>182.62</v>
      </c>
      <c r="Q468" s="13" t="s">
        <v>8304</v>
      </c>
      <c r="R468" t="s">
        <v>8306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8216</v>
      </c>
      <c r="G469" t="s">
        <v>8221</v>
      </c>
      <c r="H469" t="s">
        <v>8243</v>
      </c>
      <c r="I469">
        <v>1353201444</v>
      </c>
      <c r="J469">
        <v>1350605844</v>
      </c>
      <c r="K469" s="11" t="b">
        <v>1</v>
      </c>
      <c r="L469">
        <v>238</v>
      </c>
      <c r="M469" t="b">
        <v>1</v>
      </c>
      <c r="N469" t="s">
        <v>8290</v>
      </c>
      <c r="O469" s="1">
        <f t="shared" si="35"/>
        <v>674</v>
      </c>
      <c r="P469">
        <f t="shared" si="36"/>
        <v>70.849999999999994</v>
      </c>
      <c r="Q469" s="13" t="s">
        <v>8304</v>
      </c>
      <c r="R469" t="s">
        <v>8305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8216</v>
      </c>
      <c r="G470" t="s">
        <v>8221</v>
      </c>
      <c r="H470" t="s">
        <v>8243</v>
      </c>
      <c r="I470">
        <v>1420060088</v>
      </c>
      <c r="J470">
        <v>1414872488</v>
      </c>
      <c r="K470" s="11" t="b">
        <v>0</v>
      </c>
      <c r="L470">
        <v>176</v>
      </c>
      <c r="M470" t="b">
        <v>1</v>
      </c>
      <c r="N470" t="s">
        <v>8290</v>
      </c>
      <c r="O470" s="1">
        <f t="shared" si="35"/>
        <v>140</v>
      </c>
      <c r="P470">
        <f t="shared" si="36"/>
        <v>95.49</v>
      </c>
      <c r="Q470" s="13" t="s">
        <v>8304</v>
      </c>
      <c r="R470" t="s">
        <v>8305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8216</v>
      </c>
      <c r="G471" t="s">
        <v>8221</v>
      </c>
      <c r="H471" t="s">
        <v>8243</v>
      </c>
      <c r="I471">
        <v>1433083527</v>
      </c>
      <c r="J471">
        <v>1430491527</v>
      </c>
      <c r="K471" s="11" t="b">
        <v>0</v>
      </c>
      <c r="L471">
        <v>101</v>
      </c>
      <c r="M471" t="b">
        <v>1</v>
      </c>
      <c r="N471" t="s">
        <v>8280</v>
      </c>
      <c r="O471" s="1">
        <f t="shared" si="35"/>
        <v>102</v>
      </c>
      <c r="P471">
        <f t="shared" si="36"/>
        <v>165.35</v>
      </c>
      <c r="Q471" s="13" t="s">
        <v>8309</v>
      </c>
      <c r="R471" t="s">
        <v>8310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8216</v>
      </c>
      <c r="G472" t="s">
        <v>8221</v>
      </c>
      <c r="H472" t="s">
        <v>8243</v>
      </c>
      <c r="I472">
        <v>1299003054</v>
      </c>
      <c r="J472">
        <v>1291227054</v>
      </c>
      <c r="K472" s="11" t="b">
        <v>1</v>
      </c>
      <c r="L472">
        <v>130</v>
      </c>
      <c r="M472" t="b">
        <v>1</v>
      </c>
      <c r="N472" t="s">
        <v>8271</v>
      </c>
      <c r="O472" s="1">
        <f t="shared" si="35"/>
        <v>111</v>
      </c>
      <c r="P472">
        <f t="shared" si="36"/>
        <v>127.98</v>
      </c>
      <c r="Q472" s="13" t="s">
        <v>8323</v>
      </c>
      <c r="R472" t="s">
        <v>8327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8216</v>
      </c>
      <c r="G473" t="s">
        <v>8233</v>
      </c>
      <c r="H473" t="s">
        <v>8246</v>
      </c>
      <c r="I473">
        <v>1458676860</v>
      </c>
      <c r="J473">
        <v>1455446303</v>
      </c>
      <c r="K473" s="11" t="b">
        <v>1</v>
      </c>
      <c r="L473">
        <v>345</v>
      </c>
      <c r="M473" t="b">
        <v>1</v>
      </c>
      <c r="N473" t="s">
        <v>8280</v>
      </c>
      <c r="O473" s="1">
        <f t="shared" si="35"/>
        <v>104</v>
      </c>
      <c r="P473">
        <f t="shared" si="36"/>
        <v>48.04</v>
      </c>
      <c r="Q473" s="13" t="s">
        <v>8309</v>
      </c>
      <c r="R473" t="s">
        <v>8310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8216</v>
      </c>
      <c r="G474" t="s">
        <v>8221</v>
      </c>
      <c r="H474" t="s">
        <v>8243</v>
      </c>
      <c r="I474">
        <v>1472864400</v>
      </c>
      <c r="J474">
        <v>1468001290</v>
      </c>
      <c r="K474" s="11" t="b">
        <v>1</v>
      </c>
      <c r="L474">
        <v>236</v>
      </c>
      <c r="M474" t="b">
        <v>1</v>
      </c>
      <c r="N474" t="s">
        <v>8264</v>
      </c>
      <c r="O474" s="1">
        <f t="shared" si="35"/>
        <v>110</v>
      </c>
      <c r="P474">
        <f t="shared" si="36"/>
        <v>70</v>
      </c>
      <c r="Q474" s="13" t="s">
        <v>8317</v>
      </c>
      <c r="R474" t="s">
        <v>8318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8216</v>
      </c>
      <c r="G475" t="s">
        <v>8226</v>
      </c>
      <c r="H475" t="s">
        <v>8248</v>
      </c>
      <c r="I475">
        <v>1429152600</v>
      </c>
      <c r="J475">
        <v>1426815699</v>
      </c>
      <c r="K475" s="11" t="b">
        <v>0</v>
      </c>
      <c r="L475">
        <v>128</v>
      </c>
      <c r="M475" t="b">
        <v>1</v>
      </c>
      <c r="N475" t="s">
        <v>8298</v>
      </c>
      <c r="O475" s="1">
        <f t="shared" si="35"/>
        <v>110</v>
      </c>
      <c r="P475">
        <f t="shared" si="36"/>
        <v>128.91</v>
      </c>
      <c r="Q475" s="13" t="s">
        <v>8319</v>
      </c>
      <c r="R475" t="s">
        <v>8320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8216</v>
      </c>
      <c r="G476" t="s">
        <v>8221</v>
      </c>
      <c r="H476" t="s">
        <v>8243</v>
      </c>
      <c r="I476">
        <v>1447295460</v>
      </c>
      <c r="J476">
        <v>1444747843</v>
      </c>
      <c r="K476" s="11" t="b">
        <v>0</v>
      </c>
      <c r="L476">
        <v>165</v>
      </c>
      <c r="M476" t="b">
        <v>1</v>
      </c>
      <c r="N476" t="s">
        <v>8266</v>
      </c>
      <c r="O476" s="1">
        <f t="shared" si="35"/>
        <v>110</v>
      </c>
      <c r="P476">
        <f t="shared" si="36"/>
        <v>99.79</v>
      </c>
      <c r="Q476" s="13" t="s">
        <v>8319</v>
      </c>
      <c r="R476" t="s">
        <v>8322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8216</v>
      </c>
      <c r="G477" t="s">
        <v>8221</v>
      </c>
      <c r="H477" t="s">
        <v>8243</v>
      </c>
      <c r="I477">
        <v>1364236524</v>
      </c>
      <c r="J477">
        <v>1360352124</v>
      </c>
      <c r="K477" s="11" t="b">
        <v>1</v>
      </c>
      <c r="L477">
        <v>135</v>
      </c>
      <c r="M477" t="b">
        <v>1</v>
      </c>
      <c r="N477" t="s">
        <v>8264</v>
      </c>
      <c r="O477" s="1">
        <f t="shared" si="35"/>
        <v>109</v>
      </c>
      <c r="P477">
        <f t="shared" si="36"/>
        <v>121.28</v>
      </c>
      <c r="Q477" s="13" t="s">
        <v>8317</v>
      </c>
      <c r="R477" t="s">
        <v>8318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8219</v>
      </c>
      <c r="G478" t="s">
        <v>8221</v>
      </c>
      <c r="H478" t="s">
        <v>8243</v>
      </c>
      <c r="I478">
        <v>1489690141</v>
      </c>
      <c r="J478">
        <v>1487101741</v>
      </c>
      <c r="K478" s="11" t="b">
        <v>0</v>
      </c>
      <c r="L478">
        <v>117</v>
      </c>
      <c r="M478" t="b">
        <v>0</v>
      </c>
      <c r="N478" t="s">
        <v>8266</v>
      </c>
      <c r="O478" s="1">
        <f t="shared" si="35"/>
        <v>109</v>
      </c>
      <c r="P478">
        <f t="shared" si="36"/>
        <v>139.24</v>
      </c>
      <c r="Q478" s="13" t="s">
        <v>8319</v>
      </c>
      <c r="R478" t="s">
        <v>8322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8216</v>
      </c>
      <c r="G479" t="s">
        <v>8221</v>
      </c>
      <c r="H479" t="s">
        <v>8243</v>
      </c>
      <c r="I479">
        <v>1434212714</v>
      </c>
      <c r="J479">
        <v>1431620714</v>
      </c>
      <c r="K479" s="11" t="b">
        <v>0</v>
      </c>
      <c r="L479">
        <v>180</v>
      </c>
      <c r="M479" t="b">
        <v>1</v>
      </c>
      <c r="N479" t="s">
        <v>8290</v>
      </c>
      <c r="O479" s="1">
        <f t="shared" si="35"/>
        <v>108</v>
      </c>
      <c r="P479">
        <f t="shared" si="36"/>
        <v>90.18</v>
      </c>
      <c r="Q479" s="13" t="s">
        <v>8304</v>
      </c>
      <c r="R479" t="s">
        <v>8305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8216</v>
      </c>
      <c r="G480" t="s">
        <v>8221</v>
      </c>
      <c r="H480" t="s">
        <v>8243</v>
      </c>
      <c r="I480">
        <v>1301792590</v>
      </c>
      <c r="J480">
        <v>1297562590</v>
      </c>
      <c r="K480" s="11" t="b">
        <v>1</v>
      </c>
      <c r="L480">
        <v>176</v>
      </c>
      <c r="M480" t="b">
        <v>1</v>
      </c>
      <c r="N480" t="s">
        <v>8271</v>
      </c>
      <c r="O480" s="1">
        <f t="shared" si="35"/>
        <v>295</v>
      </c>
      <c r="P480">
        <f t="shared" si="36"/>
        <v>92.1</v>
      </c>
      <c r="Q480" s="13" t="s">
        <v>8323</v>
      </c>
      <c r="R480" t="s">
        <v>8327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8216</v>
      </c>
      <c r="G481" t="s">
        <v>8229</v>
      </c>
      <c r="H481" t="s">
        <v>8250</v>
      </c>
      <c r="I481">
        <v>1458579568</v>
      </c>
      <c r="J481">
        <v>1455991168</v>
      </c>
      <c r="K481" s="11" t="b">
        <v>0</v>
      </c>
      <c r="L481">
        <v>35</v>
      </c>
      <c r="M481" t="b">
        <v>1</v>
      </c>
      <c r="N481" t="s">
        <v>8280</v>
      </c>
      <c r="O481" s="1">
        <f t="shared" si="35"/>
        <v>108</v>
      </c>
      <c r="P481">
        <f t="shared" si="36"/>
        <v>462.86</v>
      </c>
      <c r="Q481" s="13" t="s">
        <v>8309</v>
      </c>
      <c r="R481" t="s">
        <v>8310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8216</v>
      </c>
      <c r="G482" t="s">
        <v>8222</v>
      </c>
      <c r="H482" t="s">
        <v>8244</v>
      </c>
      <c r="I482">
        <v>1405761278</v>
      </c>
      <c r="J482">
        <v>1403169278</v>
      </c>
      <c r="K482" s="11" t="b">
        <v>1</v>
      </c>
      <c r="L482">
        <v>405</v>
      </c>
      <c r="M482" t="b">
        <v>1</v>
      </c>
      <c r="N482" t="s">
        <v>8280</v>
      </c>
      <c r="O482" s="1">
        <f t="shared" si="35"/>
        <v>101</v>
      </c>
      <c r="P482">
        <f t="shared" si="36"/>
        <v>39.92</v>
      </c>
      <c r="Q482" s="13" t="s">
        <v>8309</v>
      </c>
      <c r="R482" t="s">
        <v>8310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8216</v>
      </c>
      <c r="G483" t="s">
        <v>8221</v>
      </c>
      <c r="H483" t="s">
        <v>8243</v>
      </c>
      <c r="I483">
        <v>1367773211</v>
      </c>
      <c r="J483">
        <v>1363885211</v>
      </c>
      <c r="K483" s="11" t="b">
        <v>1</v>
      </c>
      <c r="L483">
        <v>137</v>
      </c>
      <c r="M483" t="b">
        <v>1</v>
      </c>
      <c r="N483" t="s">
        <v>8264</v>
      </c>
      <c r="O483" s="1">
        <f t="shared" si="35"/>
        <v>108</v>
      </c>
      <c r="P483">
        <f t="shared" si="36"/>
        <v>117.85</v>
      </c>
      <c r="Q483" s="13" t="s">
        <v>8317</v>
      </c>
      <c r="R483" t="s">
        <v>8318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8216</v>
      </c>
      <c r="G484" t="s">
        <v>8221</v>
      </c>
      <c r="H484" t="s">
        <v>8243</v>
      </c>
      <c r="I484">
        <v>1341668006</v>
      </c>
      <c r="J484">
        <v>1340372006</v>
      </c>
      <c r="K484" s="11" t="b">
        <v>0</v>
      </c>
      <c r="L484">
        <v>196</v>
      </c>
      <c r="M484" t="b">
        <v>1</v>
      </c>
      <c r="N484" t="s">
        <v>8264</v>
      </c>
      <c r="O484" s="1">
        <f t="shared" si="35"/>
        <v>107</v>
      </c>
      <c r="P484">
        <f t="shared" si="36"/>
        <v>81.63</v>
      </c>
      <c r="Q484" s="13" t="s">
        <v>8317</v>
      </c>
      <c r="R484" t="s">
        <v>8318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8216</v>
      </c>
      <c r="G485" t="s">
        <v>8221</v>
      </c>
      <c r="H485" t="s">
        <v>8243</v>
      </c>
      <c r="I485">
        <v>1480662000</v>
      </c>
      <c r="J485">
        <v>1478000502</v>
      </c>
      <c r="K485" s="11" t="b">
        <v>0</v>
      </c>
      <c r="L485">
        <v>234</v>
      </c>
      <c r="M485" t="b">
        <v>1</v>
      </c>
      <c r="N485" t="s">
        <v>8292</v>
      </c>
      <c r="O485" s="1">
        <f t="shared" si="35"/>
        <v>114</v>
      </c>
      <c r="P485">
        <f t="shared" si="36"/>
        <v>68.11</v>
      </c>
      <c r="Q485" s="13" t="s">
        <v>8312</v>
      </c>
      <c r="R485" t="s">
        <v>8313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8216</v>
      </c>
      <c r="G486" t="s">
        <v>8221</v>
      </c>
      <c r="H486" t="s">
        <v>8243</v>
      </c>
      <c r="I486">
        <v>1443214800</v>
      </c>
      <c r="J486">
        <v>1440008439</v>
      </c>
      <c r="K486" s="11" t="b">
        <v>0</v>
      </c>
      <c r="L486">
        <v>206</v>
      </c>
      <c r="M486" t="b">
        <v>1</v>
      </c>
      <c r="N486" t="s">
        <v>8297</v>
      </c>
      <c r="O486" s="1">
        <f t="shared" si="35"/>
        <v>159</v>
      </c>
      <c r="P486">
        <f t="shared" si="36"/>
        <v>77.33</v>
      </c>
      <c r="Q486" s="13" t="s">
        <v>8304</v>
      </c>
      <c r="R486" t="s">
        <v>8336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8216</v>
      </c>
      <c r="G487" t="s">
        <v>8221</v>
      </c>
      <c r="H487" t="s">
        <v>8243</v>
      </c>
      <c r="I487">
        <v>1346765347</v>
      </c>
      <c r="J487">
        <v>1343741347</v>
      </c>
      <c r="K487" s="11" t="b">
        <v>1</v>
      </c>
      <c r="L487">
        <v>413</v>
      </c>
      <c r="M487" t="b">
        <v>1</v>
      </c>
      <c r="N487" t="s">
        <v>8271</v>
      </c>
      <c r="O487" s="1">
        <f t="shared" si="35"/>
        <v>106</v>
      </c>
      <c r="P487">
        <f t="shared" si="36"/>
        <v>38.54</v>
      </c>
      <c r="Q487" s="13" t="s">
        <v>8323</v>
      </c>
      <c r="R487" t="s">
        <v>8327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8216</v>
      </c>
      <c r="G488" t="s">
        <v>8222</v>
      </c>
      <c r="H488" t="s">
        <v>8244</v>
      </c>
      <c r="I488">
        <v>1466377200</v>
      </c>
      <c r="J488">
        <v>1463351329</v>
      </c>
      <c r="K488" s="11" t="b">
        <v>0</v>
      </c>
      <c r="L488">
        <v>169</v>
      </c>
      <c r="M488" t="b">
        <v>1</v>
      </c>
      <c r="N488" t="s">
        <v>8292</v>
      </c>
      <c r="O488" s="1">
        <f t="shared" si="35"/>
        <v>636</v>
      </c>
      <c r="P488">
        <f t="shared" si="36"/>
        <v>94.1</v>
      </c>
      <c r="Q488" s="13" t="s">
        <v>8312</v>
      </c>
      <c r="R488" t="s">
        <v>8313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8217</v>
      </c>
      <c r="G489" t="s">
        <v>8222</v>
      </c>
      <c r="H489" t="s">
        <v>8244</v>
      </c>
      <c r="I489">
        <v>1489376405</v>
      </c>
      <c r="J489">
        <v>1484196005</v>
      </c>
      <c r="K489" s="11" t="b">
        <v>0</v>
      </c>
      <c r="L489">
        <v>104</v>
      </c>
      <c r="M489" t="b">
        <v>0</v>
      </c>
      <c r="N489" t="s">
        <v>8268</v>
      </c>
      <c r="O489" s="1">
        <f t="shared" si="35"/>
        <v>40</v>
      </c>
      <c r="P489">
        <f t="shared" si="36"/>
        <v>152.41</v>
      </c>
      <c r="Q489" s="13" t="s">
        <v>8304</v>
      </c>
      <c r="R489" t="s">
        <v>8306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8216</v>
      </c>
      <c r="G490" t="s">
        <v>8221</v>
      </c>
      <c r="H490" t="s">
        <v>8243</v>
      </c>
      <c r="I490">
        <v>1449000061</v>
      </c>
      <c r="J490">
        <v>1443812461</v>
      </c>
      <c r="K490" s="11" t="b">
        <v>1</v>
      </c>
      <c r="L490">
        <v>77</v>
      </c>
      <c r="M490" t="b">
        <v>1</v>
      </c>
      <c r="N490" t="s">
        <v>8296</v>
      </c>
      <c r="O490" s="1">
        <f t="shared" si="35"/>
        <v>105</v>
      </c>
      <c r="P490">
        <f t="shared" si="36"/>
        <v>205.3</v>
      </c>
      <c r="Q490" s="13" t="s">
        <v>8304</v>
      </c>
      <c r="R490" t="s">
        <v>8311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8216</v>
      </c>
      <c r="G491" t="s">
        <v>8221</v>
      </c>
      <c r="H491" t="s">
        <v>8243</v>
      </c>
      <c r="I491">
        <v>1484841471</v>
      </c>
      <c r="J491">
        <v>1482249471</v>
      </c>
      <c r="K491" s="11" t="b">
        <v>0</v>
      </c>
      <c r="L491">
        <v>249</v>
      </c>
      <c r="M491" t="b">
        <v>1</v>
      </c>
      <c r="N491" t="s">
        <v>8298</v>
      </c>
      <c r="O491" s="1">
        <f t="shared" si="35"/>
        <v>105</v>
      </c>
      <c r="P491">
        <f t="shared" si="36"/>
        <v>63.23</v>
      </c>
      <c r="Q491" s="13" t="s">
        <v>8319</v>
      </c>
      <c r="R491" t="s">
        <v>8320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8216</v>
      </c>
      <c r="G492" t="s">
        <v>8226</v>
      </c>
      <c r="H492" t="s">
        <v>8248</v>
      </c>
      <c r="I492">
        <v>1412285825</v>
      </c>
      <c r="J492">
        <v>1409261825</v>
      </c>
      <c r="K492" s="11" t="b">
        <v>0</v>
      </c>
      <c r="L492">
        <v>356</v>
      </c>
      <c r="M492" t="b">
        <v>1</v>
      </c>
      <c r="N492" t="s">
        <v>8292</v>
      </c>
      <c r="O492" s="1">
        <f t="shared" si="35"/>
        <v>524</v>
      </c>
      <c r="P492">
        <f t="shared" si="36"/>
        <v>44.17</v>
      </c>
      <c r="Q492" s="13" t="s">
        <v>8312</v>
      </c>
      <c r="R492" t="s">
        <v>8313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8216</v>
      </c>
      <c r="G493" t="s">
        <v>8222</v>
      </c>
      <c r="H493" t="s">
        <v>8244</v>
      </c>
      <c r="I493">
        <v>1383389834</v>
      </c>
      <c r="J493">
        <v>1380797834</v>
      </c>
      <c r="K493" s="11" t="b">
        <v>1</v>
      </c>
      <c r="L493">
        <v>232</v>
      </c>
      <c r="M493" t="b">
        <v>1</v>
      </c>
      <c r="N493" t="s">
        <v>8264</v>
      </c>
      <c r="O493" s="1">
        <f t="shared" si="35"/>
        <v>105</v>
      </c>
      <c r="P493">
        <f t="shared" si="36"/>
        <v>67.77</v>
      </c>
      <c r="Q493" s="13" t="s">
        <v>8317</v>
      </c>
      <c r="R493" t="s">
        <v>8318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8216</v>
      </c>
      <c r="G494" t="s">
        <v>8221</v>
      </c>
      <c r="H494" t="s">
        <v>8243</v>
      </c>
      <c r="I494">
        <v>1458075600</v>
      </c>
      <c r="J494">
        <v>1454259272</v>
      </c>
      <c r="K494" s="11" t="b">
        <v>1</v>
      </c>
      <c r="L494">
        <v>286</v>
      </c>
      <c r="M494" t="b">
        <v>1</v>
      </c>
      <c r="N494" t="s">
        <v>8266</v>
      </c>
      <c r="O494" s="1">
        <f t="shared" si="35"/>
        <v>101</v>
      </c>
      <c r="P494">
        <f t="shared" si="36"/>
        <v>54.91</v>
      </c>
      <c r="Q494" s="13" t="s">
        <v>8319</v>
      </c>
      <c r="R494" t="s">
        <v>8322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8216</v>
      </c>
      <c r="G495" t="s">
        <v>8231</v>
      </c>
      <c r="H495" t="s">
        <v>8251</v>
      </c>
      <c r="I495">
        <v>1446418800</v>
      </c>
      <c r="J495">
        <v>1443036470</v>
      </c>
      <c r="K495" s="11" t="b">
        <v>0</v>
      </c>
      <c r="L495">
        <v>48</v>
      </c>
      <c r="M495" t="b">
        <v>1</v>
      </c>
      <c r="N495" t="s">
        <v>8266</v>
      </c>
      <c r="O495" s="1">
        <f t="shared" si="35"/>
        <v>105</v>
      </c>
      <c r="P495">
        <f t="shared" si="36"/>
        <v>327.08</v>
      </c>
      <c r="Q495" s="13" t="s">
        <v>8319</v>
      </c>
      <c r="R495" t="s">
        <v>8322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8216</v>
      </c>
      <c r="G496" t="s">
        <v>8221</v>
      </c>
      <c r="H496" t="s">
        <v>8243</v>
      </c>
      <c r="I496">
        <v>1434917049</v>
      </c>
      <c r="J496">
        <v>1432325049</v>
      </c>
      <c r="K496" s="11" t="b">
        <v>0</v>
      </c>
      <c r="L496">
        <v>107</v>
      </c>
      <c r="M496" t="b">
        <v>1</v>
      </c>
      <c r="N496" t="s">
        <v>8298</v>
      </c>
      <c r="O496" s="1">
        <f t="shared" si="35"/>
        <v>157</v>
      </c>
      <c r="P496">
        <f t="shared" si="36"/>
        <v>146.69</v>
      </c>
      <c r="Q496" s="13" t="s">
        <v>8319</v>
      </c>
      <c r="R496" t="s">
        <v>8320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8216</v>
      </c>
      <c r="G497" t="s">
        <v>8221</v>
      </c>
      <c r="H497" t="s">
        <v>8243</v>
      </c>
      <c r="I497">
        <v>1482418752</v>
      </c>
      <c r="J497">
        <v>1479826752</v>
      </c>
      <c r="K497" s="11" t="b">
        <v>0</v>
      </c>
      <c r="L497">
        <v>175</v>
      </c>
      <c r="M497" t="b">
        <v>1</v>
      </c>
      <c r="N497" t="s">
        <v>8266</v>
      </c>
      <c r="O497" s="1">
        <f t="shared" si="35"/>
        <v>105</v>
      </c>
      <c r="P497">
        <f t="shared" si="36"/>
        <v>89.59</v>
      </c>
      <c r="Q497" s="13" t="s">
        <v>8319</v>
      </c>
      <c r="R497" t="s">
        <v>8322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8216</v>
      </c>
      <c r="G498" t="s">
        <v>8221</v>
      </c>
      <c r="H498" t="s">
        <v>8243</v>
      </c>
      <c r="I498">
        <v>1412121600</v>
      </c>
      <c r="J498">
        <v>1408565860</v>
      </c>
      <c r="K498" s="11" t="b">
        <v>1</v>
      </c>
      <c r="L498">
        <v>424</v>
      </c>
      <c r="M498" t="b">
        <v>1</v>
      </c>
      <c r="N498" t="s">
        <v>8290</v>
      </c>
      <c r="O498" s="1">
        <f t="shared" si="35"/>
        <v>157</v>
      </c>
      <c r="P498">
        <f t="shared" si="36"/>
        <v>36.97</v>
      </c>
      <c r="Q498" s="13" t="s">
        <v>8304</v>
      </c>
      <c r="R498" t="s">
        <v>8305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8216</v>
      </c>
      <c r="G499" t="s">
        <v>8221</v>
      </c>
      <c r="H499" t="s">
        <v>8243</v>
      </c>
      <c r="I499">
        <v>1447858804</v>
      </c>
      <c r="J499">
        <v>1445263204</v>
      </c>
      <c r="K499" s="11" t="b">
        <v>1</v>
      </c>
      <c r="L499">
        <v>206</v>
      </c>
      <c r="M499" t="b">
        <v>1</v>
      </c>
      <c r="N499" t="s">
        <v>8280</v>
      </c>
      <c r="O499" s="1">
        <f t="shared" si="35"/>
        <v>112</v>
      </c>
      <c r="P499">
        <f t="shared" si="36"/>
        <v>75.98</v>
      </c>
      <c r="Q499" s="13" t="s">
        <v>8309</v>
      </c>
      <c r="R499" t="s">
        <v>8310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8216</v>
      </c>
      <c r="G500" t="s">
        <v>8221</v>
      </c>
      <c r="H500" t="s">
        <v>8243</v>
      </c>
      <c r="I500">
        <v>1333774740</v>
      </c>
      <c r="J500">
        <v>1330094566</v>
      </c>
      <c r="K500" s="11" t="b">
        <v>0</v>
      </c>
      <c r="L500">
        <v>184</v>
      </c>
      <c r="M500" t="b">
        <v>1</v>
      </c>
      <c r="N500" t="s">
        <v>8271</v>
      </c>
      <c r="O500" s="1">
        <f t="shared" si="35"/>
        <v>112</v>
      </c>
      <c r="P500">
        <f t="shared" si="36"/>
        <v>85.05</v>
      </c>
      <c r="Q500" s="13" t="s">
        <v>8323</v>
      </c>
      <c r="R500" t="s">
        <v>8327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8216</v>
      </c>
      <c r="G501" t="s">
        <v>8221</v>
      </c>
      <c r="H501" t="s">
        <v>8243</v>
      </c>
      <c r="I501">
        <v>1260383040</v>
      </c>
      <c r="J501">
        <v>1253726650</v>
      </c>
      <c r="K501" s="11" t="b">
        <v>1</v>
      </c>
      <c r="L501">
        <v>200</v>
      </c>
      <c r="M501" t="b">
        <v>1</v>
      </c>
      <c r="N501" t="s">
        <v>8274</v>
      </c>
      <c r="O501" s="1">
        <f t="shared" si="35"/>
        <v>104</v>
      </c>
      <c r="P501">
        <f t="shared" si="36"/>
        <v>78.03</v>
      </c>
      <c r="Q501" s="13" t="s">
        <v>8323</v>
      </c>
      <c r="R501" t="s">
        <v>8324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8216</v>
      </c>
      <c r="G502" t="s">
        <v>8221</v>
      </c>
      <c r="H502" t="s">
        <v>8243</v>
      </c>
      <c r="I502">
        <v>1459010340</v>
      </c>
      <c r="J502">
        <v>1456421940</v>
      </c>
      <c r="K502" s="11" t="b">
        <v>0</v>
      </c>
      <c r="L502">
        <v>115</v>
      </c>
      <c r="M502" t="b">
        <v>1</v>
      </c>
      <c r="N502" t="s">
        <v>8300</v>
      </c>
      <c r="O502" s="1">
        <f t="shared" si="35"/>
        <v>104</v>
      </c>
      <c r="P502">
        <f t="shared" si="36"/>
        <v>135.63</v>
      </c>
      <c r="Q502" s="13" t="s">
        <v>8319</v>
      </c>
      <c r="R502" t="s">
        <v>8331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8216</v>
      </c>
      <c r="G503" t="s">
        <v>8222</v>
      </c>
      <c r="H503" t="s">
        <v>8244</v>
      </c>
      <c r="I503">
        <v>1393597999</v>
      </c>
      <c r="J503">
        <v>1391005999</v>
      </c>
      <c r="K503" s="11" t="b">
        <v>0</v>
      </c>
      <c r="L503">
        <v>65</v>
      </c>
      <c r="M503" t="b">
        <v>1</v>
      </c>
      <c r="N503" t="s">
        <v>8264</v>
      </c>
      <c r="O503" s="1">
        <f t="shared" si="35"/>
        <v>104</v>
      </c>
      <c r="P503">
        <f t="shared" si="36"/>
        <v>239.94</v>
      </c>
      <c r="Q503" s="13" t="s">
        <v>8317</v>
      </c>
      <c r="R503" t="s">
        <v>8318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8216</v>
      </c>
      <c r="G504" t="s">
        <v>8221</v>
      </c>
      <c r="H504" t="s">
        <v>8243</v>
      </c>
      <c r="I504">
        <v>1350074261</v>
      </c>
      <c r="J504">
        <v>1347482261</v>
      </c>
      <c r="K504" s="11" t="b">
        <v>0</v>
      </c>
      <c r="L504">
        <v>133</v>
      </c>
      <c r="M504" t="b">
        <v>1</v>
      </c>
      <c r="N504" t="s">
        <v>8271</v>
      </c>
      <c r="O504" s="1">
        <f t="shared" si="35"/>
        <v>156</v>
      </c>
      <c r="P504">
        <f t="shared" si="36"/>
        <v>117.23</v>
      </c>
      <c r="Q504" s="13" t="s">
        <v>8323</v>
      </c>
      <c r="R504" t="s">
        <v>8327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8216</v>
      </c>
      <c r="G505" t="s">
        <v>8233</v>
      </c>
      <c r="H505" t="s">
        <v>8246</v>
      </c>
      <c r="I505">
        <v>1440515112</v>
      </c>
      <c r="J505">
        <v>1437923112</v>
      </c>
      <c r="K505" s="11" t="b">
        <v>0</v>
      </c>
      <c r="L505">
        <v>140</v>
      </c>
      <c r="M505" t="b">
        <v>1</v>
      </c>
      <c r="N505" t="s">
        <v>8280</v>
      </c>
      <c r="O505" s="1">
        <f t="shared" si="35"/>
        <v>104</v>
      </c>
      <c r="P505">
        <f t="shared" si="36"/>
        <v>111.18</v>
      </c>
      <c r="Q505" s="13" t="s">
        <v>8309</v>
      </c>
      <c r="R505" t="s">
        <v>8310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8216</v>
      </c>
      <c r="G506" t="s">
        <v>8221</v>
      </c>
      <c r="H506" t="s">
        <v>8243</v>
      </c>
      <c r="I506">
        <v>1444264372</v>
      </c>
      <c r="J506">
        <v>1442536372</v>
      </c>
      <c r="K506" s="11" t="b">
        <v>0</v>
      </c>
      <c r="L506">
        <v>78</v>
      </c>
      <c r="M506" t="b">
        <v>1</v>
      </c>
      <c r="N506" t="s">
        <v>8266</v>
      </c>
      <c r="O506" s="1">
        <f t="shared" si="35"/>
        <v>104</v>
      </c>
      <c r="P506">
        <f t="shared" si="36"/>
        <v>199.17</v>
      </c>
      <c r="Q506" s="13" t="s">
        <v>8319</v>
      </c>
      <c r="R506" t="s">
        <v>8322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8216</v>
      </c>
      <c r="G507" t="s">
        <v>8221</v>
      </c>
      <c r="H507" t="s">
        <v>8243</v>
      </c>
      <c r="I507">
        <v>1458835264</v>
      </c>
      <c r="J507">
        <v>1456246864</v>
      </c>
      <c r="K507" s="11" t="b">
        <v>0</v>
      </c>
      <c r="L507">
        <v>75</v>
      </c>
      <c r="M507" t="b">
        <v>1</v>
      </c>
      <c r="N507" t="s">
        <v>8280</v>
      </c>
      <c r="O507" s="1">
        <f t="shared" si="35"/>
        <v>155</v>
      </c>
      <c r="P507">
        <f t="shared" si="36"/>
        <v>207.07</v>
      </c>
      <c r="Q507" s="13" t="s">
        <v>8309</v>
      </c>
      <c r="R507" t="s">
        <v>8310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8216</v>
      </c>
      <c r="G508" t="s">
        <v>8221</v>
      </c>
      <c r="H508" t="s">
        <v>8243</v>
      </c>
      <c r="I508">
        <v>1446346800</v>
      </c>
      <c r="J508">
        <v>1443714800</v>
      </c>
      <c r="K508" s="11" t="b">
        <v>0</v>
      </c>
      <c r="L508">
        <v>89</v>
      </c>
      <c r="M508" t="b">
        <v>1</v>
      </c>
      <c r="N508" t="s">
        <v>8280</v>
      </c>
      <c r="O508" s="1">
        <f t="shared" si="35"/>
        <v>172</v>
      </c>
      <c r="P508">
        <f t="shared" si="36"/>
        <v>174.21</v>
      </c>
      <c r="Q508" s="13" t="s">
        <v>8309</v>
      </c>
      <c r="R508" t="s">
        <v>8310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8216</v>
      </c>
      <c r="G509" t="s">
        <v>8221</v>
      </c>
      <c r="H509" t="s">
        <v>8243</v>
      </c>
      <c r="I509">
        <v>1467361251</v>
      </c>
      <c r="J509">
        <v>1464769251</v>
      </c>
      <c r="K509" s="11" t="b">
        <v>1</v>
      </c>
      <c r="L509">
        <v>181</v>
      </c>
      <c r="M509" t="b">
        <v>1</v>
      </c>
      <c r="N509" t="s">
        <v>8266</v>
      </c>
      <c r="O509" s="1">
        <f t="shared" si="35"/>
        <v>103</v>
      </c>
      <c r="P509">
        <f t="shared" si="36"/>
        <v>85.53</v>
      </c>
      <c r="Q509" s="13" t="s">
        <v>8319</v>
      </c>
      <c r="R509" t="s">
        <v>8322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8216</v>
      </c>
      <c r="G510" t="s">
        <v>8221</v>
      </c>
      <c r="H510" t="s">
        <v>8243</v>
      </c>
      <c r="I510">
        <v>1446814809</v>
      </c>
      <c r="J510">
        <v>1444219209</v>
      </c>
      <c r="K510" s="11" t="b">
        <v>1</v>
      </c>
      <c r="L510">
        <v>145</v>
      </c>
      <c r="M510" t="b">
        <v>1</v>
      </c>
      <c r="N510" t="s">
        <v>8266</v>
      </c>
      <c r="O510" s="1">
        <f t="shared" si="35"/>
        <v>154</v>
      </c>
      <c r="P510">
        <f t="shared" si="36"/>
        <v>106.5</v>
      </c>
      <c r="Q510" s="13" t="s">
        <v>8319</v>
      </c>
      <c r="R510" t="s">
        <v>8322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8216</v>
      </c>
      <c r="G511" t="s">
        <v>8221</v>
      </c>
      <c r="H511" t="s">
        <v>8243</v>
      </c>
      <c r="I511">
        <v>1363711335</v>
      </c>
      <c r="J511">
        <v>1360258935</v>
      </c>
      <c r="K511" s="11" t="b">
        <v>1</v>
      </c>
      <c r="L511">
        <v>251</v>
      </c>
      <c r="M511" t="b">
        <v>1</v>
      </c>
      <c r="N511" t="s">
        <v>8264</v>
      </c>
      <c r="O511" s="1">
        <f t="shared" si="35"/>
        <v>119</v>
      </c>
      <c r="P511">
        <f t="shared" si="36"/>
        <v>61.5</v>
      </c>
      <c r="Q511" s="13" t="s">
        <v>8317</v>
      </c>
      <c r="R511" t="s">
        <v>8318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8218</v>
      </c>
      <c r="G512" t="s">
        <v>8221</v>
      </c>
      <c r="H512" t="s">
        <v>8243</v>
      </c>
      <c r="I512">
        <v>1411005600</v>
      </c>
      <c r="J512">
        <v>1408141245</v>
      </c>
      <c r="K512" s="11" t="b">
        <v>0</v>
      </c>
      <c r="L512">
        <v>29</v>
      </c>
      <c r="M512" t="b">
        <v>0</v>
      </c>
      <c r="N512" t="s">
        <v>8268</v>
      </c>
      <c r="O512" s="1">
        <f t="shared" si="35"/>
        <v>15</v>
      </c>
      <c r="P512">
        <f t="shared" si="36"/>
        <v>530.69000000000005</v>
      </c>
      <c r="Q512" s="13" t="s">
        <v>8304</v>
      </c>
      <c r="R512" t="s">
        <v>8306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8216</v>
      </c>
      <c r="G513" t="s">
        <v>8221</v>
      </c>
      <c r="H513" t="s">
        <v>8243</v>
      </c>
      <c r="I513">
        <v>1447523371</v>
      </c>
      <c r="J513">
        <v>1444927771</v>
      </c>
      <c r="K513" s="11" t="b">
        <v>0</v>
      </c>
      <c r="L513">
        <v>120</v>
      </c>
      <c r="M513" t="b">
        <v>1</v>
      </c>
      <c r="N513" t="s">
        <v>8266</v>
      </c>
      <c r="O513" s="1">
        <f t="shared" si="35"/>
        <v>102</v>
      </c>
      <c r="P513">
        <f t="shared" si="36"/>
        <v>127.79</v>
      </c>
      <c r="Q513" s="13" t="s">
        <v>8319</v>
      </c>
      <c r="R513" t="s">
        <v>8322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8216</v>
      </c>
      <c r="G514" t="s">
        <v>8221</v>
      </c>
      <c r="H514" t="s">
        <v>8243</v>
      </c>
      <c r="I514">
        <v>1487944080</v>
      </c>
      <c r="J514">
        <v>1486129680</v>
      </c>
      <c r="K514" s="11" t="b">
        <v>0</v>
      </c>
      <c r="L514">
        <v>112</v>
      </c>
      <c r="M514" t="b">
        <v>1</v>
      </c>
      <c r="N514" t="s">
        <v>8266</v>
      </c>
      <c r="O514" s="1">
        <f t="shared" si="35"/>
        <v>102</v>
      </c>
      <c r="P514">
        <f t="shared" si="36"/>
        <v>136.85</v>
      </c>
      <c r="Q514" s="13" t="s">
        <v>8319</v>
      </c>
      <c r="R514" t="s">
        <v>8322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8216</v>
      </c>
      <c r="G515" t="s">
        <v>8221</v>
      </c>
      <c r="H515" t="s">
        <v>8243</v>
      </c>
      <c r="I515">
        <v>1369355437</v>
      </c>
      <c r="J515">
        <v>1366763437</v>
      </c>
      <c r="K515" s="11" t="b">
        <v>0</v>
      </c>
      <c r="L515">
        <v>174</v>
      </c>
      <c r="M515" t="b">
        <v>1</v>
      </c>
      <c r="N515" t="s">
        <v>8271</v>
      </c>
      <c r="O515" s="1">
        <f t="shared" ref="O515:O578" si="40">ROUND(E515/D515*100,0)</f>
        <v>102</v>
      </c>
      <c r="P515">
        <f t="shared" ref="P515:P578" si="41">IFERROR(ROUND(E515/L515,2),0)</f>
        <v>88.04</v>
      </c>
      <c r="Q515" s="13" t="s">
        <v>8323</v>
      </c>
      <c r="R515" t="s">
        <v>8327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8216</v>
      </c>
      <c r="G516" t="s">
        <v>8221</v>
      </c>
      <c r="H516" t="s">
        <v>8243</v>
      </c>
      <c r="I516">
        <v>1437156660</v>
      </c>
      <c r="J516">
        <v>1434564660</v>
      </c>
      <c r="K516" s="11" t="b">
        <v>1</v>
      </c>
      <c r="L516">
        <v>288</v>
      </c>
      <c r="M516" t="b">
        <v>1</v>
      </c>
      <c r="N516" t="s">
        <v>8266</v>
      </c>
      <c r="O516" s="1">
        <f t="shared" si="40"/>
        <v>102</v>
      </c>
      <c r="P516">
        <f t="shared" si="41"/>
        <v>53.18</v>
      </c>
      <c r="Q516" s="13" t="s">
        <v>8319</v>
      </c>
      <c r="R516" t="s">
        <v>8322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8216</v>
      </c>
      <c r="G517" t="s">
        <v>8221</v>
      </c>
      <c r="H517" t="s">
        <v>8243</v>
      </c>
      <c r="I517">
        <v>1429991962</v>
      </c>
      <c r="J517">
        <v>1427399962</v>
      </c>
      <c r="K517" s="11" t="b">
        <v>0</v>
      </c>
      <c r="L517">
        <v>69</v>
      </c>
      <c r="M517" t="b">
        <v>1</v>
      </c>
      <c r="N517" t="s">
        <v>8260</v>
      </c>
      <c r="O517" s="1">
        <f t="shared" si="40"/>
        <v>102</v>
      </c>
      <c r="P517">
        <f t="shared" si="41"/>
        <v>221.52</v>
      </c>
      <c r="Q517" s="13" t="s">
        <v>8317</v>
      </c>
      <c r="R517" t="s">
        <v>8328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8218</v>
      </c>
      <c r="G518" t="s">
        <v>8221</v>
      </c>
      <c r="H518" t="s">
        <v>8243</v>
      </c>
      <c r="I518">
        <v>1439189940</v>
      </c>
      <c r="J518">
        <v>1435970682</v>
      </c>
      <c r="K518" s="11" t="b">
        <v>1</v>
      </c>
      <c r="L518">
        <v>139</v>
      </c>
      <c r="M518" t="b">
        <v>0</v>
      </c>
      <c r="N518" t="s">
        <v>8280</v>
      </c>
      <c r="O518" s="1">
        <f t="shared" si="40"/>
        <v>61</v>
      </c>
      <c r="P518">
        <f t="shared" si="41"/>
        <v>109.94</v>
      </c>
      <c r="Q518" s="13" t="s">
        <v>8309</v>
      </c>
      <c r="R518" t="s">
        <v>8310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8216</v>
      </c>
      <c r="G519" t="s">
        <v>8221</v>
      </c>
      <c r="H519" t="s">
        <v>8243</v>
      </c>
      <c r="I519">
        <v>1292665405</v>
      </c>
      <c r="J519">
        <v>1288341805</v>
      </c>
      <c r="K519" s="11" t="b">
        <v>1</v>
      </c>
      <c r="L519">
        <v>223</v>
      </c>
      <c r="M519" t="b">
        <v>1</v>
      </c>
      <c r="N519" t="s">
        <v>8264</v>
      </c>
      <c r="O519" s="1">
        <f t="shared" si="40"/>
        <v>305</v>
      </c>
      <c r="P519">
        <f t="shared" si="41"/>
        <v>68.489999999999995</v>
      </c>
      <c r="Q519" s="13" t="s">
        <v>8317</v>
      </c>
      <c r="R519" t="s">
        <v>8318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8216</v>
      </c>
      <c r="G520" t="s">
        <v>8221</v>
      </c>
      <c r="H520" t="s">
        <v>8243</v>
      </c>
      <c r="I520">
        <v>1471291782</v>
      </c>
      <c r="J520">
        <v>1468699782</v>
      </c>
      <c r="K520" s="11" t="b">
        <v>0</v>
      </c>
      <c r="L520">
        <v>122</v>
      </c>
      <c r="M520" t="b">
        <v>1</v>
      </c>
      <c r="N520" t="s">
        <v>8266</v>
      </c>
      <c r="O520" s="1">
        <f t="shared" si="40"/>
        <v>102</v>
      </c>
      <c r="P520">
        <f t="shared" si="41"/>
        <v>125.12</v>
      </c>
      <c r="Q520" s="13" t="s">
        <v>8319</v>
      </c>
      <c r="R520" t="s">
        <v>8322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8216</v>
      </c>
      <c r="G521" t="s">
        <v>8221</v>
      </c>
      <c r="H521" t="s">
        <v>8243</v>
      </c>
      <c r="I521">
        <v>1414465860</v>
      </c>
      <c r="J521">
        <v>1411177456</v>
      </c>
      <c r="K521" s="11" t="b">
        <v>0</v>
      </c>
      <c r="L521">
        <v>102</v>
      </c>
      <c r="M521" t="b">
        <v>1</v>
      </c>
      <c r="N521" t="s">
        <v>8293</v>
      </c>
      <c r="O521" s="1">
        <f t="shared" si="40"/>
        <v>102</v>
      </c>
      <c r="P521">
        <f t="shared" si="41"/>
        <v>149.31</v>
      </c>
      <c r="Q521" s="13" t="s">
        <v>8315</v>
      </c>
      <c r="R521" t="s">
        <v>8316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8216</v>
      </c>
      <c r="G522" t="s">
        <v>8221</v>
      </c>
      <c r="H522" t="s">
        <v>8243</v>
      </c>
      <c r="I522">
        <v>1393259107</v>
      </c>
      <c r="J522">
        <v>1390667107</v>
      </c>
      <c r="K522" s="11" t="b">
        <v>0</v>
      </c>
      <c r="L522">
        <v>226</v>
      </c>
      <c r="M522" t="b">
        <v>1</v>
      </c>
      <c r="N522" t="s">
        <v>8271</v>
      </c>
      <c r="O522" s="1">
        <f t="shared" si="40"/>
        <v>102</v>
      </c>
      <c r="P522">
        <f t="shared" si="41"/>
        <v>67.39</v>
      </c>
      <c r="Q522" s="13" t="s">
        <v>8323</v>
      </c>
      <c r="R522" t="s">
        <v>8327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8216</v>
      </c>
      <c r="G523" t="s">
        <v>8221</v>
      </c>
      <c r="H523" t="s">
        <v>8243</v>
      </c>
      <c r="I523">
        <v>1413849600</v>
      </c>
      <c r="J523">
        <v>1410967754</v>
      </c>
      <c r="K523" s="11" t="b">
        <v>1</v>
      </c>
      <c r="L523">
        <v>340</v>
      </c>
      <c r="M523" t="b">
        <v>1</v>
      </c>
      <c r="N523" t="s">
        <v>8283</v>
      </c>
      <c r="O523" s="1">
        <f t="shared" si="40"/>
        <v>101</v>
      </c>
      <c r="P523">
        <f t="shared" si="41"/>
        <v>44.67</v>
      </c>
      <c r="Q523" s="13" t="s">
        <v>8307</v>
      </c>
      <c r="R523" t="s">
        <v>8308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8216</v>
      </c>
      <c r="G524" t="s">
        <v>8221</v>
      </c>
      <c r="H524" t="s">
        <v>8243</v>
      </c>
      <c r="I524">
        <v>1404077484</v>
      </c>
      <c r="J524">
        <v>1401485484</v>
      </c>
      <c r="K524" s="11" t="b">
        <v>1</v>
      </c>
      <c r="L524">
        <v>123</v>
      </c>
      <c r="M524" t="b">
        <v>1</v>
      </c>
      <c r="N524" t="s">
        <v>8293</v>
      </c>
      <c r="O524" s="1">
        <f t="shared" si="40"/>
        <v>101</v>
      </c>
      <c r="P524">
        <f t="shared" si="41"/>
        <v>123.35</v>
      </c>
      <c r="Q524" s="13" t="s">
        <v>8315</v>
      </c>
      <c r="R524" t="s">
        <v>8316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8216</v>
      </c>
      <c r="G525" t="s">
        <v>8221</v>
      </c>
      <c r="H525" t="s">
        <v>8243</v>
      </c>
      <c r="I525">
        <v>1489352400</v>
      </c>
      <c r="J525">
        <v>1486411204</v>
      </c>
      <c r="K525" s="11" t="b">
        <v>1</v>
      </c>
      <c r="L525">
        <v>59</v>
      </c>
      <c r="M525" t="b">
        <v>1</v>
      </c>
      <c r="N525" t="s">
        <v>8266</v>
      </c>
      <c r="O525" s="1">
        <f t="shared" si="40"/>
        <v>101</v>
      </c>
      <c r="P525">
        <f t="shared" si="41"/>
        <v>256.37</v>
      </c>
      <c r="Q525" s="13" t="s">
        <v>8319</v>
      </c>
      <c r="R525" t="s">
        <v>8322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8216</v>
      </c>
      <c r="G526" t="s">
        <v>8221</v>
      </c>
      <c r="H526" t="s">
        <v>8243</v>
      </c>
      <c r="I526">
        <v>1463166263</v>
      </c>
      <c r="J526">
        <v>1460574263</v>
      </c>
      <c r="K526" s="11" t="b">
        <v>0</v>
      </c>
      <c r="L526">
        <v>60</v>
      </c>
      <c r="M526" t="b">
        <v>1</v>
      </c>
      <c r="N526" t="s">
        <v>8266</v>
      </c>
      <c r="O526" s="1">
        <f t="shared" si="40"/>
        <v>302</v>
      </c>
      <c r="P526">
        <f t="shared" si="41"/>
        <v>252.02</v>
      </c>
      <c r="Q526" s="13" t="s">
        <v>8319</v>
      </c>
      <c r="R526" t="s">
        <v>8322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8216</v>
      </c>
      <c r="G527" t="s">
        <v>8221</v>
      </c>
      <c r="H527" t="s">
        <v>8243</v>
      </c>
      <c r="I527">
        <v>1327133580</v>
      </c>
      <c r="J527">
        <v>1321978335</v>
      </c>
      <c r="K527" s="11" t="b">
        <v>0</v>
      </c>
      <c r="L527">
        <v>154</v>
      </c>
      <c r="M527" t="b">
        <v>1</v>
      </c>
      <c r="N527" t="s">
        <v>8271</v>
      </c>
      <c r="O527" s="1">
        <f t="shared" si="40"/>
        <v>101</v>
      </c>
      <c r="P527">
        <f t="shared" si="41"/>
        <v>97.99</v>
      </c>
      <c r="Q527" s="13" t="s">
        <v>8323</v>
      </c>
      <c r="R527" t="s">
        <v>8327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8216</v>
      </c>
      <c r="G528" t="s">
        <v>8221</v>
      </c>
      <c r="H528" t="s">
        <v>8243</v>
      </c>
      <c r="I528">
        <v>1410324720</v>
      </c>
      <c r="J528">
        <v>1407784586</v>
      </c>
      <c r="K528" s="11" t="b">
        <v>0</v>
      </c>
      <c r="L528">
        <v>58</v>
      </c>
      <c r="M528" t="b">
        <v>1</v>
      </c>
      <c r="N528" t="s">
        <v>8298</v>
      </c>
      <c r="O528" s="1">
        <f t="shared" si="40"/>
        <v>191</v>
      </c>
      <c r="P528">
        <f t="shared" si="41"/>
        <v>259.95</v>
      </c>
      <c r="Q528" s="13" t="s">
        <v>8319</v>
      </c>
      <c r="R528" t="s">
        <v>8320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8216</v>
      </c>
      <c r="G529" t="s">
        <v>8221</v>
      </c>
      <c r="H529" t="s">
        <v>8243</v>
      </c>
      <c r="I529">
        <v>1454338123</v>
      </c>
      <c r="J529">
        <v>1451746123</v>
      </c>
      <c r="K529" s="11" t="b">
        <v>0</v>
      </c>
      <c r="L529">
        <v>680</v>
      </c>
      <c r="M529" t="b">
        <v>1</v>
      </c>
      <c r="N529" t="s">
        <v>8292</v>
      </c>
      <c r="O529" s="1">
        <f t="shared" si="40"/>
        <v>537</v>
      </c>
      <c r="P529">
        <f t="shared" si="41"/>
        <v>22.12</v>
      </c>
      <c r="Q529" s="13" t="s">
        <v>8312</v>
      </c>
      <c r="R529" t="s">
        <v>8313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8216</v>
      </c>
      <c r="G530" t="s">
        <v>8221</v>
      </c>
      <c r="H530" t="s">
        <v>8243</v>
      </c>
      <c r="I530">
        <v>1324381790</v>
      </c>
      <c r="J530">
        <v>1321357790</v>
      </c>
      <c r="K530" s="11" t="b">
        <v>1</v>
      </c>
      <c r="L530">
        <v>202</v>
      </c>
      <c r="M530" t="b">
        <v>1</v>
      </c>
      <c r="N530" t="s">
        <v>8264</v>
      </c>
      <c r="O530" s="1">
        <f t="shared" si="40"/>
        <v>113</v>
      </c>
      <c r="P530">
        <f t="shared" si="41"/>
        <v>73.02</v>
      </c>
      <c r="Q530" s="13" t="s">
        <v>8317</v>
      </c>
      <c r="R530" t="s">
        <v>8318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8216</v>
      </c>
      <c r="G531" t="s">
        <v>8221</v>
      </c>
      <c r="H531" t="s">
        <v>8243</v>
      </c>
      <c r="I531">
        <v>1488464683</v>
      </c>
      <c r="J531">
        <v>1485872683</v>
      </c>
      <c r="K531" s="11" t="b">
        <v>0</v>
      </c>
      <c r="L531">
        <v>79</v>
      </c>
      <c r="M531" t="b">
        <v>1</v>
      </c>
      <c r="N531" t="s">
        <v>8260</v>
      </c>
      <c r="O531" s="1">
        <f t="shared" si="40"/>
        <v>143</v>
      </c>
      <c r="P531">
        <f t="shared" si="41"/>
        <v>185.48</v>
      </c>
      <c r="Q531" s="13" t="s">
        <v>8317</v>
      </c>
      <c r="R531" t="s">
        <v>8328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8218</v>
      </c>
      <c r="G532" t="s">
        <v>8221</v>
      </c>
      <c r="H532" t="s">
        <v>8243</v>
      </c>
      <c r="I532">
        <v>1444876253</v>
      </c>
      <c r="J532">
        <v>1442284253</v>
      </c>
      <c r="K532" s="11" t="b">
        <v>0</v>
      </c>
      <c r="L532">
        <v>36</v>
      </c>
      <c r="M532" t="b">
        <v>0</v>
      </c>
      <c r="N532" t="s">
        <v>8268</v>
      </c>
      <c r="O532" s="1">
        <f t="shared" si="40"/>
        <v>73</v>
      </c>
      <c r="P532">
        <f t="shared" si="41"/>
        <v>405.5</v>
      </c>
      <c r="Q532" s="13" t="s">
        <v>8304</v>
      </c>
      <c r="R532" t="s">
        <v>8306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8216</v>
      </c>
      <c r="G533" t="s">
        <v>8221</v>
      </c>
      <c r="H533" t="s">
        <v>8243</v>
      </c>
      <c r="I533">
        <v>1339701851</v>
      </c>
      <c r="J533">
        <v>1337887451</v>
      </c>
      <c r="K533" s="11" t="b">
        <v>0</v>
      </c>
      <c r="L533">
        <v>205</v>
      </c>
      <c r="M533" t="b">
        <v>1</v>
      </c>
      <c r="N533" t="s">
        <v>8271</v>
      </c>
      <c r="O533" s="1">
        <f t="shared" si="40"/>
        <v>145</v>
      </c>
      <c r="P533">
        <f t="shared" si="41"/>
        <v>70.790000000000006</v>
      </c>
      <c r="Q533" s="13" t="s">
        <v>8323</v>
      </c>
      <c r="R533" t="s">
        <v>8327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8216</v>
      </c>
      <c r="G534" t="s">
        <v>8221</v>
      </c>
      <c r="H534" t="s">
        <v>8243</v>
      </c>
      <c r="I534">
        <v>1402855525</v>
      </c>
      <c r="J534">
        <v>1400263525</v>
      </c>
      <c r="K534" s="11" t="b">
        <v>1</v>
      </c>
      <c r="L534">
        <v>72</v>
      </c>
      <c r="M534" t="b">
        <v>1</v>
      </c>
      <c r="N534" t="s">
        <v>8266</v>
      </c>
      <c r="O534" s="1">
        <f t="shared" si="40"/>
        <v>111</v>
      </c>
      <c r="P534">
        <f t="shared" si="41"/>
        <v>200.69</v>
      </c>
      <c r="Q534" s="13" t="s">
        <v>8319</v>
      </c>
      <c r="R534" t="s">
        <v>8322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8216</v>
      </c>
      <c r="G535" t="s">
        <v>8221</v>
      </c>
      <c r="H535" t="s">
        <v>8243</v>
      </c>
      <c r="I535">
        <v>1359680939</v>
      </c>
      <c r="J535">
        <v>1357088939</v>
      </c>
      <c r="K535" s="11" t="b">
        <v>0</v>
      </c>
      <c r="L535">
        <v>156</v>
      </c>
      <c r="M535" t="b">
        <v>1</v>
      </c>
      <c r="N535" t="s">
        <v>8271</v>
      </c>
      <c r="O535" s="1">
        <f t="shared" si="40"/>
        <v>144</v>
      </c>
      <c r="P535">
        <f t="shared" si="41"/>
        <v>92.55</v>
      </c>
      <c r="Q535" s="13" t="s">
        <v>8323</v>
      </c>
      <c r="R535" t="s">
        <v>8327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8217</v>
      </c>
      <c r="G536" t="s">
        <v>8221</v>
      </c>
      <c r="H536" t="s">
        <v>8243</v>
      </c>
      <c r="I536">
        <v>1457721287</v>
      </c>
      <c r="J536">
        <v>1455129287</v>
      </c>
      <c r="K536" s="11" t="b">
        <v>0</v>
      </c>
      <c r="L536">
        <v>276</v>
      </c>
      <c r="M536" t="b">
        <v>0</v>
      </c>
      <c r="N536" t="s">
        <v>8268</v>
      </c>
      <c r="O536" s="1">
        <f t="shared" si="40"/>
        <v>11</v>
      </c>
      <c r="P536">
        <f t="shared" si="41"/>
        <v>51.82</v>
      </c>
      <c r="Q536" s="13" t="s">
        <v>8304</v>
      </c>
      <c r="R536" t="s">
        <v>8306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8218</v>
      </c>
      <c r="G537" t="s">
        <v>8226</v>
      </c>
      <c r="H537" t="s">
        <v>8248</v>
      </c>
      <c r="I537">
        <v>1417804229</v>
      </c>
      <c r="J537">
        <v>1415212229</v>
      </c>
      <c r="K537" s="11" t="b">
        <v>0</v>
      </c>
      <c r="L537">
        <v>534</v>
      </c>
      <c r="M537" t="b">
        <v>0</v>
      </c>
      <c r="N537" t="s">
        <v>8277</v>
      </c>
      <c r="O537" s="1">
        <f t="shared" si="40"/>
        <v>28</v>
      </c>
      <c r="P537">
        <f t="shared" si="41"/>
        <v>26.6</v>
      </c>
      <c r="Q537" s="13" t="s">
        <v>8312</v>
      </c>
      <c r="R537" t="s">
        <v>8330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8216</v>
      </c>
      <c r="G538" t="s">
        <v>8221</v>
      </c>
      <c r="H538" t="s">
        <v>8243</v>
      </c>
      <c r="I538">
        <v>1369699200</v>
      </c>
      <c r="J538">
        <v>1366917828</v>
      </c>
      <c r="K538" s="11" t="b">
        <v>0</v>
      </c>
      <c r="L538">
        <v>146</v>
      </c>
      <c r="M538" t="b">
        <v>1</v>
      </c>
      <c r="N538" t="s">
        <v>8290</v>
      </c>
      <c r="O538" s="1">
        <f t="shared" si="40"/>
        <v>118</v>
      </c>
      <c r="P538">
        <f t="shared" si="41"/>
        <v>97.19</v>
      </c>
      <c r="Q538" s="13" t="s">
        <v>8304</v>
      </c>
      <c r="R538" t="s">
        <v>8305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8216</v>
      </c>
      <c r="G539" t="s">
        <v>8221</v>
      </c>
      <c r="H539" t="s">
        <v>8243</v>
      </c>
      <c r="I539">
        <v>1364342151</v>
      </c>
      <c r="J539">
        <v>1361753751</v>
      </c>
      <c r="K539" s="11" t="b">
        <v>1</v>
      </c>
      <c r="L539">
        <v>284</v>
      </c>
      <c r="M539" t="b">
        <v>1</v>
      </c>
      <c r="N539" t="s">
        <v>8264</v>
      </c>
      <c r="O539" s="1">
        <f t="shared" si="40"/>
        <v>283</v>
      </c>
      <c r="P539">
        <f t="shared" si="41"/>
        <v>49.88</v>
      </c>
      <c r="Q539" s="13" t="s">
        <v>8317</v>
      </c>
      <c r="R539" t="s">
        <v>8318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8216</v>
      </c>
      <c r="G540" t="s">
        <v>8221</v>
      </c>
      <c r="H540" t="s">
        <v>8243</v>
      </c>
      <c r="I540">
        <v>1439245037</v>
      </c>
      <c r="J540">
        <v>1436653037</v>
      </c>
      <c r="K540" s="11" t="b">
        <v>0</v>
      </c>
      <c r="L540">
        <v>119</v>
      </c>
      <c r="M540" t="b">
        <v>1</v>
      </c>
      <c r="N540" t="s">
        <v>8260</v>
      </c>
      <c r="O540" s="1">
        <f t="shared" si="40"/>
        <v>128</v>
      </c>
      <c r="P540">
        <f t="shared" si="41"/>
        <v>118.34</v>
      </c>
      <c r="Q540" s="13" t="s">
        <v>8317</v>
      </c>
      <c r="R540" t="s">
        <v>8328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8216</v>
      </c>
      <c r="G541" t="s">
        <v>8221</v>
      </c>
      <c r="H541" t="s">
        <v>8243</v>
      </c>
      <c r="I541">
        <v>1411522897</v>
      </c>
      <c r="J541">
        <v>1407634897</v>
      </c>
      <c r="K541" s="11" t="b">
        <v>1</v>
      </c>
      <c r="L541">
        <v>95</v>
      </c>
      <c r="M541" t="b">
        <v>1</v>
      </c>
      <c r="N541" t="s">
        <v>8290</v>
      </c>
      <c r="O541" s="1">
        <f t="shared" si="40"/>
        <v>281</v>
      </c>
      <c r="P541">
        <f t="shared" si="41"/>
        <v>147.94999999999999</v>
      </c>
      <c r="Q541" s="13" t="s">
        <v>8304</v>
      </c>
      <c r="R541" t="s">
        <v>8305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8218</v>
      </c>
      <c r="G542" t="s">
        <v>8235</v>
      </c>
      <c r="H542" t="s">
        <v>8253</v>
      </c>
      <c r="I542">
        <v>1486624607</v>
      </c>
      <c r="J542">
        <v>1483773407</v>
      </c>
      <c r="K542" s="11" t="b">
        <v>0</v>
      </c>
      <c r="L542">
        <v>11</v>
      </c>
      <c r="M542" t="b">
        <v>0</v>
      </c>
      <c r="N542" t="s">
        <v>8268</v>
      </c>
      <c r="O542" s="1">
        <f t="shared" si="40"/>
        <v>47</v>
      </c>
      <c r="P542">
        <f t="shared" si="41"/>
        <v>1272.73</v>
      </c>
      <c r="Q542" s="13" t="s">
        <v>8304</v>
      </c>
      <c r="R542" t="s">
        <v>8306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8216</v>
      </c>
      <c r="G543" t="s">
        <v>8221</v>
      </c>
      <c r="H543" t="s">
        <v>8243</v>
      </c>
      <c r="I543">
        <v>1379708247</v>
      </c>
      <c r="J543">
        <v>1377116247</v>
      </c>
      <c r="K543" s="11" t="b">
        <v>1</v>
      </c>
      <c r="L543">
        <v>182</v>
      </c>
      <c r="M543" t="b">
        <v>1</v>
      </c>
      <c r="N543" t="s">
        <v>8271</v>
      </c>
      <c r="O543" s="1">
        <f t="shared" si="40"/>
        <v>117</v>
      </c>
      <c r="P543">
        <f t="shared" si="41"/>
        <v>76.92</v>
      </c>
      <c r="Q543" s="13" t="s">
        <v>8323</v>
      </c>
      <c r="R543" t="s">
        <v>8327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8216</v>
      </c>
      <c r="G544" t="s">
        <v>8221</v>
      </c>
      <c r="H544" t="s">
        <v>8243</v>
      </c>
      <c r="I544">
        <v>1395624170</v>
      </c>
      <c r="J544">
        <v>1392171770</v>
      </c>
      <c r="K544" s="11" t="b">
        <v>1</v>
      </c>
      <c r="L544">
        <v>189</v>
      </c>
      <c r="M544" t="b">
        <v>1</v>
      </c>
      <c r="N544" t="s">
        <v>8271</v>
      </c>
      <c r="O544" s="1">
        <f t="shared" si="40"/>
        <v>111</v>
      </c>
      <c r="P544">
        <f t="shared" si="41"/>
        <v>73.36</v>
      </c>
      <c r="Q544" s="13" t="s">
        <v>8323</v>
      </c>
      <c r="R544" t="s">
        <v>8327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8216</v>
      </c>
      <c r="G545" t="s">
        <v>8222</v>
      </c>
      <c r="H545" t="s">
        <v>8244</v>
      </c>
      <c r="I545">
        <v>1373751325</v>
      </c>
      <c r="J545">
        <v>1371159325</v>
      </c>
      <c r="K545" s="11" t="b">
        <v>1</v>
      </c>
      <c r="L545">
        <v>473</v>
      </c>
      <c r="M545" t="b">
        <v>1</v>
      </c>
      <c r="N545" t="s">
        <v>8290</v>
      </c>
      <c r="O545" s="1">
        <f t="shared" si="40"/>
        <v>347</v>
      </c>
      <c r="P545">
        <f t="shared" si="41"/>
        <v>29.31</v>
      </c>
      <c r="Q545" s="13" t="s">
        <v>8304</v>
      </c>
      <c r="R545" t="s">
        <v>8305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8218</v>
      </c>
      <c r="G546" t="s">
        <v>8221</v>
      </c>
      <c r="H546" t="s">
        <v>8243</v>
      </c>
      <c r="I546">
        <v>1413312194</v>
      </c>
      <c r="J546">
        <v>1410288194</v>
      </c>
      <c r="K546" s="11" t="b">
        <v>1</v>
      </c>
      <c r="L546">
        <v>92</v>
      </c>
      <c r="M546" t="b">
        <v>0</v>
      </c>
      <c r="N546" t="s">
        <v>8280</v>
      </c>
      <c r="O546" s="1">
        <f t="shared" si="40"/>
        <v>57</v>
      </c>
      <c r="P546">
        <f t="shared" si="41"/>
        <v>150.5</v>
      </c>
      <c r="Q546" s="13" t="s">
        <v>8309</v>
      </c>
      <c r="R546" t="s">
        <v>8310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8216</v>
      </c>
      <c r="G547" t="s">
        <v>8221</v>
      </c>
      <c r="H547" t="s">
        <v>8243</v>
      </c>
      <c r="I547">
        <v>1447484460</v>
      </c>
      <c r="J547">
        <v>1444888868</v>
      </c>
      <c r="K547" s="11" t="b">
        <v>0</v>
      </c>
      <c r="L547">
        <v>133</v>
      </c>
      <c r="M547" t="b">
        <v>1</v>
      </c>
      <c r="N547" t="s">
        <v>8264</v>
      </c>
      <c r="O547" s="1">
        <f t="shared" si="40"/>
        <v>114</v>
      </c>
      <c r="P547">
        <f t="shared" si="41"/>
        <v>103.22</v>
      </c>
      <c r="Q547" s="13" t="s">
        <v>8317</v>
      </c>
      <c r="R547" t="s">
        <v>8318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8216</v>
      </c>
      <c r="G548" t="s">
        <v>8221</v>
      </c>
      <c r="H548" t="s">
        <v>8243</v>
      </c>
      <c r="I548">
        <v>1378180800</v>
      </c>
      <c r="J548">
        <v>1375113391</v>
      </c>
      <c r="K548" s="11" t="b">
        <v>0</v>
      </c>
      <c r="L548">
        <v>539</v>
      </c>
      <c r="M548" t="b">
        <v>1</v>
      </c>
      <c r="N548" t="s">
        <v>8292</v>
      </c>
      <c r="O548" s="1">
        <f t="shared" si="40"/>
        <v>171</v>
      </c>
      <c r="P548">
        <f t="shared" si="41"/>
        <v>25.43</v>
      </c>
      <c r="Q548" s="13" t="s">
        <v>8312</v>
      </c>
      <c r="R548" t="s">
        <v>8313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8218</v>
      </c>
      <c r="G549" t="s">
        <v>8227</v>
      </c>
      <c r="H549" t="s">
        <v>8246</v>
      </c>
      <c r="I549">
        <v>1447600389</v>
      </c>
      <c r="J549">
        <v>1444140789</v>
      </c>
      <c r="K549" s="11" t="b">
        <v>0</v>
      </c>
      <c r="L549">
        <v>34</v>
      </c>
      <c r="M549" t="b">
        <v>0</v>
      </c>
      <c r="N549" t="s">
        <v>8267</v>
      </c>
      <c r="O549" s="1">
        <f t="shared" si="40"/>
        <v>27</v>
      </c>
      <c r="P549">
        <f t="shared" si="41"/>
        <v>402.71</v>
      </c>
      <c r="Q549" s="13" t="s">
        <v>8304</v>
      </c>
      <c r="R549" t="s">
        <v>8338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8216</v>
      </c>
      <c r="G550" t="s">
        <v>8221</v>
      </c>
      <c r="H550" t="s">
        <v>8243</v>
      </c>
      <c r="I550">
        <v>1444778021</v>
      </c>
      <c r="J550">
        <v>1442963621</v>
      </c>
      <c r="K550" s="11" t="b">
        <v>0</v>
      </c>
      <c r="L550">
        <v>132</v>
      </c>
      <c r="M550" t="b">
        <v>1</v>
      </c>
      <c r="N550" t="s">
        <v>8295</v>
      </c>
      <c r="O550" s="1">
        <f t="shared" si="40"/>
        <v>109</v>
      </c>
      <c r="P550">
        <f t="shared" si="41"/>
        <v>103.68</v>
      </c>
      <c r="Q550" s="13" t="s">
        <v>8323</v>
      </c>
      <c r="R550" t="s">
        <v>8337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8216</v>
      </c>
      <c r="G551" t="s">
        <v>8221</v>
      </c>
      <c r="H551" t="s">
        <v>8243</v>
      </c>
      <c r="I551">
        <v>1441425540</v>
      </c>
      <c r="J551">
        <v>1436968366</v>
      </c>
      <c r="K551" s="11" t="b">
        <v>0</v>
      </c>
      <c r="L551">
        <v>227</v>
      </c>
      <c r="M551" t="b">
        <v>1</v>
      </c>
      <c r="N551" t="s">
        <v>8269</v>
      </c>
      <c r="O551" s="1">
        <f t="shared" si="40"/>
        <v>136</v>
      </c>
      <c r="P551">
        <f t="shared" si="41"/>
        <v>59.97</v>
      </c>
      <c r="Q551" s="13" t="s">
        <v>8307</v>
      </c>
      <c r="R551" t="s">
        <v>8329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8216</v>
      </c>
      <c r="G552" t="s">
        <v>8221</v>
      </c>
      <c r="H552" t="s">
        <v>8243</v>
      </c>
      <c r="I552">
        <v>1449506836</v>
      </c>
      <c r="J552">
        <v>1446914836</v>
      </c>
      <c r="K552" s="11" t="b">
        <v>0</v>
      </c>
      <c r="L552">
        <v>944</v>
      </c>
      <c r="M552" t="b">
        <v>1</v>
      </c>
      <c r="N552" t="s">
        <v>8292</v>
      </c>
      <c r="O552" s="1">
        <f t="shared" si="40"/>
        <v>1357</v>
      </c>
      <c r="P552">
        <f t="shared" si="41"/>
        <v>14.37</v>
      </c>
      <c r="Q552" s="13" t="s">
        <v>8312</v>
      </c>
      <c r="R552" t="s">
        <v>8313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8216</v>
      </c>
      <c r="G553" t="s">
        <v>8221</v>
      </c>
      <c r="H553" t="s">
        <v>8243</v>
      </c>
      <c r="I553">
        <v>1461354544</v>
      </c>
      <c r="J553">
        <v>1458762544</v>
      </c>
      <c r="K553" s="11" t="b">
        <v>0</v>
      </c>
      <c r="L553">
        <v>96</v>
      </c>
      <c r="M553" t="b">
        <v>1</v>
      </c>
      <c r="N553" t="s">
        <v>8292</v>
      </c>
      <c r="O553" s="1">
        <f t="shared" si="40"/>
        <v>271</v>
      </c>
      <c r="P553">
        <f t="shared" si="41"/>
        <v>140.97999999999999</v>
      </c>
      <c r="Q553" s="13" t="s">
        <v>8312</v>
      </c>
      <c r="R553" t="s">
        <v>8313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8216</v>
      </c>
      <c r="G554" t="s">
        <v>8234</v>
      </c>
      <c r="H554" t="s">
        <v>8246</v>
      </c>
      <c r="I554">
        <v>1450602000</v>
      </c>
      <c r="J554">
        <v>1445415653</v>
      </c>
      <c r="K554" s="11" t="b">
        <v>0</v>
      </c>
      <c r="L554">
        <v>170</v>
      </c>
      <c r="M554" t="b">
        <v>1</v>
      </c>
      <c r="N554" t="s">
        <v>8280</v>
      </c>
      <c r="O554" s="1">
        <f t="shared" si="40"/>
        <v>135</v>
      </c>
      <c r="P554">
        <f t="shared" si="41"/>
        <v>79.41</v>
      </c>
      <c r="Q554" s="13" t="s">
        <v>8309</v>
      </c>
      <c r="R554" t="s">
        <v>8310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8216</v>
      </c>
      <c r="G555" t="s">
        <v>8226</v>
      </c>
      <c r="H555" t="s">
        <v>8248</v>
      </c>
      <c r="I555">
        <v>1389012940</v>
      </c>
      <c r="J555">
        <v>1385124940</v>
      </c>
      <c r="K555" s="11" t="b">
        <v>0</v>
      </c>
      <c r="L555">
        <v>191</v>
      </c>
      <c r="M555" t="b">
        <v>1</v>
      </c>
      <c r="N555" t="s">
        <v>8271</v>
      </c>
      <c r="O555" s="1">
        <f t="shared" si="40"/>
        <v>154</v>
      </c>
      <c r="P555">
        <f t="shared" si="41"/>
        <v>70.58</v>
      </c>
      <c r="Q555" s="13" t="s">
        <v>8323</v>
      </c>
      <c r="R555" t="s">
        <v>8327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8216</v>
      </c>
      <c r="G556" t="s">
        <v>8221</v>
      </c>
      <c r="H556" t="s">
        <v>8243</v>
      </c>
      <c r="I556">
        <v>1342731811</v>
      </c>
      <c r="J556">
        <v>1340139811</v>
      </c>
      <c r="K556" s="11" t="b">
        <v>0</v>
      </c>
      <c r="L556">
        <v>171</v>
      </c>
      <c r="M556" t="b">
        <v>1</v>
      </c>
      <c r="N556" t="s">
        <v>8264</v>
      </c>
      <c r="O556" s="1">
        <f t="shared" si="40"/>
        <v>105</v>
      </c>
      <c r="P556">
        <f t="shared" si="41"/>
        <v>78.66</v>
      </c>
      <c r="Q556" s="13" t="s">
        <v>8317</v>
      </c>
      <c r="R556" t="s">
        <v>8318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8216</v>
      </c>
      <c r="G557" t="s">
        <v>8221</v>
      </c>
      <c r="H557" t="s">
        <v>8243</v>
      </c>
      <c r="I557">
        <v>1449205200</v>
      </c>
      <c r="J557">
        <v>1445363833</v>
      </c>
      <c r="K557" s="11" t="b">
        <v>0</v>
      </c>
      <c r="L557">
        <v>57</v>
      </c>
      <c r="M557" t="b">
        <v>1</v>
      </c>
      <c r="N557" t="s">
        <v>8280</v>
      </c>
      <c r="O557" s="1">
        <f t="shared" si="40"/>
        <v>103</v>
      </c>
      <c r="P557">
        <f t="shared" si="41"/>
        <v>234.79</v>
      </c>
      <c r="Q557" s="13" t="s">
        <v>8309</v>
      </c>
      <c r="R557" t="s">
        <v>8310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8216</v>
      </c>
      <c r="G558" t="s">
        <v>8221</v>
      </c>
      <c r="H558" t="s">
        <v>8243</v>
      </c>
      <c r="I558">
        <v>1293857940</v>
      </c>
      <c r="J558">
        <v>1288968886</v>
      </c>
      <c r="K558" s="11" t="b">
        <v>1</v>
      </c>
      <c r="L558">
        <v>141</v>
      </c>
      <c r="M558" t="b">
        <v>1</v>
      </c>
      <c r="N558" t="s">
        <v>8271</v>
      </c>
      <c r="O558" s="1">
        <f t="shared" si="40"/>
        <v>199</v>
      </c>
      <c r="P558">
        <f t="shared" si="41"/>
        <v>94.49</v>
      </c>
      <c r="Q558" s="13" t="s">
        <v>8323</v>
      </c>
      <c r="R558" t="s">
        <v>8327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8217</v>
      </c>
      <c r="G559" t="s">
        <v>8221</v>
      </c>
      <c r="H559" t="s">
        <v>8243</v>
      </c>
      <c r="I559">
        <v>1481727623</v>
      </c>
      <c r="J559">
        <v>1478095223</v>
      </c>
      <c r="K559" s="11" t="b">
        <v>0</v>
      </c>
      <c r="L559">
        <v>76</v>
      </c>
      <c r="M559" t="b">
        <v>0</v>
      </c>
      <c r="N559" t="s">
        <v>8268</v>
      </c>
      <c r="O559" s="1">
        <f t="shared" si="40"/>
        <v>44</v>
      </c>
      <c r="P559">
        <f t="shared" si="41"/>
        <v>174.95</v>
      </c>
      <c r="Q559" s="13" t="s">
        <v>8304</v>
      </c>
      <c r="R559" t="s">
        <v>8306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8216</v>
      </c>
      <c r="G560" t="s">
        <v>8221</v>
      </c>
      <c r="H560" t="s">
        <v>8243</v>
      </c>
      <c r="I560">
        <v>1370964806</v>
      </c>
      <c r="J560">
        <v>1367940806</v>
      </c>
      <c r="K560" s="11" t="b">
        <v>0</v>
      </c>
      <c r="L560">
        <v>94</v>
      </c>
      <c r="M560" t="b">
        <v>1</v>
      </c>
      <c r="N560" t="s">
        <v>8269</v>
      </c>
      <c r="O560" s="1">
        <f t="shared" si="40"/>
        <v>102</v>
      </c>
      <c r="P560">
        <f t="shared" si="41"/>
        <v>141.41999999999999</v>
      </c>
      <c r="Q560" s="13" t="s">
        <v>8307</v>
      </c>
      <c r="R560" t="s">
        <v>8329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8216</v>
      </c>
      <c r="G561" t="s">
        <v>8221</v>
      </c>
      <c r="H561" t="s">
        <v>8243</v>
      </c>
      <c r="I561">
        <v>1403796143</v>
      </c>
      <c r="J561">
        <v>1401204143</v>
      </c>
      <c r="K561" s="11" t="b">
        <v>1</v>
      </c>
      <c r="L561">
        <v>179</v>
      </c>
      <c r="M561" t="b">
        <v>1</v>
      </c>
      <c r="N561" t="s">
        <v>8293</v>
      </c>
      <c r="O561" s="1">
        <f t="shared" si="40"/>
        <v>111</v>
      </c>
      <c r="P561">
        <f t="shared" si="41"/>
        <v>74.180000000000007</v>
      </c>
      <c r="Q561" s="13" t="s">
        <v>8315</v>
      </c>
      <c r="R561" t="s">
        <v>8316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8216</v>
      </c>
      <c r="G562" t="s">
        <v>8238</v>
      </c>
      <c r="H562" t="s">
        <v>8246</v>
      </c>
      <c r="I562">
        <v>1444903198</v>
      </c>
      <c r="J562">
        <v>1442311198</v>
      </c>
      <c r="K562" s="11" t="b">
        <v>1</v>
      </c>
      <c r="L562">
        <v>251</v>
      </c>
      <c r="M562" t="b">
        <v>1</v>
      </c>
      <c r="N562" t="s">
        <v>8292</v>
      </c>
      <c r="O562" s="1">
        <f t="shared" si="40"/>
        <v>147</v>
      </c>
      <c r="P562">
        <f t="shared" si="41"/>
        <v>52.7</v>
      </c>
      <c r="Q562" s="13" t="s">
        <v>8312</v>
      </c>
      <c r="R562" t="s">
        <v>8313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8216</v>
      </c>
      <c r="G563" t="s">
        <v>8221</v>
      </c>
      <c r="H563" t="s">
        <v>8243</v>
      </c>
      <c r="I563">
        <v>1433736000</v>
      </c>
      <c r="J563">
        <v>1430945149</v>
      </c>
      <c r="K563" s="11" t="b">
        <v>0</v>
      </c>
      <c r="L563">
        <v>111</v>
      </c>
      <c r="M563" t="b">
        <v>1</v>
      </c>
      <c r="N563" t="s">
        <v>8280</v>
      </c>
      <c r="O563" s="1">
        <f t="shared" si="40"/>
        <v>105</v>
      </c>
      <c r="P563">
        <f t="shared" si="41"/>
        <v>118.74</v>
      </c>
      <c r="Q563" s="13" t="s">
        <v>8309</v>
      </c>
      <c r="R563" t="s">
        <v>8310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8216</v>
      </c>
      <c r="G564" t="s">
        <v>8222</v>
      </c>
      <c r="H564" t="s">
        <v>8244</v>
      </c>
      <c r="I564">
        <v>1427331809</v>
      </c>
      <c r="J564">
        <v>1424743409</v>
      </c>
      <c r="K564" s="11" t="b">
        <v>1</v>
      </c>
      <c r="L564">
        <v>186</v>
      </c>
      <c r="M564" t="b">
        <v>1</v>
      </c>
      <c r="N564" t="s">
        <v>8266</v>
      </c>
      <c r="O564" s="1">
        <f t="shared" si="40"/>
        <v>101</v>
      </c>
      <c r="P564">
        <f t="shared" si="41"/>
        <v>70.77</v>
      </c>
      <c r="Q564" s="13" t="s">
        <v>8319</v>
      </c>
      <c r="R564" t="s">
        <v>8322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8216</v>
      </c>
      <c r="G565" t="s">
        <v>8221</v>
      </c>
      <c r="H565" t="s">
        <v>8243</v>
      </c>
      <c r="I565">
        <v>1454433998</v>
      </c>
      <c r="J565">
        <v>1453137998</v>
      </c>
      <c r="K565" s="11" t="b">
        <v>0</v>
      </c>
      <c r="L565">
        <v>156</v>
      </c>
      <c r="M565" t="b">
        <v>1</v>
      </c>
      <c r="N565" t="s">
        <v>8298</v>
      </c>
      <c r="O565" s="1">
        <f t="shared" si="40"/>
        <v>109</v>
      </c>
      <c r="P565">
        <f t="shared" si="41"/>
        <v>84.11</v>
      </c>
      <c r="Q565" s="13" t="s">
        <v>8319</v>
      </c>
      <c r="R565" t="s">
        <v>8320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8216</v>
      </c>
      <c r="G566" t="s">
        <v>8221</v>
      </c>
      <c r="H566" t="s">
        <v>8243</v>
      </c>
      <c r="I566">
        <v>1326330000</v>
      </c>
      <c r="J566">
        <v>1324433310</v>
      </c>
      <c r="K566" s="11" t="b">
        <v>1</v>
      </c>
      <c r="L566">
        <v>103</v>
      </c>
      <c r="M566" t="b">
        <v>1</v>
      </c>
      <c r="N566" t="s">
        <v>8290</v>
      </c>
      <c r="O566" s="1">
        <f t="shared" si="40"/>
        <v>262</v>
      </c>
      <c r="P566">
        <f t="shared" si="41"/>
        <v>127.32</v>
      </c>
      <c r="Q566" s="13" t="s">
        <v>8304</v>
      </c>
      <c r="R566" t="s">
        <v>8305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8216</v>
      </c>
      <c r="G567" t="s">
        <v>8233</v>
      </c>
      <c r="H567" t="s">
        <v>8246</v>
      </c>
      <c r="I567">
        <v>1434197351</v>
      </c>
      <c r="J567">
        <v>1431605351</v>
      </c>
      <c r="K567" s="11" t="b">
        <v>0</v>
      </c>
      <c r="L567">
        <v>62</v>
      </c>
      <c r="M567" t="b">
        <v>1</v>
      </c>
      <c r="N567" t="s">
        <v>8280</v>
      </c>
      <c r="O567" s="1">
        <f t="shared" si="40"/>
        <v>101</v>
      </c>
      <c r="P567">
        <f t="shared" si="41"/>
        <v>211.48</v>
      </c>
      <c r="Q567" s="13" t="s">
        <v>8309</v>
      </c>
      <c r="R567" t="s">
        <v>8310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8216</v>
      </c>
      <c r="G568" t="s">
        <v>8221</v>
      </c>
      <c r="H568" t="s">
        <v>8243</v>
      </c>
      <c r="I568">
        <v>1426426322</v>
      </c>
      <c r="J568">
        <v>1423405922</v>
      </c>
      <c r="K568" s="11" t="b">
        <v>0</v>
      </c>
      <c r="L568">
        <v>159</v>
      </c>
      <c r="M568" t="b">
        <v>1</v>
      </c>
      <c r="N568" t="s">
        <v>8264</v>
      </c>
      <c r="O568" s="1">
        <f t="shared" si="40"/>
        <v>104</v>
      </c>
      <c r="P568">
        <f t="shared" si="41"/>
        <v>81.849999999999994</v>
      </c>
      <c r="Q568" s="13" t="s">
        <v>8317</v>
      </c>
      <c r="R568" t="s">
        <v>8318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8216</v>
      </c>
      <c r="G569" t="s">
        <v>8222</v>
      </c>
      <c r="H569" t="s">
        <v>8244</v>
      </c>
      <c r="I569">
        <v>1403693499</v>
      </c>
      <c r="J569">
        <v>1401101499</v>
      </c>
      <c r="K569" s="11" t="b">
        <v>1</v>
      </c>
      <c r="L569">
        <v>165</v>
      </c>
      <c r="M569" t="b">
        <v>1</v>
      </c>
      <c r="N569" t="s">
        <v>8264</v>
      </c>
      <c r="O569" s="1">
        <f t="shared" si="40"/>
        <v>132</v>
      </c>
      <c r="P569">
        <f t="shared" si="41"/>
        <v>78.58</v>
      </c>
      <c r="Q569" s="13" t="s">
        <v>8317</v>
      </c>
      <c r="R569" t="s">
        <v>8318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8216</v>
      </c>
      <c r="G570" t="s">
        <v>8221</v>
      </c>
      <c r="H570" t="s">
        <v>8243</v>
      </c>
      <c r="I570">
        <v>1283312640</v>
      </c>
      <c r="J570">
        <v>1279651084</v>
      </c>
      <c r="K570" s="11" t="b">
        <v>0</v>
      </c>
      <c r="L570">
        <v>229</v>
      </c>
      <c r="M570" t="b">
        <v>1</v>
      </c>
      <c r="N570" t="s">
        <v>8264</v>
      </c>
      <c r="O570" s="1">
        <f t="shared" si="40"/>
        <v>104</v>
      </c>
      <c r="P570">
        <f t="shared" si="41"/>
        <v>56.46</v>
      </c>
      <c r="Q570" s="13" t="s">
        <v>8317</v>
      </c>
      <c r="R570" t="s">
        <v>8318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8217</v>
      </c>
      <c r="G571" t="s">
        <v>8221</v>
      </c>
      <c r="H571" t="s">
        <v>8243</v>
      </c>
      <c r="I571">
        <v>1444943468</v>
      </c>
      <c r="J571">
        <v>1441919468</v>
      </c>
      <c r="K571" s="11" t="b">
        <v>0</v>
      </c>
      <c r="L571">
        <v>35</v>
      </c>
      <c r="M571" t="b">
        <v>0</v>
      </c>
      <c r="N571" t="s">
        <v>8268</v>
      </c>
      <c r="O571" s="1">
        <f t="shared" si="40"/>
        <v>112</v>
      </c>
      <c r="P571">
        <f t="shared" si="41"/>
        <v>367.97</v>
      </c>
      <c r="Q571" s="13" t="s">
        <v>8304</v>
      </c>
      <c r="R571" t="s">
        <v>8306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8216</v>
      </c>
      <c r="G572" t="s">
        <v>8221</v>
      </c>
      <c r="H572" t="s">
        <v>8243</v>
      </c>
      <c r="I572">
        <v>1386640856</v>
      </c>
      <c r="J572">
        <v>1383616856</v>
      </c>
      <c r="K572" s="11" t="b">
        <v>0</v>
      </c>
      <c r="L572">
        <v>47</v>
      </c>
      <c r="M572" t="b">
        <v>1</v>
      </c>
      <c r="N572" t="s">
        <v>8261</v>
      </c>
      <c r="O572" s="1">
        <f t="shared" si="40"/>
        <v>107</v>
      </c>
      <c r="P572">
        <f t="shared" si="41"/>
        <v>273.83</v>
      </c>
      <c r="Q572" s="13" t="s">
        <v>8317</v>
      </c>
      <c r="R572" t="s">
        <v>8339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8217</v>
      </c>
      <c r="G573" t="s">
        <v>8221</v>
      </c>
      <c r="H573" t="s">
        <v>8243</v>
      </c>
      <c r="I573">
        <v>1443675540</v>
      </c>
      <c r="J573">
        <v>1441022120</v>
      </c>
      <c r="K573" s="11" t="b">
        <v>0</v>
      </c>
      <c r="L573">
        <v>121</v>
      </c>
      <c r="M573" t="b">
        <v>0</v>
      </c>
      <c r="N573" t="s">
        <v>8267</v>
      </c>
      <c r="O573" s="1">
        <f t="shared" si="40"/>
        <v>21</v>
      </c>
      <c r="P573">
        <f t="shared" si="41"/>
        <v>105.93</v>
      </c>
      <c r="Q573" s="13" t="s">
        <v>8304</v>
      </c>
      <c r="R573" t="s">
        <v>8338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8216</v>
      </c>
      <c r="G574" t="s">
        <v>8221</v>
      </c>
      <c r="H574" t="s">
        <v>8243</v>
      </c>
      <c r="I574">
        <v>1433995140</v>
      </c>
      <c r="J574">
        <v>1432129577</v>
      </c>
      <c r="K574" s="11" t="b">
        <v>1</v>
      </c>
      <c r="L574">
        <v>176</v>
      </c>
      <c r="M574" t="b">
        <v>1</v>
      </c>
      <c r="N574" t="s">
        <v>8266</v>
      </c>
      <c r="O574" s="1">
        <f t="shared" si="40"/>
        <v>128</v>
      </c>
      <c r="P574">
        <f t="shared" si="41"/>
        <v>72.760000000000005</v>
      </c>
      <c r="Q574" s="13" t="s">
        <v>8319</v>
      </c>
      <c r="R574" t="s">
        <v>8322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8216</v>
      </c>
      <c r="G575" t="s">
        <v>8221</v>
      </c>
      <c r="H575" t="s">
        <v>8243</v>
      </c>
      <c r="I575">
        <v>1423922991</v>
      </c>
      <c r="J575">
        <v>1421330991</v>
      </c>
      <c r="K575" s="11" t="b">
        <v>0</v>
      </c>
      <c r="L575">
        <v>26</v>
      </c>
      <c r="M575" t="b">
        <v>1</v>
      </c>
      <c r="N575" t="s">
        <v>8269</v>
      </c>
      <c r="O575" s="1">
        <f t="shared" si="40"/>
        <v>128</v>
      </c>
      <c r="P575">
        <f t="shared" si="41"/>
        <v>492.31</v>
      </c>
      <c r="Q575" s="13" t="s">
        <v>8307</v>
      </c>
      <c r="R575" t="s">
        <v>8329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8216</v>
      </c>
      <c r="G576" t="s">
        <v>8221</v>
      </c>
      <c r="H576" t="s">
        <v>8243</v>
      </c>
      <c r="I576">
        <v>1437004800</v>
      </c>
      <c r="J576">
        <v>1433295276</v>
      </c>
      <c r="K576" s="11" t="b">
        <v>0</v>
      </c>
      <c r="L576">
        <v>141</v>
      </c>
      <c r="M576" t="b">
        <v>1</v>
      </c>
      <c r="N576" t="s">
        <v>8266</v>
      </c>
      <c r="O576" s="1">
        <f t="shared" si="40"/>
        <v>128</v>
      </c>
      <c r="P576">
        <f t="shared" si="41"/>
        <v>90.74</v>
      </c>
      <c r="Q576" s="13" t="s">
        <v>8319</v>
      </c>
      <c r="R576" t="s">
        <v>8322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8218</v>
      </c>
      <c r="G577" t="s">
        <v>8234</v>
      </c>
      <c r="H577" t="s">
        <v>8246</v>
      </c>
      <c r="I577">
        <v>1467106895</v>
      </c>
      <c r="J577">
        <v>1463218895</v>
      </c>
      <c r="K577" s="11" t="b">
        <v>0</v>
      </c>
      <c r="L577">
        <v>96</v>
      </c>
      <c r="M577" t="b">
        <v>0</v>
      </c>
      <c r="N577" t="s">
        <v>8268</v>
      </c>
      <c r="O577" s="1">
        <f t="shared" si="40"/>
        <v>26</v>
      </c>
      <c r="P577">
        <f t="shared" si="41"/>
        <v>133.25</v>
      </c>
      <c r="Q577" s="13" t="s">
        <v>8304</v>
      </c>
      <c r="R577" t="s">
        <v>8306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8216</v>
      </c>
      <c r="G578" t="s">
        <v>8221</v>
      </c>
      <c r="H578" t="s">
        <v>8243</v>
      </c>
      <c r="I578">
        <v>1412611905</v>
      </c>
      <c r="J578">
        <v>1410019905</v>
      </c>
      <c r="K578" s="11" t="b">
        <v>0</v>
      </c>
      <c r="L578">
        <v>118</v>
      </c>
      <c r="M578" t="b">
        <v>1</v>
      </c>
      <c r="N578" t="s">
        <v>8298</v>
      </c>
      <c r="O578" s="1">
        <f t="shared" si="40"/>
        <v>120</v>
      </c>
      <c r="P578">
        <f t="shared" si="41"/>
        <v>108.24</v>
      </c>
      <c r="Q578" s="13" t="s">
        <v>8319</v>
      </c>
      <c r="R578" t="s">
        <v>8320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8216</v>
      </c>
      <c r="G579" t="s">
        <v>8221</v>
      </c>
      <c r="H579" t="s">
        <v>8243</v>
      </c>
      <c r="I579">
        <v>1411150092</v>
      </c>
      <c r="J579">
        <v>1408558092</v>
      </c>
      <c r="K579" s="11" t="b">
        <v>1</v>
      </c>
      <c r="L579">
        <v>183</v>
      </c>
      <c r="M579" t="b">
        <v>1</v>
      </c>
      <c r="N579" t="s">
        <v>8266</v>
      </c>
      <c r="O579" s="1">
        <f t="shared" ref="O579:O642" si="45">ROUND(E579/D579*100,0)</f>
        <v>127</v>
      </c>
      <c r="P579">
        <f t="shared" ref="P579:P642" si="46">IFERROR(ROUND(E579/L579,2),0)</f>
        <v>69.569999999999993</v>
      </c>
      <c r="Q579" s="13" t="s">
        <v>8319</v>
      </c>
      <c r="R579" t="s">
        <v>8322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8216</v>
      </c>
      <c r="G580" t="s">
        <v>8221</v>
      </c>
      <c r="H580" t="s">
        <v>8243</v>
      </c>
      <c r="I580">
        <v>1299775210</v>
      </c>
      <c r="J580">
        <v>1295887210</v>
      </c>
      <c r="K580" s="11" t="b">
        <v>1</v>
      </c>
      <c r="L580">
        <v>202</v>
      </c>
      <c r="M580" t="b">
        <v>1</v>
      </c>
      <c r="N580" t="s">
        <v>8264</v>
      </c>
      <c r="O580" s="1">
        <f t="shared" si="45"/>
        <v>106</v>
      </c>
      <c r="P580">
        <f t="shared" si="46"/>
        <v>62.71</v>
      </c>
      <c r="Q580" s="13" t="s">
        <v>8317</v>
      </c>
      <c r="R580" t="s">
        <v>8318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8216</v>
      </c>
      <c r="G581" t="s">
        <v>8221</v>
      </c>
      <c r="H581" t="s">
        <v>8243</v>
      </c>
      <c r="I581">
        <v>1485722053</v>
      </c>
      <c r="J581">
        <v>1480538053</v>
      </c>
      <c r="K581" s="11" t="b">
        <v>0</v>
      </c>
      <c r="L581">
        <v>185</v>
      </c>
      <c r="M581" t="b">
        <v>1</v>
      </c>
      <c r="N581" t="s">
        <v>8290</v>
      </c>
      <c r="O581" s="1">
        <f t="shared" si="45"/>
        <v>253</v>
      </c>
      <c r="P581">
        <f t="shared" si="46"/>
        <v>68.25</v>
      </c>
      <c r="Q581" s="13" t="s">
        <v>8304</v>
      </c>
      <c r="R581" t="s">
        <v>8305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8216</v>
      </c>
      <c r="G582" t="s">
        <v>8221</v>
      </c>
      <c r="H582" t="s">
        <v>8243</v>
      </c>
      <c r="I582">
        <v>1419220800</v>
      </c>
      <c r="J582">
        <v>1416555262</v>
      </c>
      <c r="K582" s="11" t="b">
        <v>1</v>
      </c>
      <c r="L582">
        <v>134</v>
      </c>
      <c r="M582" t="b">
        <v>1</v>
      </c>
      <c r="N582" t="s">
        <v>8266</v>
      </c>
      <c r="O582" s="1">
        <f t="shared" si="45"/>
        <v>103</v>
      </c>
      <c r="P582">
        <f t="shared" si="46"/>
        <v>93.81</v>
      </c>
      <c r="Q582" s="13" t="s">
        <v>8319</v>
      </c>
      <c r="R582" t="s">
        <v>8322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8216</v>
      </c>
      <c r="G583" t="s">
        <v>8221</v>
      </c>
      <c r="H583" t="s">
        <v>8243</v>
      </c>
      <c r="I583">
        <v>1351495284</v>
      </c>
      <c r="J583">
        <v>1349335284</v>
      </c>
      <c r="K583" s="11" t="b">
        <v>0</v>
      </c>
      <c r="L583">
        <v>99</v>
      </c>
      <c r="M583" t="b">
        <v>1</v>
      </c>
      <c r="N583" t="s">
        <v>8271</v>
      </c>
      <c r="O583" s="1">
        <f t="shared" si="45"/>
        <v>100</v>
      </c>
      <c r="P583">
        <f t="shared" si="46"/>
        <v>126.81</v>
      </c>
      <c r="Q583" s="13" t="s">
        <v>8323</v>
      </c>
      <c r="R583" t="s">
        <v>8327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8218</v>
      </c>
      <c r="G584" t="s">
        <v>8221</v>
      </c>
      <c r="H584" t="s">
        <v>8243</v>
      </c>
      <c r="I584">
        <v>1422759240</v>
      </c>
      <c r="J584">
        <v>1418824867</v>
      </c>
      <c r="K584" s="11" t="b">
        <v>0</v>
      </c>
      <c r="L584">
        <v>197</v>
      </c>
      <c r="M584" t="b">
        <v>0</v>
      </c>
      <c r="N584" t="s">
        <v>8266</v>
      </c>
      <c r="O584" s="1">
        <f t="shared" si="45"/>
        <v>70</v>
      </c>
      <c r="P584">
        <f t="shared" si="46"/>
        <v>63.56</v>
      </c>
      <c r="Q584" s="13" t="s">
        <v>8319</v>
      </c>
      <c r="R584" t="s">
        <v>8322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8217</v>
      </c>
      <c r="G585" t="s">
        <v>8221</v>
      </c>
      <c r="H585" t="s">
        <v>8243</v>
      </c>
      <c r="I585">
        <v>1457024514</v>
      </c>
      <c r="J585">
        <v>1454432514</v>
      </c>
      <c r="K585" s="11" t="b">
        <v>0</v>
      </c>
      <c r="L585">
        <v>122</v>
      </c>
      <c r="M585" t="b">
        <v>0</v>
      </c>
      <c r="N585" t="s">
        <v>8268</v>
      </c>
      <c r="O585" s="1">
        <f t="shared" si="45"/>
        <v>31</v>
      </c>
      <c r="P585">
        <f t="shared" si="46"/>
        <v>102.02</v>
      </c>
      <c r="Q585" s="13" t="s">
        <v>8304</v>
      </c>
      <c r="R585" t="s">
        <v>8306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8216</v>
      </c>
      <c r="G586" t="s">
        <v>8221</v>
      </c>
      <c r="H586" t="s">
        <v>8243</v>
      </c>
      <c r="I586">
        <v>1369612474</v>
      </c>
      <c r="J586">
        <v>1367798074</v>
      </c>
      <c r="K586" s="11" t="b">
        <v>0</v>
      </c>
      <c r="L586">
        <v>240</v>
      </c>
      <c r="M586" t="b">
        <v>1</v>
      </c>
      <c r="N586" t="s">
        <v>8271</v>
      </c>
      <c r="O586" s="1">
        <f t="shared" si="45"/>
        <v>497</v>
      </c>
      <c r="P586">
        <f t="shared" si="46"/>
        <v>51.72</v>
      </c>
      <c r="Q586" s="13" t="s">
        <v>8323</v>
      </c>
      <c r="R586" t="s">
        <v>8327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8216</v>
      </c>
      <c r="G587" t="s">
        <v>8240</v>
      </c>
      <c r="H587" t="s">
        <v>8246</v>
      </c>
      <c r="I587">
        <v>1488394800</v>
      </c>
      <c r="J587">
        <v>1485213921</v>
      </c>
      <c r="K587" s="11" t="b">
        <v>0</v>
      </c>
      <c r="L587">
        <v>131</v>
      </c>
      <c r="M587" t="b">
        <v>1</v>
      </c>
      <c r="N587" t="s">
        <v>8280</v>
      </c>
      <c r="O587" s="1">
        <f t="shared" si="45"/>
        <v>123</v>
      </c>
      <c r="P587">
        <f t="shared" si="46"/>
        <v>94.74</v>
      </c>
      <c r="Q587" s="13" t="s">
        <v>8309</v>
      </c>
      <c r="R587" t="s">
        <v>8310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8216</v>
      </c>
      <c r="G588" t="s">
        <v>8221</v>
      </c>
      <c r="H588" t="s">
        <v>8243</v>
      </c>
      <c r="I588">
        <v>1298245954</v>
      </c>
      <c r="J588">
        <v>1295653954</v>
      </c>
      <c r="K588" s="11" t="b">
        <v>0</v>
      </c>
      <c r="L588">
        <v>134</v>
      </c>
      <c r="M588" t="b">
        <v>1</v>
      </c>
      <c r="N588" t="s">
        <v>8271</v>
      </c>
      <c r="O588" s="1">
        <f t="shared" si="45"/>
        <v>124</v>
      </c>
      <c r="P588">
        <f t="shared" si="46"/>
        <v>92.54</v>
      </c>
      <c r="Q588" s="13" t="s">
        <v>8323</v>
      </c>
      <c r="R588" t="s">
        <v>8327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8216</v>
      </c>
      <c r="G589" t="s">
        <v>8221</v>
      </c>
      <c r="H589" t="s">
        <v>8243</v>
      </c>
      <c r="I589">
        <v>1453481974</v>
      </c>
      <c r="J589">
        <v>1448297974</v>
      </c>
      <c r="K589" s="11" t="b">
        <v>0</v>
      </c>
      <c r="L589">
        <v>140</v>
      </c>
      <c r="M589" t="b">
        <v>1</v>
      </c>
      <c r="N589" t="s">
        <v>8290</v>
      </c>
      <c r="O589" s="1">
        <f t="shared" si="45"/>
        <v>124</v>
      </c>
      <c r="P589">
        <f t="shared" si="46"/>
        <v>88.24</v>
      </c>
      <c r="Q589" s="13" t="s">
        <v>8304</v>
      </c>
      <c r="R589" t="s">
        <v>8305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8216</v>
      </c>
      <c r="G590" t="s">
        <v>8221</v>
      </c>
      <c r="H590" t="s">
        <v>8243</v>
      </c>
      <c r="I590">
        <v>1404359940</v>
      </c>
      <c r="J590">
        <v>1402580818</v>
      </c>
      <c r="K590" s="11" t="b">
        <v>0</v>
      </c>
      <c r="L590">
        <v>199</v>
      </c>
      <c r="M590" t="b">
        <v>1</v>
      </c>
      <c r="N590" t="s">
        <v>8266</v>
      </c>
      <c r="O590" s="1">
        <f t="shared" si="45"/>
        <v>103</v>
      </c>
      <c r="P590">
        <f t="shared" si="46"/>
        <v>62.05</v>
      </c>
      <c r="Q590" s="13" t="s">
        <v>8319</v>
      </c>
      <c r="R590" t="s">
        <v>8322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8216</v>
      </c>
      <c r="G591" t="s">
        <v>8221</v>
      </c>
      <c r="H591" t="s">
        <v>8243</v>
      </c>
      <c r="I591">
        <v>1463098208</v>
      </c>
      <c r="J591">
        <v>1460506208</v>
      </c>
      <c r="K591" s="11" t="b">
        <v>0</v>
      </c>
      <c r="L591">
        <v>173</v>
      </c>
      <c r="M591" t="b">
        <v>1</v>
      </c>
      <c r="N591" t="s">
        <v>8266</v>
      </c>
      <c r="O591" s="1">
        <f t="shared" si="45"/>
        <v>123</v>
      </c>
      <c r="P591">
        <f t="shared" si="46"/>
        <v>71.239999999999995</v>
      </c>
      <c r="Q591" s="13" t="s">
        <v>8319</v>
      </c>
      <c r="R591" t="s">
        <v>8322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8216</v>
      </c>
      <c r="G592" t="s">
        <v>8221</v>
      </c>
      <c r="H592" t="s">
        <v>8243</v>
      </c>
      <c r="I592">
        <v>1349567475</v>
      </c>
      <c r="J592">
        <v>1346975475</v>
      </c>
      <c r="K592" s="11" t="b">
        <v>0</v>
      </c>
      <c r="L592">
        <v>182</v>
      </c>
      <c r="M592" t="b">
        <v>1</v>
      </c>
      <c r="N592" t="s">
        <v>8298</v>
      </c>
      <c r="O592" s="1">
        <f t="shared" si="45"/>
        <v>246</v>
      </c>
      <c r="P592">
        <f t="shared" si="46"/>
        <v>67.7</v>
      </c>
      <c r="Q592" s="13" t="s">
        <v>8319</v>
      </c>
      <c r="R592" t="s">
        <v>8320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8216</v>
      </c>
      <c r="G593" t="s">
        <v>8222</v>
      </c>
      <c r="H593" t="s">
        <v>8244</v>
      </c>
      <c r="I593">
        <v>1452038100</v>
      </c>
      <c r="J593">
        <v>1448823673</v>
      </c>
      <c r="K593" s="11" t="b">
        <v>1</v>
      </c>
      <c r="L593">
        <v>115</v>
      </c>
      <c r="M593" t="b">
        <v>1</v>
      </c>
      <c r="N593" t="s">
        <v>8266</v>
      </c>
      <c r="O593" s="1">
        <f t="shared" si="45"/>
        <v>102</v>
      </c>
      <c r="P593">
        <f t="shared" si="46"/>
        <v>106.57</v>
      </c>
      <c r="Q593" s="13" t="s">
        <v>8319</v>
      </c>
      <c r="R593" t="s">
        <v>8322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8216</v>
      </c>
      <c r="G594" t="s">
        <v>8222</v>
      </c>
      <c r="H594" t="s">
        <v>8244</v>
      </c>
      <c r="I594">
        <v>1419984000</v>
      </c>
      <c r="J594">
        <v>1417132986</v>
      </c>
      <c r="K594" s="11" t="b">
        <v>1</v>
      </c>
      <c r="L594">
        <v>184</v>
      </c>
      <c r="M594" t="b">
        <v>1</v>
      </c>
      <c r="N594" t="s">
        <v>8266</v>
      </c>
      <c r="O594" s="1">
        <f t="shared" si="45"/>
        <v>102</v>
      </c>
      <c r="P594">
        <f t="shared" si="46"/>
        <v>66.59</v>
      </c>
      <c r="Q594" s="13" t="s">
        <v>8319</v>
      </c>
      <c r="R594" t="s">
        <v>8322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8216</v>
      </c>
      <c r="G595" t="s">
        <v>8221</v>
      </c>
      <c r="H595" t="s">
        <v>8243</v>
      </c>
      <c r="I595">
        <v>1477255840</v>
      </c>
      <c r="J595">
        <v>1474663840</v>
      </c>
      <c r="K595" s="11" t="b">
        <v>0</v>
      </c>
      <c r="L595">
        <v>118</v>
      </c>
      <c r="M595" t="b">
        <v>1</v>
      </c>
      <c r="N595" t="s">
        <v>8280</v>
      </c>
      <c r="O595" s="1">
        <f t="shared" si="45"/>
        <v>102</v>
      </c>
      <c r="P595">
        <f t="shared" si="46"/>
        <v>103.64</v>
      </c>
      <c r="Q595" s="13" t="s">
        <v>8309</v>
      </c>
      <c r="R595" t="s">
        <v>8310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8216</v>
      </c>
      <c r="G596" t="s">
        <v>8221</v>
      </c>
      <c r="H596" t="s">
        <v>8243</v>
      </c>
      <c r="I596">
        <v>1474426800</v>
      </c>
      <c r="J596">
        <v>1471976529</v>
      </c>
      <c r="K596" s="11" t="b">
        <v>0</v>
      </c>
      <c r="L596">
        <v>17</v>
      </c>
      <c r="M596" t="b">
        <v>1</v>
      </c>
      <c r="N596" t="s">
        <v>8266</v>
      </c>
      <c r="O596" s="1">
        <f t="shared" si="45"/>
        <v>122</v>
      </c>
      <c r="P596">
        <f t="shared" si="46"/>
        <v>716.35</v>
      </c>
      <c r="Q596" s="13" t="s">
        <v>8319</v>
      </c>
      <c r="R596" t="s">
        <v>8322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8216</v>
      </c>
      <c r="G597" t="s">
        <v>8221</v>
      </c>
      <c r="H597" t="s">
        <v>8243</v>
      </c>
      <c r="I597">
        <v>1437621060</v>
      </c>
      <c r="J597">
        <v>1433799180</v>
      </c>
      <c r="K597" s="11" t="b">
        <v>0</v>
      </c>
      <c r="L597">
        <v>87</v>
      </c>
      <c r="M597" t="b">
        <v>1</v>
      </c>
      <c r="N597" t="s">
        <v>8264</v>
      </c>
      <c r="O597" s="1">
        <f t="shared" si="45"/>
        <v>101</v>
      </c>
      <c r="P597">
        <f t="shared" si="46"/>
        <v>139.83000000000001</v>
      </c>
      <c r="Q597" s="13" t="s">
        <v>8317</v>
      </c>
      <c r="R597" t="s">
        <v>8318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8216</v>
      </c>
      <c r="G598" t="s">
        <v>8225</v>
      </c>
      <c r="H598" t="s">
        <v>8247</v>
      </c>
      <c r="I598">
        <v>1477886400</v>
      </c>
      <c r="J598">
        <v>1476228128</v>
      </c>
      <c r="K598" s="11" t="b">
        <v>0</v>
      </c>
      <c r="L598">
        <v>111</v>
      </c>
      <c r="M598" t="b">
        <v>1</v>
      </c>
      <c r="N598" t="s">
        <v>8298</v>
      </c>
      <c r="O598" s="1">
        <f t="shared" si="45"/>
        <v>122</v>
      </c>
      <c r="P598">
        <f t="shared" si="46"/>
        <v>109.59</v>
      </c>
      <c r="Q598" s="13" t="s">
        <v>8319</v>
      </c>
      <c r="R598" t="s">
        <v>8320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8216</v>
      </c>
      <c r="G599" t="s">
        <v>8221</v>
      </c>
      <c r="H599" t="s">
        <v>8243</v>
      </c>
      <c r="I599">
        <v>1369282044</v>
      </c>
      <c r="J599">
        <v>1366690044</v>
      </c>
      <c r="K599" s="11" t="b">
        <v>0</v>
      </c>
      <c r="L599">
        <v>217</v>
      </c>
      <c r="M599" t="b">
        <v>1</v>
      </c>
      <c r="N599" t="s">
        <v>8290</v>
      </c>
      <c r="O599" s="1">
        <f t="shared" si="45"/>
        <v>121</v>
      </c>
      <c r="P599">
        <f t="shared" si="46"/>
        <v>55.81</v>
      </c>
      <c r="Q599" s="13" t="s">
        <v>8304</v>
      </c>
      <c r="R599" t="s">
        <v>8305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8216</v>
      </c>
      <c r="G600" t="s">
        <v>8221</v>
      </c>
      <c r="H600" t="s">
        <v>8243</v>
      </c>
      <c r="I600">
        <v>1398791182</v>
      </c>
      <c r="J600">
        <v>1396026382</v>
      </c>
      <c r="K600" s="11" t="b">
        <v>1</v>
      </c>
      <c r="L600">
        <v>385</v>
      </c>
      <c r="M600" t="b">
        <v>1</v>
      </c>
      <c r="N600" t="s">
        <v>8296</v>
      </c>
      <c r="O600" s="1">
        <f t="shared" si="45"/>
        <v>110</v>
      </c>
      <c r="P600">
        <f t="shared" si="46"/>
        <v>31.44</v>
      </c>
      <c r="Q600" s="13" t="s">
        <v>8304</v>
      </c>
      <c r="R600" t="s">
        <v>8311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8216</v>
      </c>
      <c r="G601" t="s">
        <v>8221</v>
      </c>
      <c r="H601" t="s">
        <v>8243</v>
      </c>
      <c r="I601">
        <v>1428178757</v>
      </c>
      <c r="J601">
        <v>1425590357</v>
      </c>
      <c r="K601" s="11" t="b">
        <v>1</v>
      </c>
      <c r="L601">
        <v>200</v>
      </c>
      <c r="M601" t="b">
        <v>1</v>
      </c>
      <c r="N601" t="s">
        <v>8266</v>
      </c>
      <c r="O601" s="1">
        <f t="shared" si="45"/>
        <v>101</v>
      </c>
      <c r="P601">
        <f t="shared" si="46"/>
        <v>60.48</v>
      </c>
      <c r="Q601" s="13" t="s">
        <v>8319</v>
      </c>
      <c r="R601" t="s">
        <v>8322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8216</v>
      </c>
      <c r="G602" t="s">
        <v>8221</v>
      </c>
      <c r="H602" t="s">
        <v>8243</v>
      </c>
      <c r="I602">
        <v>1450307284</v>
      </c>
      <c r="J602">
        <v>1447715284</v>
      </c>
      <c r="K602" s="11" t="b">
        <v>0</v>
      </c>
      <c r="L602">
        <v>71</v>
      </c>
      <c r="M602" t="b">
        <v>1</v>
      </c>
      <c r="N602" t="s">
        <v>8260</v>
      </c>
      <c r="O602" s="1">
        <f t="shared" si="45"/>
        <v>100</v>
      </c>
      <c r="P602">
        <f t="shared" si="46"/>
        <v>169.61</v>
      </c>
      <c r="Q602" s="13" t="s">
        <v>8317</v>
      </c>
      <c r="R602" t="s">
        <v>8328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8216</v>
      </c>
      <c r="G603" t="s">
        <v>8221</v>
      </c>
      <c r="H603" t="s">
        <v>8243</v>
      </c>
      <c r="I603">
        <v>1474694787</v>
      </c>
      <c r="J603">
        <v>1472102787</v>
      </c>
      <c r="K603" s="11" t="b">
        <v>0</v>
      </c>
      <c r="L603">
        <v>190</v>
      </c>
      <c r="M603" t="b">
        <v>1</v>
      </c>
      <c r="N603" t="s">
        <v>8272</v>
      </c>
      <c r="O603" s="1">
        <f t="shared" si="45"/>
        <v>120</v>
      </c>
      <c r="P603">
        <f t="shared" si="46"/>
        <v>63.38</v>
      </c>
      <c r="Q603" s="13" t="s">
        <v>8323</v>
      </c>
      <c r="R603" t="s">
        <v>8332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8216</v>
      </c>
      <c r="G604" t="s">
        <v>8221</v>
      </c>
      <c r="H604" t="s">
        <v>8243</v>
      </c>
      <c r="I604">
        <v>1402896600</v>
      </c>
      <c r="J604">
        <v>1398971211</v>
      </c>
      <c r="K604" s="11" t="b">
        <v>0</v>
      </c>
      <c r="L604">
        <v>70</v>
      </c>
      <c r="M604" t="b">
        <v>1</v>
      </c>
      <c r="N604" t="s">
        <v>8260</v>
      </c>
      <c r="O604" s="1">
        <f t="shared" si="45"/>
        <v>100</v>
      </c>
      <c r="P604">
        <f t="shared" si="46"/>
        <v>171.84</v>
      </c>
      <c r="Q604" s="13" t="s">
        <v>8317</v>
      </c>
      <c r="R604" t="s">
        <v>8328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8216</v>
      </c>
      <c r="G605" t="s">
        <v>8221</v>
      </c>
      <c r="H605" t="s">
        <v>8243</v>
      </c>
      <c r="I605">
        <v>1487937508</v>
      </c>
      <c r="J605">
        <v>1485345508</v>
      </c>
      <c r="K605" s="11" t="b">
        <v>1</v>
      </c>
      <c r="L605">
        <v>167</v>
      </c>
      <c r="M605" t="b">
        <v>1</v>
      </c>
      <c r="N605" t="s">
        <v>8264</v>
      </c>
      <c r="O605" s="1">
        <f t="shared" si="45"/>
        <v>107</v>
      </c>
      <c r="P605">
        <f t="shared" si="46"/>
        <v>71.900000000000006</v>
      </c>
      <c r="Q605" s="13" t="s">
        <v>8317</v>
      </c>
      <c r="R605" t="s">
        <v>8318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8216</v>
      </c>
      <c r="G606" t="s">
        <v>8222</v>
      </c>
      <c r="H606" t="s">
        <v>8244</v>
      </c>
      <c r="I606">
        <v>1405523866</v>
      </c>
      <c r="J606">
        <v>1402931866</v>
      </c>
      <c r="K606" s="11" t="b">
        <v>1</v>
      </c>
      <c r="L606">
        <v>215</v>
      </c>
      <c r="M606" t="b">
        <v>1</v>
      </c>
      <c r="N606" t="s">
        <v>8280</v>
      </c>
      <c r="O606" s="1">
        <f t="shared" si="45"/>
        <v>150</v>
      </c>
      <c r="P606">
        <f t="shared" si="46"/>
        <v>55.82</v>
      </c>
      <c r="Q606" s="13" t="s">
        <v>8309</v>
      </c>
      <c r="R606" t="s">
        <v>8310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8216</v>
      </c>
      <c r="G607" t="s">
        <v>8221</v>
      </c>
      <c r="H607" t="s">
        <v>8243</v>
      </c>
      <c r="I607">
        <v>1445660045</v>
      </c>
      <c r="J607">
        <v>1443068045</v>
      </c>
      <c r="K607" s="11" t="b">
        <v>0</v>
      </c>
      <c r="L607">
        <v>87</v>
      </c>
      <c r="M607" t="b">
        <v>1</v>
      </c>
      <c r="N607" t="s">
        <v>8260</v>
      </c>
      <c r="O607" s="1">
        <f t="shared" si="45"/>
        <v>100</v>
      </c>
      <c r="P607">
        <f t="shared" si="46"/>
        <v>137.93</v>
      </c>
      <c r="Q607" s="13" t="s">
        <v>8317</v>
      </c>
      <c r="R607" t="s">
        <v>8328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60" hidden="1" x14ac:dyDescent="0.2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8216</v>
      </c>
      <c r="G608" t="s">
        <v>8221</v>
      </c>
      <c r="H608" t="s">
        <v>8243</v>
      </c>
      <c r="I608">
        <v>1410601041</v>
      </c>
      <c r="J608">
        <v>1406713041</v>
      </c>
      <c r="K608" s="11" t="b">
        <v>0</v>
      </c>
      <c r="L608">
        <v>12</v>
      </c>
      <c r="M608" t="b">
        <v>1</v>
      </c>
      <c r="N608" t="s">
        <v>8266</v>
      </c>
      <c r="O608" s="1">
        <f t="shared" si="45"/>
        <v>100</v>
      </c>
      <c r="P608">
        <f t="shared" si="46"/>
        <v>1000</v>
      </c>
      <c r="Q608" s="13" t="s">
        <v>8319</v>
      </c>
      <c r="R608" t="s">
        <v>8322</v>
      </c>
      <c r="S608" s="17">
        <f t="shared" si="47"/>
        <v>41850.400937500002</v>
      </c>
      <c r="T608" s="17">
        <f t="shared" si="48"/>
        <v>41895.400937500002</v>
      </c>
      <c r="U608">
        <f t="shared" si="49"/>
        <v>2014</v>
      </c>
    </row>
    <row r="609" spans="1:21" ht="60" hidden="1" x14ac:dyDescent="0.2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8216</v>
      </c>
      <c r="G609" t="s">
        <v>8221</v>
      </c>
      <c r="H609" t="s">
        <v>8243</v>
      </c>
      <c r="I609">
        <v>1407456000</v>
      </c>
      <c r="J609">
        <v>1405573391</v>
      </c>
      <c r="K609" s="11" t="b">
        <v>0</v>
      </c>
      <c r="L609">
        <v>86</v>
      </c>
      <c r="M609" t="b">
        <v>1</v>
      </c>
      <c r="N609" t="s">
        <v>8264</v>
      </c>
      <c r="O609" s="1">
        <f t="shared" si="45"/>
        <v>124</v>
      </c>
      <c r="P609">
        <f t="shared" si="46"/>
        <v>139.53</v>
      </c>
      <c r="Q609" s="13" t="s">
        <v>8317</v>
      </c>
      <c r="R609" t="s">
        <v>8318</v>
      </c>
      <c r="S609" s="17">
        <f t="shared" si="47"/>
        <v>41837.210543981484</v>
      </c>
      <c r="T609" s="17">
        <f t="shared" si="48"/>
        <v>41859</v>
      </c>
      <c r="U609">
        <f t="shared" si="49"/>
        <v>2014</v>
      </c>
    </row>
    <row r="610" spans="1:21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8216</v>
      </c>
      <c r="G610" t="s">
        <v>8233</v>
      </c>
      <c r="H610" t="s">
        <v>8246</v>
      </c>
      <c r="I610">
        <v>1444291193</v>
      </c>
      <c r="J610">
        <v>1441699193</v>
      </c>
      <c r="K610" s="11" t="b">
        <v>1</v>
      </c>
      <c r="L610">
        <v>187</v>
      </c>
      <c r="M610" t="b">
        <v>1</v>
      </c>
      <c r="N610" t="s">
        <v>8298</v>
      </c>
      <c r="O610" s="1">
        <f t="shared" si="45"/>
        <v>120</v>
      </c>
      <c r="P610">
        <f t="shared" si="46"/>
        <v>64.16</v>
      </c>
      <c r="Q610" s="13" t="s">
        <v>8319</v>
      </c>
      <c r="R610" t="s">
        <v>8320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8216</v>
      </c>
      <c r="G611" t="s">
        <v>8221</v>
      </c>
      <c r="H611" t="s">
        <v>8243</v>
      </c>
      <c r="I611">
        <v>1330359423</v>
      </c>
      <c r="J611">
        <v>1327767423</v>
      </c>
      <c r="K611" s="11" t="b">
        <v>0</v>
      </c>
      <c r="L611">
        <v>207</v>
      </c>
      <c r="M611" t="b">
        <v>1</v>
      </c>
      <c r="N611" t="s">
        <v>8292</v>
      </c>
      <c r="O611" s="1">
        <f t="shared" si="45"/>
        <v>141</v>
      </c>
      <c r="P611">
        <f t="shared" si="46"/>
        <v>57.93</v>
      </c>
      <c r="Q611" s="13" t="s">
        <v>8312</v>
      </c>
      <c r="R611" t="s">
        <v>8313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8218</v>
      </c>
      <c r="G612" t="s">
        <v>8232</v>
      </c>
      <c r="H612" t="s">
        <v>8252</v>
      </c>
      <c r="I612">
        <v>1419780149</v>
      </c>
      <c r="J612">
        <v>1417101749</v>
      </c>
      <c r="K612" s="11" t="b">
        <v>0</v>
      </c>
      <c r="L612">
        <v>38</v>
      </c>
      <c r="M612" t="b">
        <v>0</v>
      </c>
      <c r="N612" t="s">
        <v>8263</v>
      </c>
      <c r="O612" s="1">
        <f t="shared" si="45"/>
        <v>12</v>
      </c>
      <c r="P612">
        <f t="shared" si="46"/>
        <v>314.29000000000002</v>
      </c>
      <c r="Q612" s="13" t="s">
        <v>8317</v>
      </c>
      <c r="R612" t="s">
        <v>8321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8218</v>
      </c>
      <c r="G613" t="s">
        <v>8221</v>
      </c>
      <c r="H613" t="s">
        <v>8243</v>
      </c>
      <c r="I613">
        <v>1467469510</v>
      </c>
      <c r="J613">
        <v>1462285510</v>
      </c>
      <c r="K613" s="11" t="b">
        <v>1</v>
      </c>
      <c r="L613">
        <v>152</v>
      </c>
      <c r="M613" t="b">
        <v>0</v>
      </c>
      <c r="N613" t="s">
        <v>8280</v>
      </c>
      <c r="O613" s="1">
        <f t="shared" si="45"/>
        <v>40</v>
      </c>
      <c r="P613">
        <f t="shared" si="46"/>
        <v>78.44</v>
      </c>
      <c r="Q613" s="13" t="s">
        <v>8309</v>
      </c>
      <c r="R613" t="s">
        <v>8310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8216</v>
      </c>
      <c r="G614" t="s">
        <v>8223</v>
      </c>
      <c r="H614" t="s">
        <v>8245</v>
      </c>
      <c r="I614">
        <v>1420178188</v>
      </c>
      <c r="J614">
        <v>1418709388</v>
      </c>
      <c r="K614" s="11" t="b">
        <v>0</v>
      </c>
      <c r="L614">
        <v>95</v>
      </c>
      <c r="M614" t="b">
        <v>1</v>
      </c>
      <c r="N614" t="s">
        <v>8266</v>
      </c>
      <c r="O614" s="1">
        <f t="shared" si="45"/>
        <v>119</v>
      </c>
      <c r="P614">
        <f t="shared" si="46"/>
        <v>125.05</v>
      </c>
      <c r="Q614" s="13" t="s">
        <v>8319</v>
      </c>
      <c r="R614" t="s">
        <v>8322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8218</v>
      </c>
      <c r="G615" t="s">
        <v>8221</v>
      </c>
      <c r="H615" t="s">
        <v>8243</v>
      </c>
      <c r="I615">
        <v>1421208000</v>
      </c>
      <c r="J615">
        <v>1418315852</v>
      </c>
      <c r="K615" s="11" t="b">
        <v>0</v>
      </c>
      <c r="L615">
        <v>15</v>
      </c>
      <c r="M615" t="b">
        <v>0</v>
      </c>
      <c r="N615" t="s">
        <v>8268</v>
      </c>
      <c r="O615" s="1">
        <f t="shared" si="45"/>
        <v>39</v>
      </c>
      <c r="P615">
        <f t="shared" si="46"/>
        <v>788.53</v>
      </c>
      <c r="Q615" s="13" t="s">
        <v>8304</v>
      </c>
      <c r="R615" t="s">
        <v>8306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8216</v>
      </c>
      <c r="G616" t="s">
        <v>8221</v>
      </c>
      <c r="H616" t="s">
        <v>8243</v>
      </c>
      <c r="I616">
        <v>1422140895</v>
      </c>
      <c r="J616">
        <v>1418684895</v>
      </c>
      <c r="K616" s="11" t="b">
        <v>0</v>
      </c>
      <c r="L616">
        <v>90</v>
      </c>
      <c r="M616" t="b">
        <v>1</v>
      </c>
      <c r="N616" t="s">
        <v>8271</v>
      </c>
      <c r="O616" s="1">
        <f t="shared" si="45"/>
        <v>118</v>
      </c>
      <c r="P616">
        <f t="shared" si="46"/>
        <v>131.16999999999999</v>
      </c>
      <c r="Q616" s="13" t="s">
        <v>8323</v>
      </c>
      <c r="R616" t="s">
        <v>8327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8216</v>
      </c>
      <c r="G617" t="s">
        <v>8221</v>
      </c>
      <c r="H617" t="s">
        <v>8243</v>
      </c>
      <c r="I617">
        <v>1426197512</v>
      </c>
      <c r="J617">
        <v>1423609112</v>
      </c>
      <c r="K617" s="11" t="b">
        <v>0</v>
      </c>
      <c r="L617">
        <v>274</v>
      </c>
      <c r="M617" t="b">
        <v>1</v>
      </c>
      <c r="N617" t="s">
        <v>8268</v>
      </c>
      <c r="O617" s="1">
        <f t="shared" si="45"/>
        <v>147</v>
      </c>
      <c r="P617">
        <f t="shared" si="46"/>
        <v>42.89</v>
      </c>
      <c r="Q617" s="13" t="s">
        <v>8304</v>
      </c>
      <c r="R617" t="s">
        <v>8306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8216</v>
      </c>
      <c r="G618" t="s">
        <v>8221</v>
      </c>
      <c r="H618" t="s">
        <v>8243</v>
      </c>
      <c r="I618">
        <v>1407506040</v>
      </c>
      <c r="J618">
        <v>1404680075</v>
      </c>
      <c r="K618" s="11" t="b">
        <v>0</v>
      </c>
      <c r="L618">
        <v>125</v>
      </c>
      <c r="M618" t="b">
        <v>1</v>
      </c>
      <c r="N618" t="s">
        <v>8266</v>
      </c>
      <c r="O618" s="1">
        <f t="shared" si="45"/>
        <v>100</v>
      </c>
      <c r="P618">
        <f t="shared" si="46"/>
        <v>93.98</v>
      </c>
      <c r="Q618" s="13" t="s">
        <v>8319</v>
      </c>
      <c r="R618" t="s">
        <v>8322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8216</v>
      </c>
      <c r="G619" t="s">
        <v>8221</v>
      </c>
      <c r="H619" t="s">
        <v>8243</v>
      </c>
      <c r="I619">
        <v>1423165441</v>
      </c>
      <c r="J619">
        <v>1420573441</v>
      </c>
      <c r="K619" s="11" t="b">
        <v>1</v>
      </c>
      <c r="L619">
        <v>183</v>
      </c>
      <c r="M619" t="b">
        <v>1</v>
      </c>
      <c r="N619" t="s">
        <v>8290</v>
      </c>
      <c r="O619" s="1">
        <f t="shared" si="45"/>
        <v>235</v>
      </c>
      <c r="P619">
        <f t="shared" si="46"/>
        <v>64.180000000000007</v>
      </c>
      <c r="Q619" s="13" t="s">
        <v>8304</v>
      </c>
      <c r="R619" t="s">
        <v>8305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8216</v>
      </c>
      <c r="G620" t="s">
        <v>8233</v>
      </c>
      <c r="H620" t="s">
        <v>8246</v>
      </c>
      <c r="I620">
        <v>1439707236</v>
      </c>
      <c r="J620">
        <v>1437115236</v>
      </c>
      <c r="K620" s="11" t="b">
        <v>0</v>
      </c>
      <c r="L620">
        <v>144</v>
      </c>
      <c r="M620" t="b">
        <v>1</v>
      </c>
      <c r="N620" t="s">
        <v>8292</v>
      </c>
      <c r="O620" s="1">
        <f t="shared" si="45"/>
        <v>1174</v>
      </c>
      <c r="P620">
        <f t="shared" si="46"/>
        <v>81.56</v>
      </c>
      <c r="Q620" s="13" t="s">
        <v>8312</v>
      </c>
      <c r="R620" t="s">
        <v>8313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8216</v>
      </c>
      <c r="G621" t="s">
        <v>8222</v>
      </c>
      <c r="H621" t="s">
        <v>8244</v>
      </c>
      <c r="I621">
        <v>1488830400</v>
      </c>
      <c r="J621">
        <v>1484924605</v>
      </c>
      <c r="K621" s="11" t="b">
        <v>1</v>
      </c>
      <c r="L621">
        <v>255</v>
      </c>
      <c r="M621" t="b">
        <v>1</v>
      </c>
      <c r="N621" t="s">
        <v>8275</v>
      </c>
      <c r="O621" s="1">
        <f t="shared" si="45"/>
        <v>117</v>
      </c>
      <c r="P621">
        <f t="shared" si="46"/>
        <v>45.99</v>
      </c>
      <c r="Q621" s="13" t="s">
        <v>8323</v>
      </c>
      <c r="R621" t="s">
        <v>8325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8218</v>
      </c>
      <c r="G622" t="s">
        <v>8226</v>
      </c>
      <c r="H622" t="s">
        <v>8248</v>
      </c>
      <c r="I622">
        <v>1415865720</v>
      </c>
      <c r="J622">
        <v>1413270690</v>
      </c>
      <c r="K622" s="11" t="b">
        <v>0</v>
      </c>
      <c r="L622">
        <v>40</v>
      </c>
      <c r="M622" t="b">
        <v>0</v>
      </c>
      <c r="N622" t="s">
        <v>8268</v>
      </c>
      <c r="O622" s="1">
        <f t="shared" si="45"/>
        <v>8</v>
      </c>
      <c r="P622">
        <f t="shared" si="46"/>
        <v>292.08</v>
      </c>
      <c r="Q622" s="13" t="s">
        <v>8304</v>
      </c>
      <c r="R622" t="s">
        <v>8306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8216</v>
      </c>
      <c r="G623" t="s">
        <v>8221</v>
      </c>
      <c r="H623" t="s">
        <v>8243</v>
      </c>
      <c r="I623">
        <v>1412740868</v>
      </c>
      <c r="J623">
        <v>1410148868</v>
      </c>
      <c r="K623" s="11" t="b">
        <v>1</v>
      </c>
      <c r="L623">
        <v>286</v>
      </c>
      <c r="M623" t="b">
        <v>1</v>
      </c>
      <c r="N623" t="s">
        <v>8264</v>
      </c>
      <c r="O623" s="1">
        <f t="shared" si="45"/>
        <v>117</v>
      </c>
      <c r="P623">
        <f t="shared" si="46"/>
        <v>40.76</v>
      </c>
      <c r="Q623" s="13" t="s">
        <v>8317</v>
      </c>
      <c r="R623" t="s">
        <v>8318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8216</v>
      </c>
      <c r="G624" t="s">
        <v>8221</v>
      </c>
      <c r="H624" t="s">
        <v>8243</v>
      </c>
      <c r="I624">
        <v>1347382053</v>
      </c>
      <c r="J624">
        <v>1344962853</v>
      </c>
      <c r="K624" s="11" t="b">
        <v>0</v>
      </c>
      <c r="L624">
        <v>104</v>
      </c>
      <c r="M624" t="b">
        <v>1</v>
      </c>
      <c r="N624" t="s">
        <v>8271</v>
      </c>
      <c r="O624" s="1">
        <f t="shared" si="45"/>
        <v>155</v>
      </c>
      <c r="P624">
        <f t="shared" si="46"/>
        <v>112.02</v>
      </c>
      <c r="Q624" s="13" t="s">
        <v>8323</v>
      </c>
      <c r="R624" t="s">
        <v>8327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8216</v>
      </c>
      <c r="G625" t="s">
        <v>8221</v>
      </c>
      <c r="H625" t="s">
        <v>8243</v>
      </c>
      <c r="I625">
        <v>1437620400</v>
      </c>
      <c r="J625">
        <v>1434931811</v>
      </c>
      <c r="K625" s="11" t="b">
        <v>0</v>
      </c>
      <c r="L625">
        <v>182</v>
      </c>
      <c r="M625" t="b">
        <v>1</v>
      </c>
      <c r="N625" t="s">
        <v>8260</v>
      </c>
      <c r="O625" s="1">
        <f t="shared" si="45"/>
        <v>137</v>
      </c>
      <c r="P625">
        <f t="shared" si="46"/>
        <v>63.92</v>
      </c>
      <c r="Q625" s="13" t="s">
        <v>8317</v>
      </c>
      <c r="R625" t="s">
        <v>8328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8216</v>
      </c>
      <c r="G626" t="s">
        <v>8221</v>
      </c>
      <c r="H626" t="s">
        <v>8243</v>
      </c>
      <c r="I626">
        <v>1405615846</v>
      </c>
      <c r="J626">
        <v>1403023846</v>
      </c>
      <c r="K626" s="11" t="b">
        <v>0</v>
      </c>
      <c r="L626">
        <v>52</v>
      </c>
      <c r="M626" t="b">
        <v>1</v>
      </c>
      <c r="N626" t="s">
        <v>8260</v>
      </c>
      <c r="O626" s="1">
        <f t="shared" si="45"/>
        <v>116</v>
      </c>
      <c r="P626">
        <f t="shared" si="46"/>
        <v>223.48</v>
      </c>
      <c r="Q626" s="13" t="s">
        <v>8317</v>
      </c>
      <c r="R626" t="s">
        <v>8328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8218</v>
      </c>
      <c r="G627" t="s">
        <v>8221</v>
      </c>
      <c r="H627" t="s">
        <v>8243</v>
      </c>
      <c r="I627">
        <v>1486830030</v>
      </c>
      <c r="J627">
        <v>1483806030</v>
      </c>
      <c r="K627" s="11" t="b">
        <v>1</v>
      </c>
      <c r="L627">
        <v>96</v>
      </c>
      <c r="M627" t="b">
        <v>0</v>
      </c>
      <c r="N627" t="s">
        <v>8280</v>
      </c>
      <c r="O627" s="1">
        <f t="shared" si="45"/>
        <v>41</v>
      </c>
      <c r="P627">
        <f t="shared" si="46"/>
        <v>120.77</v>
      </c>
      <c r="Q627" s="13" t="s">
        <v>8309</v>
      </c>
      <c r="R627" t="s">
        <v>8310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8216</v>
      </c>
      <c r="G628" t="s">
        <v>8221</v>
      </c>
      <c r="H628" t="s">
        <v>8243</v>
      </c>
      <c r="I628">
        <v>1282622400</v>
      </c>
      <c r="J628">
        <v>1276891586</v>
      </c>
      <c r="K628" s="11" t="b">
        <v>1</v>
      </c>
      <c r="L628">
        <v>137</v>
      </c>
      <c r="M628" t="b">
        <v>1</v>
      </c>
      <c r="N628" t="s">
        <v>8290</v>
      </c>
      <c r="O628" s="1">
        <f t="shared" si="45"/>
        <v>116</v>
      </c>
      <c r="P628">
        <f t="shared" si="46"/>
        <v>84.46</v>
      </c>
      <c r="Q628" s="13" t="s">
        <v>8304</v>
      </c>
      <c r="R628" t="s">
        <v>8305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8216</v>
      </c>
      <c r="G629" t="s">
        <v>8221</v>
      </c>
      <c r="H629" t="s">
        <v>8243</v>
      </c>
      <c r="I629">
        <v>1408320490</v>
      </c>
      <c r="J629">
        <v>1405728490</v>
      </c>
      <c r="K629" s="11" t="b">
        <v>1</v>
      </c>
      <c r="L629">
        <v>283</v>
      </c>
      <c r="M629" t="b">
        <v>1</v>
      </c>
      <c r="N629" t="s">
        <v>8293</v>
      </c>
      <c r="O629" s="1">
        <f t="shared" si="45"/>
        <v>144</v>
      </c>
      <c r="P629">
        <f t="shared" si="46"/>
        <v>40.799999999999997</v>
      </c>
      <c r="Q629" s="13" t="s">
        <v>8315</v>
      </c>
      <c r="R629" t="s">
        <v>8316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8216</v>
      </c>
      <c r="G630" t="s">
        <v>8221</v>
      </c>
      <c r="H630" t="s">
        <v>8243</v>
      </c>
      <c r="I630">
        <v>1488750490</v>
      </c>
      <c r="J630">
        <v>1487022490</v>
      </c>
      <c r="K630" s="11" t="b">
        <v>0</v>
      </c>
      <c r="L630">
        <v>186</v>
      </c>
      <c r="M630" t="b">
        <v>1</v>
      </c>
      <c r="N630" t="s">
        <v>8293</v>
      </c>
      <c r="O630" s="1">
        <f t="shared" si="45"/>
        <v>115</v>
      </c>
      <c r="P630">
        <f t="shared" si="46"/>
        <v>62.07</v>
      </c>
      <c r="Q630" s="13" t="s">
        <v>8315</v>
      </c>
      <c r="R630" t="s">
        <v>8316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8216</v>
      </c>
      <c r="G631" t="s">
        <v>8221</v>
      </c>
      <c r="H631" t="s">
        <v>8243</v>
      </c>
      <c r="I631">
        <v>1433055540</v>
      </c>
      <c r="J631">
        <v>1431230867</v>
      </c>
      <c r="K631" s="11" t="b">
        <v>0</v>
      </c>
      <c r="L631">
        <v>104</v>
      </c>
      <c r="M631" t="b">
        <v>1</v>
      </c>
      <c r="N631" t="s">
        <v>8266</v>
      </c>
      <c r="O631" s="1">
        <f t="shared" si="45"/>
        <v>154</v>
      </c>
      <c r="P631">
        <f t="shared" si="46"/>
        <v>110.87</v>
      </c>
      <c r="Q631" s="13" t="s">
        <v>8319</v>
      </c>
      <c r="R631" t="s">
        <v>8322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8216</v>
      </c>
      <c r="G632" t="s">
        <v>8226</v>
      </c>
      <c r="H632" t="s">
        <v>8248</v>
      </c>
      <c r="I632">
        <v>1425937761</v>
      </c>
      <c r="J632">
        <v>1422917361</v>
      </c>
      <c r="K632" s="11" t="b">
        <v>0</v>
      </c>
      <c r="L632">
        <v>84</v>
      </c>
      <c r="M632" t="b">
        <v>1</v>
      </c>
      <c r="N632" t="s">
        <v>8296</v>
      </c>
      <c r="O632" s="1">
        <f t="shared" si="45"/>
        <v>100</v>
      </c>
      <c r="P632">
        <f t="shared" si="46"/>
        <v>136.9</v>
      </c>
      <c r="Q632" s="13" t="s">
        <v>8304</v>
      </c>
      <c r="R632" t="s">
        <v>8311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8216</v>
      </c>
      <c r="G633" t="s">
        <v>8221</v>
      </c>
      <c r="H633" t="s">
        <v>8243</v>
      </c>
      <c r="I633">
        <v>1332704042</v>
      </c>
      <c r="J633">
        <v>1327523642</v>
      </c>
      <c r="K633" s="11" t="b">
        <v>1</v>
      </c>
      <c r="L633">
        <v>169</v>
      </c>
      <c r="M633" t="b">
        <v>1</v>
      </c>
      <c r="N633" t="s">
        <v>8271</v>
      </c>
      <c r="O633" s="1">
        <f t="shared" si="45"/>
        <v>115</v>
      </c>
      <c r="P633">
        <f t="shared" si="46"/>
        <v>67.88</v>
      </c>
      <c r="Q633" s="13" t="s">
        <v>8323</v>
      </c>
      <c r="R633" t="s">
        <v>8327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8217</v>
      </c>
      <c r="G634" t="s">
        <v>8229</v>
      </c>
      <c r="H634" t="s">
        <v>8250</v>
      </c>
      <c r="I634">
        <v>1469109600</v>
      </c>
      <c r="J634">
        <v>1464586746</v>
      </c>
      <c r="K634" s="11" t="b">
        <v>0</v>
      </c>
      <c r="L634">
        <v>19</v>
      </c>
      <c r="M634" t="b">
        <v>0</v>
      </c>
      <c r="N634" t="s">
        <v>8268</v>
      </c>
      <c r="O634" s="1">
        <f t="shared" si="45"/>
        <v>6</v>
      </c>
      <c r="P634">
        <f t="shared" si="46"/>
        <v>603.53</v>
      </c>
      <c r="Q634" s="13" t="s">
        <v>8304</v>
      </c>
      <c r="R634" t="s">
        <v>8306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8216</v>
      </c>
      <c r="G635" t="s">
        <v>8221</v>
      </c>
      <c r="H635" t="s">
        <v>8243</v>
      </c>
      <c r="I635">
        <v>1464960682</v>
      </c>
      <c r="J635">
        <v>1462368682</v>
      </c>
      <c r="K635" s="11" t="b">
        <v>0</v>
      </c>
      <c r="L635">
        <v>62</v>
      </c>
      <c r="M635" t="b">
        <v>1</v>
      </c>
      <c r="N635" t="s">
        <v>8266</v>
      </c>
      <c r="O635" s="1">
        <f t="shared" si="45"/>
        <v>115</v>
      </c>
      <c r="P635">
        <f t="shared" si="46"/>
        <v>184.68</v>
      </c>
      <c r="Q635" s="13" t="s">
        <v>8319</v>
      </c>
      <c r="R635" t="s">
        <v>8322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8218</v>
      </c>
      <c r="G636" t="s">
        <v>8221</v>
      </c>
      <c r="H636" t="s">
        <v>8243</v>
      </c>
      <c r="I636">
        <v>1430505545</v>
      </c>
      <c r="J636">
        <v>1425325145</v>
      </c>
      <c r="K636" s="11" t="b">
        <v>0</v>
      </c>
      <c r="L636">
        <v>9</v>
      </c>
      <c r="M636" t="b">
        <v>0</v>
      </c>
      <c r="N636" t="s">
        <v>8298</v>
      </c>
      <c r="O636" s="1">
        <f t="shared" si="45"/>
        <v>5</v>
      </c>
      <c r="P636">
        <f t="shared" si="46"/>
        <v>1270.22</v>
      </c>
      <c r="Q636" s="13" t="s">
        <v>8319</v>
      </c>
      <c r="R636" t="s">
        <v>8320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8216</v>
      </c>
      <c r="G637" t="s">
        <v>8221</v>
      </c>
      <c r="H637" t="s">
        <v>8243</v>
      </c>
      <c r="I637">
        <v>1408177077</v>
      </c>
      <c r="J637">
        <v>1406362677</v>
      </c>
      <c r="K637" s="11" t="b">
        <v>0</v>
      </c>
      <c r="L637">
        <v>480</v>
      </c>
      <c r="M637" t="b">
        <v>1</v>
      </c>
      <c r="N637" t="s">
        <v>8292</v>
      </c>
      <c r="O637" s="1">
        <f t="shared" si="45"/>
        <v>134</v>
      </c>
      <c r="P637">
        <f t="shared" si="46"/>
        <v>23.81</v>
      </c>
      <c r="Q637" s="13" t="s">
        <v>8312</v>
      </c>
      <c r="R637" t="s">
        <v>8313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8216</v>
      </c>
      <c r="G638" t="s">
        <v>8221</v>
      </c>
      <c r="H638" t="s">
        <v>8243</v>
      </c>
      <c r="I638">
        <v>1477603140</v>
      </c>
      <c r="J638">
        <v>1475013710</v>
      </c>
      <c r="K638" s="11" t="b">
        <v>0</v>
      </c>
      <c r="L638">
        <v>158</v>
      </c>
      <c r="M638" t="b">
        <v>1</v>
      </c>
      <c r="N638" t="s">
        <v>8271</v>
      </c>
      <c r="O638" s="1">
        <f t="shared" si="45"/>
        <v>114</v>
      </c>
      <c r="P638">
        <f t="shared" si="46"/>
        <v>72.06</v>
      </c>
      <c r="Q638" s="13" t="s">
        <v>8323</v>
      </c>
      <c r="R638" t="s">
        <v>8327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8216</v>
      </c>
      <c r="G639" t="s">
        <v>8221</v>
      </c>
      <c r="H639" t="s">
        <v>8243</v>
      </c>
      <c r="I639">
        <v>1352488027</v>
      </c>
      <c r="J639">
        <v>1349892427</v>
      </c>
      <c r="K639" s="11" t="b">
        <v>0</v>
      </c>
      <c r="L639">
        <v>115</v>
      </c>
      <c r="M639" t="b">
        <v>1</v>
      </c>
      <c r="N639" t="s">
        <v>8274</v>
      </c>
      <c r="O639" s="1">
        <f t="shared" si="45"/>
        <v>146</v>
      </c>
      <c r="P639">
        <f t="shared" si="46"/>
        <v>98.82</v>
      </c>
      <c r="Q639" s="13" t="s">
        <v>8323</v>
      </c>
      <c r="R639" t="s">
        <v>8324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8216</v>
      </c>
      <c r="G640" t="s">
        <v>8221</v>
      </c>
      <c r="H640" t="s">
        <v>8243</v>
      </c>
      <c r="I640">
        <v>1442425412</v>
      </c>
      <c r="J640">
        <v>1439833412</v>
      </c>
      <c r="K640" s="11" t="b">
        <v>0</v>
      </c>
      <c r="L640">
        <v>128</v>
      </c>
      <c r="M640" t="b">
        <v>1</v>
      </c>
      <c r="N640" t="s">
        <v>8266</v>
      </c>
      <c r="O640" s="1">
        <f t="shared" si="45"/>
        <v>114</v>
      </c>
      <c r="P640">
        <f t="shared" si="46"/>
        <v>88.77</v>
      </c>
      <c r="Q640" s="13" t="s">
        <v>8319</v>
      </c>
      <c r="R640" t="s">
        <v>8322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8216</v>
      </c>
      <c r="G641" t="s">
        <v>8221</v>
      </c>
      <c r="H641" t="s">
        <v>8243</v>
      </c>
      <c r="I641">
        <v>1412640373</v>
      </c>
      <c r="J641">
        <v>1410048373</v>
      </c>
      <c r="K641" s="11" t="b">
        <v>0</v>
      </c>
      <c r="L641">
        <v>184</v>
      </c>
      <c r="M641" t="b">
        <v>1</v>
      </c>
      <c r="N641" t="s">
        <v>8271</v>
      </c>
      <c r="O641" s="1">
        <f t="shared" si="45"/>
        <v>126</v>
      </c>
      <c r="P641">
        <f t="shared" si="46"/>
        <v>61.7</v>
      </c>
      <c r="Q641" s="13" t="s">
        <v>8323</v>
      </c>
      <c r="R641" t="s">
        <v>8327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8216</v>
      </c>
      <c r="G642" t="s">
        <v>8221</v>
      </c>
      <c r="H642" t="s">
        <v>8243</v>
      </c>
      <c r="I642">
        <v>1385009940</v>
      </c>
      <c r="J642">
        <v>1383327440</v>
      </c>
      <c r="K642" s="11" t="b">
        <v>0</v>
      </c>
      <c r="L642">
        <v>108</v>
      </c>
      <c r="M642" t="b">
        <v>1</v>
      </c>
      <c r="N642" t="s">
        <v>8269</v>
      </c>
      <c r="O642" s="1">
        <f t="shared" si="45"/>
        <v>315</v>
      </c>
      <c r="P642">
        <f t="shared" si="46"/>
        <v>105.05</v>
      </c>
      <c r="Q642" s="13" t="s">
        <v>8307</v>
      </c>
      <c r="R642" t="s">
        <v>8329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8216</v>
      </c>
      <c r="G643" t="s">
        <v>8221</v>
      </c>
      <c r="H643" t="s">
        <v>8243</v>
      </c>
      <c r="I643">
        <v>1403305200</v>
      </c>
      <c r="J643">
        <v>1400512658</v>
      </c>
      <c r="K643" s="11" t="b">
        <v>1</v>
      </c>
      <c r="L643">
        <v>226</v>
      </c>
      <c r="M643" t="b">
        <v>1</v>
      </c>
      <c r="N643" t="s">
        <v>8266</v>
      </c>
      <c r="O643" s="1">
        <f t="shared" ref="O643:O706" si="50">ROUND(E643/D643*100,0)</f>
        <v>119</v>
      </c>
      <c r="P643">
        <f t="shared" ref="P643:P706" si="51">IFERROR(ROUND(E643/L643,2),0)</f>
        <v>50.16</v>
      </c>
      <c r="Q643" s="13" t="s">
        <v>8319</v>
      </c>
      <c r="R643" t="s">
        <v>8322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8216</v>
      </c>
      <c r="G644" t="s">
        <v>8221</v>
      </c>
      <c r="H644" t="s">
        <v>8243</v>
      </c>
      <c r="I644">
        <v>1462661451</v>
      </c>
      <c r="J644">
        <v>1460069451</v>
      </c>
      <c r="K644" s="11" t="b">
        <v>0</v>
      </c>
      <c r="L644">
        <v>271</v>
      </c>
      <c r="M644" t="b">
        <v>1</v>
      </c>
      <c r="N644" t="s">
        <v>8292</v>
      </c>
      <c r="O644" s="1">
        <f t="shared" si="50"/>
        <v>287</v>
      </c>
      <c r="P644">
        <f t="shared" si="51"/>
        <v>41.78</v>
      </c>
      <c r="Q644" s="13" t="s">
        <v>8312</v>
      </c>
      <c r="R644" t="s">
        <v>8313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8216</v>
      </c>
      <c r="G645" t="s">
        <v>8221</v>
      </c>
      <c r="H645" t="s">
        <v>8243</v>
      </c>
      <c r="I645">
        <v>1282498800</v>
      </c>
      <c r="J645">
        <v>1275603020</v>
      </c>
      <c r="K645" s="11" t="b">
        <v>1</v>
      </c>
      <c r="L645">
        <v>235</v>
      </c>
      <c r="M645" t="b">
        <v>1</v>
      </c>
      <c r="N645" t="s">
        <v>8264</v>
      </c>
      <c r="O645" s="1">
        <f t="shared" si="50"/>
        <v>113</v>
      </c>
      <c r="P645">
        <f t="shared" si="51"/>
        <v>48.05</v>
      </c>
      <c r="Q645" s="13" t="s">
        <v>8317</v>
      </c>
      <c r="R645" t="s">
        <v>8318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8216</v>
      </c>
      <c r="G646" t="s">
        <v>8221</v>
      </c>
      <c r="H646" t="s">
        <v>8243</v>
      </c>
      <c r="I646">
        <v>1397961361</v>
      </c>
      <c r="J646">
        <v>1392780961</v>
      </c>
      <c r="K646" s="11" t="b">
        <v>1</v>
      </c>
      <c r="L646">
        <v>70</v>
      </c>
      <c r="M646" t="b">
        <v>1</v>
      </c>
      <c r="N646" t="s">
        <v>8290</v>
      </c>
      <c r="O646" s="1">
        <f t="shared" si="50"/>
        <v>150</v>
      </c>
      <c r="P646">
        <f t="shared" si="51"/>
        <v>160.44</v>
      </c>
      <c r="Q646" s="13" t="s">
        <v>8304</v>
      </c>
      <c r="R646" t="s">
        <v>8305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8216</v>
      </c>
      <c r="G647" t="s">
        <v>8221</v>
      </c>
      <c r="H647" t="s">
        <v>8243</v>
      </c>
      <c r="I647">
        <v>1400297400</v>
      </c>
      <c r="J647">
        <v>1397661347</v>
      </c>
      <c r="K647" s="11" t="b">
        <v>0</v>
      </c>
      <c r="L647">
        <v>62</v>
      </c>
      <c r="M647" t="b">
        <v>1</v>
      </c>
      <c r="N647" t="s">
        <v>8264</v>
      </c>
      <c r="O647" s="1">
        <f t="shared" si="50"/>
        <v>112</v>
      </c>
      <c r="P647">
        <f t="shared" si="51"/>
        <v>181.13</v>
      </c>
      <c r="Q647" s="13" t="s">
        <v>8317</v>
      </c>
      <c r="R647" t="s">
        <v>8318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8218</v>
      </c>
      <c r="G648" t="s">
        <v>8221</v>
      </c>
      <c r="H648" t="s">
        <v>8243</v>
      </c>
      <c r="I648">
        <v>1427040435</v>
      </c>
      <c r="J648">
        <v>1424452035</v>
      </c>
      <c r="K648" s="11" t="b">
        <v>0</v>
      </c>
      <c r="L648">
        <v>27</v>
      </c>
      <c r="M648" t="b">
        <v>0</v>
      </c>
      <c r="N648" t="s">
        <v>8298</v>
      </c>
      <c r="O648" s="1">
        <f t="shared" si="50"/>
        <v>1</v>
      </c>
      <c r="P648">
        <f t="shared" si="51"/>
        <v>415.78</v>
      </c>
      <c r="Q648" s="13" t="s">
        <v>8319</v>
      </c>
      <c r="R648" t="s">
        <v>8320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8216</v>
      </c>
      <c r="G649" t="s">
        <v>8226</v>
      </c>
      <c r="H649" t="s">
        <v>8248</v>
      </c>
      <c r="I649">
        <v>1459483200</v>
      </c>
      <c r="J649">
        <v>1456852647</v>
      </c>
      <c r="K649" s="11" t="b">
        <v>0</v>
      </c>
      <c r="L649">
        <v>138</v>
      </c>
      <c r="M649" t="b">
        <v>1</v>
      </c>
      <c r="N649" t="s">
        <v>8280</v>
      </c>
      <c r="O649" s="1">
        <f t="shared" si="50"/>
        <v>280</v>
      </c>
      <c r="P649">
        <f t="shared" si="51"/>
        <v>81.27</v>
      </c>
      <c r="Q649" s="13" t="s">
        <v>8309</v>
      </c>
      <c r="R649" t="s">
        <v>8310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8216</v>
      </c>
      <c r="G650" t="s">
        <v>8232</v>
      </c>
      <c r="H650" t="s">
        <v>8252</v>
      </c>
      <c r="I650">
        <v>1428184740</v>
      </c>
      <c r="J650">
        <v>1423501507</v>
      </c>
      <c r="K650" s="11" t="b">
        <v>0</v>
      </c>
      <c r="L650">
        <v>141</v>
      </c>
      <c r="M650" t="b">
        <v>1</v>
      </c>
      <c r="N650" t="s">
        <v>8275</v>
      </c>
      <c r="O650" s="1">
        <f t="shared" si="50"/>
        <v>112</v>
      </c>
      <c r="P650">
        <f t="shared" si="51"/>
        <v>79.260000000000005</v>
      </c>
      <c r="Q650" s="13" t="s">
        <v>8323</v>
      </c>
      <c r="R650" t="s">
        <v>8325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8216</v>
      </c>
      <c r="G651" t="s">
        <v>8221</v>
      </c>
      <c r="H651" t="s">
        <v>8243</v>
      </c>
      <c r="I651">
        <v>1433504876</v>
      </c>
      <c r="J651">
        <v>1430912876</v>
      </c>
      <c r="K651" s="11" t="b">
        <v>0</v>
      </c>
      <c r="L651">
        <v>151</v>
      </c>
      <c r="M651" t="b">
        <v>1</v>
      </c>
      <c r="N651" t="s">
        <v>8271</v>
      </c>
      <c r="O651" s="1">
        <f t="shared" si="50"/>
        <v>112</v>
      </c>
      <c r="P651">
        <f t="shared" si="51"/>
        <v>73.91</v>
      </c>
      <c r="Q651" s="13" t="s">
        <v>8323</v>
      </c>
      <c r="R651" t="s">
        <v>8327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8216</v>
      </c>
      <c r="G652" t="s">
        <v>8221</v>
      </c>
      <c r="H652" t="s">
        <v>8243</v>
      </c>
      <c r="I652">
        <v>1442030340</v>
      </c>
      <c r="J652">
        <v>1439551200</v>
      </c>
      <c r="K652" s="11" t="b">
        <v>1</v>
      </c>
      <c r="L652">
        <v>193</v>
      </c>
      <c r="M652" t="b">
        <v>1</v>
      </c>
      <c r="N652" t="s">
        <v>8266</v>
      </c>
      <c r="O652" s="1">
        <f t="shared" si="50"/>
        <v>111</v>
      </c>
      <c r="P652">
        <f t="shared" si="51"/>
        <v>57.63</v>
      </c>
      <c r="Q652" s="13" t="s">
        <v>8319</v>
      </c>
      <c r="R652" t="s">
        <v>8322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8216</v>
      </c>
      <c r="G653" t="s">
        <v>8221</v>
      </c>
      <c r="H653" t="s">
        <v>8243</v>
      </c>
      <c r="I653">
        <v>1317538740</v>
      </c>
      <c r="J653">
        <v>1314765025</v>
      </c>
      <c r="K653" s="11" t="b">
        <v>0</v>
      </c>
      <c r="L653">
        <v>178</v>
      </c>
      <c r="M653" t="b">
        <v>1</v>
      </c>
      <c r="N653" t="s">
        <v>8261</v>
      </c>
      <c r="O653" s="1">
        <f t="shared" si="50"/>
        <v>111</v>
      </c>
      <c r="P653">
        <f t="shared" si="51"/>
        <v>62.33</v>
      </c>
      <c r="Q653" s="13" t="s">
        <v>8317</v>
      </c>
      <c r="R653" t="s">
        <v>8339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s="11" t="b">
        <v>0</v>
      </c>
      <c r="L654">
        <v>86</v>
      </c>
      <c r="M654" t="b">
        <v>1</v>
      </c>
      <c r="N654" t="s">
        <v>8260</v>
      </c>
      <c r="O654" s="1">
        <f t="shared" si="50"/>
        <v>129</v>
      </c>
      <c r="P654">
        <f t="shared" si="51"/>
        <v>128.94999999999999</v>
      </c>
      <c r="Q654" s="13" t="s">
        <v>8317</v>
      </c>
      <c r="R654" t="s">
        <v>8328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8216</v>
      </c>
      <c r="G655" t="s">
        <v>8221</v>
      </c>
      <c r="H655" t="s">
        <v>8243</v>
      </c>
      <c r="I655">
        <v>1362955108</v>
      </c>
      <c r="J655">
        <v>1360366708</v>
      </c>
      <c r="K655" s="11" t="b">
        <v>0</v>
      </c>
      <c r="L655">
        <v>96</v>
      </c>
      <c r="M655" t="b">
        <v>1</v>
      </c>
      <c r="N655" t="s">
        <v>8274</v>
      </c>
      <c r="O655" s="1">
        <f t="shared" si="50"/>
        <v>111</v>
      </c>
      <c r="P655">
        <f t="shared" si="51"/>
        <v>115.31</v>
      </c>
      <c r="Q655" s="13" t="s">
        <v>8323</v>
      </c>
      <c r="R655" t="s">
        <v>8324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8216</v>
      </c>
      <c r="G656" t="s">
        <v>8223</v>
      </c>
      <c r="H656" t="s">
        <v>8245</v>
      </c>
      <c r="I656">
        <v>1437473005</v>
      </c>
      <c r="J656">
        <v>1434881005</v>
      </c>
      <c r="K656" s="11" t="b">
        <v>0</v>
      </c>
      <c r="L656">
        <v>73</v>
      </c>
      <c r="M656" t="b">
        <v>1</v>
      </c>
      <c r="N656" t="s">
        <v>8266</v>
      </c>
      <c r="O656" s="1">
        <f t="shared" si="50"/>
        <v>111</v>
      </c>
      <c r="P656">
        <f t="shared" si="51"/>
        <v>151.46</v>
      </c>
      <c r="Q656" s="13" t="s">
        <v>8319</v>
      </c>
      <c r="R656" t="s">
        <v>8322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8216</v>
      </c>
      <c r="G657" t="s">
        <v>8221</v>
      </c>
      <c r="H657" t="s">
        <v>8243</v>
      </c>
      <c r="I657">
        <v>1425528000</v>
      </c>
      <c r="J657">
        <v>1422916261</v>
      </c>
      <c r="K657" s="11" t="b">
        <v>0</v>
      </c>
      <c r="L657">
        <v>197</v>
      </c>
      <c r="M657" t="b">
        <v>1</v>
      </c>
      <c r="N657" t="s">
        <v>8266</v>
      </c>
      <c r="O657" s="1">
        <f t="shared" si="50"/>
        <v>105</v>
      </c>
      <c r="P657">
        <f t="shared" si="51"/>
        <v>56.07</v>
      </c>
      <c r="Q657" s="13" t="s">
        <v>8319</v>
      </c>
      <c r="R657" t="s">
        <v>8322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8218</v>
      </c>
      <c r="G658" t="s">
        <v>8221</v>
      </c>
      <c r="H658" t="s">
        <v>8243</v>
      </c>
      <c r="I658">
        <v>1414622700</v>
      </c>
      <c r="J658">
        <v>1412081999</v>
      </c>
      <c r="K658" s="11" t="b">
        <v>1</v>
      </c>
      <c r="L658">
        <v>66</v>
      </c>
      <c r="M658" t="b">
        <v>0</v>
      </c>
      <c r="N658" t="s">
        <v>8297</v>
      </c>
      <c r="O658" s="1">
        <f t="shared" si="50"/>
        <v>28</v>
      </c>
      <c r="P658">
        <f t="shared" si="51"/>
        <v>167.15</v>
      </c>
      <c r="Q658" s="13" t="s">
        <v>8304</v>
      </c>
      <c r="R658" t="s">
        <v>8336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8216</v>
      </c>
      <c r="G659" t="s">
        <v>8222</v>
      </c>
      <c r="H659" t="s">
        <v>8244</v>
      </c>
      <c r="I659">
        <v>1378494000</v>
      </c>
      <c r="J659">
        <v>1375880598</v>
      </c>
      <c r="K659" s="11" t="b">
        <v>0</v>
      </c>
      <c r="L659">
        <v>269</v>
      </c>
      <c r="M659" t="b">
        <v>1</v>
      </c>
      <c r="N659" t="s">
        <v>8290</v>
      </c>
      <c r="O659" s="1">
        <f t="shared" si="50"/>
        <v>1462</v>
      </c>
      <c r="P659">
        <f t="shared" si="51"/>
        <v>40.76</v>
      </c>
      <c r="Q659" s="13" t="s">
        <v>8304</v>
      </c>
      <c r="R659" t="s">
        <v>8305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8216</v>
      </c>
      <c r="G660" t="s">
        <v>8221</v>
      </c>
      <c r="H660" t="s">
        <v>8243</v>
      </c>
      <c r="I660">
        <v>1353551160</v>
      </c>
      <c r="J660">
        <v>1348363560</v>
      </c>
      <c r="K660" s="11" t="b">
        <v>0</v>
      </c>
      <c r="L660">
        <v>128</v>
      </c>
      <c r="M660" t="b">
        <v>1</v>
      </c>
      <c r="N660" t="s">
        <v>8287</v>
      </c>
      <c r="O660" s="1">
        <f t="shared" si="50"/>
        <v>110</v>
      </c>
      <c r="P660">
        <f t="shared" si="51"/>
        <v>85.55</v>
      </c>
      <c r="Q660" s="13" t="s">
        <v>8323</v>
      </c>
      <c r="R660" t="s">
        <v>8334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8218</v>
      </c>
      <c r="G661" t="s">
        <v>8233</v>
      </c>
      <c r="H661" t="s">
        <v>8246</v>
      </c>
      <c r="I661">
        <v>1476460800</v>
      </c>
      <c r="J661">
        <v>1473922541</v>
      </c>
      <c r="K661" s="11" t="b">
        <v>1</v>
      </c>
      <c r="L661">
        <v>81</v>
      </c>
      <c r="M661" t="b">
        <v>0</v>
      </c>
      <c r="N661" t="s">
        <v>8280</v>
      </c>
      <c r="O661" s="1">
        <f t="shared" si="50"/>
        <v>39</v>
      </c>
      <c r="P661">
        <f t="shared" si="51"/>
        <v>133.9</v>
      </c>
      <c r="Q661" s="13" t="s">
        <v>8309</v>
      </c>
      <c r="R661" t="s">
        <v>8310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8216</v>
      </c>
      <c r="G662" t="s">
        <v>8222</v>
      </c>
      <c r="H662" t="s">
        <v>8244</v>
      </c>
      <c r="I662">
        <v>1436151600</v>
      </c>
      <c r="J662">
        <v>1433775668</v>
      </c>
      <c r="K662" s="11" t="b">
        <v>0</v>
      </c>
      <c r="L662">
        <v>263</v>
      </c>
      <c r="M662" t="b">
        <v>1</v>
      </c>
      <c r="N662" t="s">
        <v>8292</v>
      </c>
      <c r="O662" s="1">
        <f t="shared" si="50"/>
        <v>542</v>
      </c>
      <c r="P662">
        <f t="shared" si="51"/>
        <v>41.23</v>
      </c>
      <c r="Q662" s="13" t="s">
        <v>8312</v>
      </c>
      <c r="R662" t="s">
        <v>8313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8218</v>
      </c>
      <c r="G663" t="s">
        <v>8221</v>
      </c>
      <c r="H663" t="s">
        <v>8243</v>
      </c>
      <c r="I663">
        <v>1420088340</v>
      </c>
      <c r="J663">
        <v>1417410964</v>
      </c>
      <c r="K663" s="11" t="b">
        <v>0</v>
      </c>
      <c r="L663">
        <v>215</v>
      </c>
      <c r="M663" t="b">
        <v>0</v>
      </c>
      <c r="N663" t="s">
        <v>8268</v>
      </c>
      <c r="O663" s="1">
        <f t="shared" si="50"/>
        <v>22</v>
      </c>
      <c r="P663">
        <f t="shared" si="51"/>
        <v>50.3</v>
      </c>
      <c r="Q663" s="13" t="s">
        <v>8304</v>
      </c>
      <c r="R663" t="s">
        <v>8306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8216</v>
      </c>
      <c r="G664" t="s">
        <v>8221</v>
      </c>
      <c r="H664" t="s">
        <v>8243</v>
      </c>
      <c r="I664">
        <v>1335562320</v>
      </c>
      <c r="J664">
        <v>1332452960</v>
      </c>
      <c r="K664" s="11" t="b">
        <v>0</v>
      </c>
      <c r="L664">
        <v>184</v>
      </c>
      <c r="M664" t="b">
        <v>1</v>
      </c>
      <c r="N664" t="s">
        <v>8264</v>
      </c>
      <c r="O664" s="1">
        <f t="shared" si="50"/>
        <v>108</v>
      </c>
      <c r="P664">
        <f t="shared" si="51"/>
        <v>58.72</v>
      </c>
      <c r="Q664" s="13" t="s">
        <v>8317</v>
      </c>
      <c r="R664" t="s">
        <v>8318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8216</v>
      </c>
      <c r="G665" t="s">
        <v>8221</v>
      </c>
      <c r="H665" t="s">
        <v>8243</v>
      </c>
      <c r="I665">
        <v>1463972400</v>
      </c>
      <c r="J665">
        <v>1462543114</v>
      </c>
      <c r="K665" s="11" t="b">
        <v>0</v>
      </c>
      <c r="L665">
        <v>445</v>
      </c>
      <c r="M665" t="b">
        <v>1</v>
      </c>
      <c r="N665" t="s">
        <v>8292</v>
      </c>
      <c r="O665" s="1">
        <f t="shared" si="50"/>
        <v>180</v>
      </c>
      <c r="P665">
        <f t="shared" si="51"/>
        <v>24.27</v>
      </c>
      <c r="Q665" s="13" t="s">
        <v>8312</v>
      </c>
      <c r="R665" t="s">
        <v>8313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8216</v>
      </c>
      <c r="G666" t="s">
        <v>8221</v>
      </c>
      <c r="H666" t="s">
        <v>8243</v>
      </c>
      <c r="I666">
        <v>1417321515</v>
      </c>
      <c r="J666">
        <v>1414725915</v>
      </c>
      <c r="K666" s="11" t="b">
        <v>0</v>
      </c>
      <c r="L666">
        <v>120</v>
      </c>
      <c r="M666" t="b">
        <v>1</v>
      </c>
      <c r="N666" t="s">
        <v>8293</v>
      </c>
      <c r="O666" s="1">
        <f t="shared" si="50"/>
        <v>108</v>
      </c>
      <c r="P666">
        <f t="shared" si="51"/>
        <v>90</v>
      </c>
      <c r="Q666" s="13" t="s">
        <v>8315</v>
      </c>
      <c r="R666" t="s">
        <v>8316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8218</v>
      </c>
      <c r="G667" t="s">
        <v>8221</v>
      </c>
      <c r="H667" t="s">
        <v>8243</v>
      </c>
      <c r="I667">
        <v>1404194400</v>
      </c>
      <c r="J667">
        <v>1400600840</v>
      </c>
      <c r="K667" s="11" t="b">
        <v>0</v>
      </c>
      <c r="L667">
        <v>84</v>
      </c>
      <c r="M667" t="b">
        <v>0</v>
      </c>
      <c r="N667" t="s">
        <v>8266</v>
      </c>
      <c r="O667" s="1">
        <f t="shared" si="50"/>
        <v>22</v>
      </c>
      <c r="P667">
        <f t="shared" si="51"/>
        <v>128.27000000000001</v>
      </c>
      <c r="Q667" s="13" t="s">
        <v>8319</v>
      </c>
      <c r="R667" t="s">
        <v>8322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8216</v>
      </c>
      <c r="G668" t="s">
        <v>8221</v>
      </c>
      <c r="H668" t="s">
        <v>8243</v>
      </c>
      <c r="I668">
        <v>1450290010</v>
      </c>
      <c r="J668">
        <v>1447698010</v>
      </c>
      <c r="K668" s="11" t="b">
        <v>0</v>
      </c>
      <c r="L668">
        <v>99</v>
      </c>
      <c r="M668" t="b">
        <v>1</v>
      </c>
      <c r="N668" t="s">
        <v>8275</v>
      </c>
      <c r="O668" s="1">
        <f t="shared" si="50"/>
        <v>107</v>
      </c>
      <c r="P668">
        <f t="shared" si="51"/>
        <v>108.48</v>
      </c>
      <c r="Q668" s="13" t="s">
        <v>8323</v>
      </c>
      <c r="R668" t="s">
        <v>8325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8216</v>
      </c>
      <c r="G669" t="s">
        <v>8221</v>
      </c>
      <c r="H669" t="s">
        <v>8243</v>
      </c>
      <c r="I669">
        <v>1398834000</v>
      </c>
      <c r="J669">
        <v>1396371612</v>
      </c>
      <c r="K669" s="11" t="b">
        <v>1</v>
      </c>
      <c r="L669">
        <v>100</v>
      </c>
      <c r="M669" t="b">
        <v>1</v>
      </c>
      <c r="N669" t="s">
        <v>8296</v>
      </c>
      <c r="O669" s="1">
        <f t="shared" si="50"/>
        <v>102</v>
      </c>
      <c r="P669">
        <f t="shared" si="51"/>
        <v>107.1</v>
      </c>
      <c r="Q669" s="13" t="s">
        <v>8304</v>
      </c>
      <c r="R669" t="s">
        <v>8311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8216</v>
      </c>
      <c r="G670" t="s">
        <v>8221</v>
      </c>
      <c r="H670" t="s">
        <v>8243</v>
      </c>
      <c r="I670">
        <v>1398460127</v>
      </c>
      <c r="J670">
        <v>1395868127</v>
      </c>
      <c r="K670" s="11" t="b">
        <v>0</v>
      </c>
      <c r="L670">
        <v>498</v>
      </c>
      <c r="M670" t="b">
        <v>1</v>
      </c>
      <c r="N670" t="s">
        <v>8292</v>
      </c>
      <c r="O670" s="1">
        <f t="shared" si="50"/>
        <v>126</v>
      </c>
      <c r="P670">
        <f t="shared" si="51"/>
        <v>21.5</v>
      </c>
      <c r="Q670" s="13" t="s">
        <v>8312</v>
      </c>
      <c r="R670" t="s">
        <v>8313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8216</v>
      </c>
      <c r="G671" t="s">
        <v>8221</v>
      </c>
      <c r="H671" t="s">
        <v>8243</v>
      </c>
      <c r="I671">
        <v>1435835824</v>
      </c>
      <c r="J671">
        <v>1433243824</v>
      </c>
      <c r="K671" s="11" t="b">
        <v>0</v>
      </c>
      <c r="L671">
        <v>98</v>
      </c>
      <c r="M671" t="b">
        <v>1</v>
      </c>
      <c r="N671" t="s">
        <v>8266</v>
      </c>
      <c r="O671" s="1">
        <f t="shared" si="50"/>
        <v>107</v>
      </c>
      <c r="P671">
        <f t="shared" si="51"/>
        <v>109.03</v>
      </c>
      <c r="Q671" s="13" t="s">
        <v>8319</v>
      </c>
      <c r="R671" t="s">
        <v>8322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8216</v>
      </c>
      <c r="G672" t="s">
        <v>8221</v>
      </c>
      <c r="H672" t="s">
        <v>8243</v>
      </c>
      <c r="I672">
        <v>1478923200</v>
      </c>
      <c r="J672">
        <v>1476184593</v>
      </c>
      <c r="K672" s="11" t="b">
        <v>0</v>
      </c>
      <c r="L672">
        <v>337</v>
      </c>
      <c r="M672" t="b">
        <v>1</v>
      </c>
      <c r="N672" t="s">
        <v>8293</v>
      </c>
      <c r="O672" s="1">
        <f t="shared" si="50"/>
        <v>427</v>
      </c>
      <c r="P672">
        <f t="shared" si="51"/>
        <v>31.69</v>
      </c>
      <c r="Q672" s="13" t="s">
        <v>8315</v>
      </c>
      <c r="R672" t="s">
        <v>8316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8216</v>
      </c>
      <c r="G673" t="s">
        <v>8221</v>
      </c>
      <c r="H673" t="s">
        <v>8243</v>
      </c>
      <c r="I673">
        <v>1460917119</v>
      </c>
      <c r="J673">
        <v>1455736719</v>
      </c>
      <c r="K673" s="11" t="b">
        <v>0</v>
      </c>
      <c r="L673">
        <v>87</v>
      </c>
      <c r="M673" t="b">
        <v>1</v>
      </c>
      <c r="N673" t="s">
        <v>8268</v>
      </c>
      <c r="O673" s="1">
        <f t="shared" si="50"/>
        <v>214</v>
      </c>
      <c r="P673">
        <f t="shared" si="51"/>
        <v>122.74</v>
      </c>
      <c r="Q673" s="13" t="s">
        <v>8304</v>
      </c>
      <c r="R673" t="s">
        <v>8306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8216</v>
      </c>
      <c r="G674" t="s">
        <v>8226</v>
      </c>
      <c r="H674" t="s">
        <v>8248</v>
      </c>
      <c r="I674">
        <v>1431147600</v>
      </c>
      <c r="J674">
        <v>1428465420</v>
      </c>
      <c r="K674" s="11" t="b">
        <v>0</v>
      </c>
      <c r="L674">
        <v>57</v>
      </c>
      <c r="M674" t="b">
        <v>1</v>
      </c>
      <c r="N674" t="s">
        <v>8269</v>
      </c>
      <c r="O674" s="1">
        <f t="shared" si="50"/>
        <v>126</v>
      </c>
      <c r="P674">
        <f t="shared" si="51"/>
        <v>187.19</v>
      </c>
      <c r="Q674" s="13" t="s">
        <v>8307</v>
      </c>
      <c r="R674" t="s">
        <v>8329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8216</v>
      </c>
      <c r="G675" t="s">
        <v>8221</v>
      </c>
      <c r="H675" t="s">
        <v>8243</v>
      </c>
      <c r="I675">
        <v>1279360740</v>
      </c>
      <c r="J675">
        <v>1275415679</v>
      </c>
      <c r="K675" s="11" t="b">
        <v>1</v>
      </c>
      <c r="L675">
        <v>88</v>
      </c>
      <c r="M675" t="b">
        <v>1</v>
      </c>
      <c r="N675" t="s">
        <v>8264</v>
      </c>
      <c r="O675" s="1">
        <f t="shared" si="50"/>
        <v>106</v>
      </c>
      <c r="P675">
        <f t="shared" si="51"/>
        <v>120.91</v>
      </c>
      <c r="Q675" s="13" t="s">
        <v>8317</v>
      </c>
      <c r="R675" t="s">
        <v>8318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8216</v>
      </c>
      <c r="G676" t="s">
        <v>8221</v>
      </c>
      <c r="H676" t="s">
        <v>8243</v>
      </c>
      <c r="I676">
        <v>1330671540</v>
      </c>
      <c r="J676">
        <v>1328040375</v>
      </c>
      <c r="K676" s="11" t="b">
        <v>0</v>
      </c>
      <c r="L676">
        <v>126</v>
      </c>
      <c r="M676" t="b">
        <v>1</v>
      </c>
      <c r="N676" t="s">
        <v>8271</v>
      </c>
      <c r="O676" s="1">
        <f t="shared" si="50"/>
        <v>265</v>
      </c>
      <c r="P676">
        <f t="shared" si="51"/>
        <v>84.21</v>
      </c>
      <c r="Q676" s="13" t="s">
        <v>8323</v>
      </c>
      <c r="R676" t="s">
        <v>8327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8216</v>
      </c>
      <c r="G677" t="s">
        <v>8221</v>
      </c>
      <c r="H677" t="s">
        <v>8243</v>
      </c>
      <c r="I677">
        <v>1443018086</v>
      </c>
      <c r="J677">
        <v>1441290086</v>
      </c>
      <c r="K677" s="11" t="b">
        <v>0</v>
      </c>
      <c r="L677">
        <v>102</v>
      </c>
      <c r="M677" t="b">
        <v>1</v>
      </c>
      <c r="N677" t="s">
        <v>8266</v>
      </c>
      <c r="O677" s="1">
        <f t="shared" si="50"/>
        <v>106</v>
      </c>
      <c r="P677">
        <f t="shared" si="51"/>
        <v>103.95</v>
      </c>
      <c r="Q677" s="13" t="s">
        <v>8319</v>
      </c>
      <c r="R677" t="s">
        <v>8322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8216</v>
      </c>
      <c r="G678" t="s">
        <v>8221</v>
      </c>
      <c r="H678" t="s">
        <v>8243</v>
      </c>
      <c r="I678">
        <v>1485642930</v>
      </c>
      <c r="J678">
        <v>1483050930</v>
      </c>
      <c r="K678" s="11" t="b">
        <v>0</v>
      </c>
      <c r="L678">
        <v>110</v>
      </c>
      <c r="M678" t="b">
        <v>1</v>
      </c>
      <c r="N678" t="s">
        <v>8269</v>
      </c>
      <c r="O678" s="1">
        <f t="shared" si="50"/>
        <v>106</v>
      </c>
      <c r="P678">
        <f t="shared" si="51"/>
        <v>95.96</v>
      </c>
      <c r="Q678" s="13" t="s">
        <v>8307</v>
      </c>
      <c r="R678" t="s">
        <v>8329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8216</v>
      </c>
      <c r="G679" t="s">
        <v>8221</v>
      </c>
      <c r="H679" t="s">
        <v>8243</v>
      </c>
      <c r="I679">
        <v>1279778400</v>
      </c>
      <c r="J679">
        <v>1275851354</v>
      </c>
      <c r="K679" s="11" t="b">
        <v>0</v>
      </c>
      <c r="L679">
        <v>120</v>
      </c>
      <c r="M679" t="b">
        <v>1</v>
      </c>
      <c r="N679" t="s">
        <v>8274</v>
      </c>
      <c r="O679" s="1">
        <f t="shared" si="50"/>
        <v>106</v>
      </c>
      <c r="P679">
        <f t="shared" si="51"/>
        <v>87.96</v>
      </c>
      <c r="Q679" s="13" t="s">
        <v>8323</v>
      </c>
      <c r="R679" t="s">
        <v>8324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8216</v>
      </c>
      <c r="G680" t="s">
        <v>8221</v>
      </c>
      <c r="H680" t="s">
        <v>8243</v>
      </c>
      <c r="I680">
        <v>1404983269</v>
      </c>
      <c r="J680">
        <v>1402391269</v>
      </c>
      <c r="K680" s="11" t="b">
        <v>0</v>
      </c>
      <c r="L680">
        <v>168</v>
      </c>
      <c r="M680" t="b">
        <v>1</v>
      </c>
      <c r="N680" t="s">
        <v>8266</v>
      </c>
      <c r="O680" s="1">
        <f t="shared" si="50"/>
        <v>106</v>
      </c>
      <c r="P680">
        <f t="shared" si="51"/>
        <v>62.83</v>
      </c>
      <c r="Q680" s="13" t="s">
        <v>8319</v>
      </c>
      <c r="R680" t="s">
        <v>8322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8216</v>
      </c>
      <c r="G681" t="s">
        <v>8221</v>
      </c>
      <c r="H681" t="s">
        <v>8243</v>
      </c>
      <c r="I681">
        <v>1445054400</v>
      </c>
      <c r="J681">
        <v>1443074571</v>
      </c>
      <c r="K681" s="11" t="b">
        <v>1</v>
      </c>
      <c r="L681">
        <v>478</v>
      </c>
      <c r="M681" t="b">
        <v>1</v>
      </c>
      <c r="N681" t="s">
        <v>8275</v>
      </c>
      <c r="O681" s="1">
        <f t="shared" si="50"/>
        <v>352</v>
      </c>
      <c r="P681">
        <f t="shared" si="51"/>
        <v>22.08</v>
      </c>
      <c r="Q681" s="13" t="s">
        <v>8323</v>
      </c>
      <c r="R681" t="s">
        <v>8325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8216</v>
      </c>
      <c r="G682" t="s">
        <v>8221</v>
      </c>
      <c r="H682" t="s">
        <v>8243</v>
      </c>
      <c r="I682">
        <v>1446868800</v>
      </c>
      <c r="J682">
        <v>1444821127</v>
      </c>
      <c r="K682" s="11" t="b">
        <v>1</v>
      </c>
      <c r="L682">
        <v>167</v>
      </c>
      <c r="M682" t="b">
        <v>1</v>
      </c>
      <c r="N682" t="s">
        <v>8264</v>
      </c>
      <c r="O682" s="1">
        <f t="shared" si="50"/>
        <v>106</v>
      </c>
      <c r="P682">
        <f t="shared" si="51"/>
        <v>63.17</v>
      </c>
      <c r="Q682" s="13" t="s">
        <v>8317</v>
      </c>
      <c r="R682" t="s">
        <v>8318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8216</v>
      </c>
      <c r="G683" t="s">
        <v>8221</v>
      </c>
      <c r="H683" t="s">
        <v>8243</v>
      </c>
      <c r="I683">
        <v>1365395580</v>
      </c>
      <c r="J683">
        <v>1364426260</v>
      </c>
      <c r="K683" s="11" t="b">
        <v>0</v>
      </c>
      <c r="L683">
        <v>52</v>
      </c>
      <c r="M683" t="b">
        <v>1</v>
      </c>
      <c r="N683" t="s">
        <v>8264</v>
      </c>
      <c r="O683" s="1">
        <f t="shared" si="50"/>
        <v>100</v>
      </c>
      <c r="P683">
        <f t="shared" si="51"/>
        <v>202.42</v>
      </c>
      <c r="Q683" s="13" t="s">
        <v>8317</v>
      </c>
      <c r="R683" t="s">
        <v>8318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8216</v>
      </c>
      <c r="G684" t="s">
        <v>8221</v>
      </c>
      <c r="H684" t="s">
        <v>8243</v>
      </c>
      <c r="I684">
        <v>1483138233</v>
      </c>
      <c r="J684">
        <v>1480546233</v>
      </c>
      <c r="K684" s="11" t="b">
        <v>0</v>
      </c>
      <c r="L684">
        <v>52</v>
      </c>
      <c r="M684" t="b">
        <v>1</v>
      </c>
      <c r="N684" t="s">
        <v>8271</v>
      </c>
      <c r="O684" s="1">
        <f t="shared" si="50"/>
        <v>105</v>
      </c>
      <c r="P684">
        <f t="shared" si="51"/>
        <v>201.94</v>
      </c>
      <c r="Q684" s="13" t="s">
        <v>8323</v>
      </c>
      <c r="R684" t="s">
        <v>8327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8216</v>
      </c>
      <c r="G685" t="s">
        <v>8221</v>
      </c>
      <c r="H685" t="s">
        <v>8243</v>
      </c>
      <c r="I685">
        <v>1464732537</v>
      </c>
      <c r="J685">
        <v>1462140537</v>
      </c>
      <c r="K685" s="11" t="b">
        <v>0</v>
      </c>
      <c r="L685">
        <v>72</v>
      </c>
      <c r="M685" t="b">
        <v>1</v>
      </c>
      <c r="N685" t="s">
        <v>8266</v>
      </c>
      <c r="O685" s="1">
        <f t="shared" si="50"/>
        <v>104</v>
      </c>
      <c r="P685">
        <f t="shared" si="51"/>
        <v>145</v>
      </c>
      <c r="Q685" s="13" t="s">
        <v>8319</v>
      </c>
      <c r="R685" t="s">
        <v>8322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8216</v>
      </c>
      <c r="G686" t="s">
        <v>8221</v>
      </c>
      <c r="H686" t="s">
        <v>8243</v>
      </c>
      <c r="I686">
        <v>1330018426</v>
      </c>
      <c r="J686">
        <v>1326994426</v>
      </c>
      <c r="K686" s="11" t="b">
        <v>0</v>
      </c>
      <c r="L686">
        <v>145</v>
      </c>
      <c r="M686" t="b">
        <v>1</v>
      </c>
      <c r="N686" t="s">
        <v>8271</v>
      </c>
      <c r="O686" s="1">
        <f t="shared" si="50"/>
        <v>149</v>
      </c>
      <c r="P686">
        <f t="shared" si="51"/>
        <v>71.97</v>
      </c>
      <c r="Q686" s="13" t="s">
        <v>8323</v>
      </c>
      <c r="R686" t="s">
        <v>8327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8216</v>
      </c>
      <c r="G687" t="s">
        <v>8221</v>
      </c>
      <c r="H687" t="s">
        <v>8243</v>
      </c>
      <c r="I687">
        <v>1388017937</v>
      </c>
      <c r="J687">
        <v>1385425937</v>
      </c>
      <c r="K687" s="11" t="b">
        <v>0</v>
      </c>
      <c r="L687">
        <v>242</v>
      </c>
      <c r="M687" t="b">
        <v>1</v>
      </c>
      <c r="N687" t="s">
        <v>8290</v>
      </c>
      <c r="O687" s="1">
        <f t="shared" si="50"/>
        <v>130</v>
      </c>
      <c r="P687">
        <f t="shared" si="51"/>
        <v>43.1</v>
      </c>
      <c r="Q687" s="13" t="s">
        <v>8304</v>
      </c>
      <c r="R687" t="s">
        <v>8305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8216</v>
      </c>
      <c r="G688" t="s">
        <v>8221</v>
      </c>
      <c r="H688" t="s">
        <v>8243</v>
      </c>
      <c r="I688">
        <v>1353621600</v>
      </c>
      <c r="J688">
        <v>1350061821</v>
      </c>
      <c r="K688" s="11" t="b">
        <v>0</v>
      </c>
      <c r="L688">
        <v>157</v>
      </c>
      <c r="M688" t="b">
        <v>1</v>
      </c>
      <c r="N688" t="s">
        <v>8271</v>
      </c>
      <c r="O688" s="1">
        <f t="shared" si="50"/>
        <v>104</v>
      </c>
      <c r="P688">
        <f t="shared" si="51"/>
        <v>66.37</v>
      </c>
      <c r="Q688" s="13" t="s">
        <v>8323</v>
      </c>
      <c r="R688" t="s">
        <v>8327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8216</v>
      </c>
      <c r="G689" t="s">
        <v>8221</v>
      </c>
      <c r="H689" t="s">
        <v>8243</v>
      </c>
      <c r="I689">
        <v>1407414107</v>
      </c>
      <c r="J689">
        <v>1404822107</v>
      </c>
      <c r="K689" s="11" t="b">
        <v>0</v>
      </c>
      <c r="L689">
        <v>150</v>
      </c>
      <c r="M689" t="b">
        <v>1</v>
      </c>
      <c r="N689" t="s">
        <v>8260</v>
      </c>
      <c r="O689" s="1">
        <f t="shared" si="50"/>
        <v>104</v>
      </c>
      <c r="P689">
        <f t="shared" si="51"/>
        <v>69.27</v>
      </c>
      <c r="Q689" s="13" t="s">
        <v>8317</v>
      </c>
      <c r="R689" t="s">
        <v>8328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8216</v>
      </c>
      <c r="G690" t="s">
        <v>8221</v>
      </c>
      <c r="H690" t="s">
        <v>8243</v>
      </c>
      <c r="I690">
        <v>1488171540</v>
      </c>
      <c r="J690">
        <v>1486661793</v>
      </c>
      <c r="K690" s="11" t="b">
        <v>0</v>
      </c>
      <c r="L690">
        <v>115</v>
      </c>
      <c r="M690" t="b">
        <v>1</v>
      </c>
      <c r="N690" t="s">
        <v>8298</v>
      </c>
      <c r="O690" s="1">
        <f t="shared" si="50"/>
        <v>104</v>
      </c>
      <c r="P690">
        <f t="shared" si="51"/>
        <v>90.2</v>
      </c>
      <c r="Q690" s="13" t="s">
        <v>8319</v>
      </c>
      <c r="R690" t="s">
        <v>8320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8216</v>
      </c>
      <c r="G691" t="s">
        <v>8221</v>
      </c>
      <c r="H691" t="s">
        <v>8243</v>
      </c>
      <c r="I691">
        <v>1411787307</v>
      </c>
      <c r="J691">
        <v>1409195307</v>
      </c>
      <c r="K691" s="11" t="b">
        <v>0</v>
      </c>
      <c r="L691">
        <v>110</v>
      </c>
      <c r="M691" t="b">
        <v>1</v>
      </c>
      <c r="N691" t="s">
        <v>8274</v>
      </c>
      <c r="O691" s="1">
        <f t="shared" si="50"/>
        <v>172</v>
      </c>
      <c r="P691">
        <f t="shared" si="51"/>
        <v>94.05</v>
      </c>
      <c r="Q691" s="13" t="s">
        <v>8323</v>
      </c>
      <c r="R691" t="s">
        <v>8324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8216</v>
      </c>
      <c r="G692" t="s">
        <v>8226</v>
      </c>
      <c r="H692" t="s">
        <v>8248</v>
      </c>
      <c r="I692">
        <v>1476158340</v>
      </c>
      <c r="J692">
        <v>1472594585</v>
      </c>
      <c r="K692" s="11" t="b">
        <v>0</v>
      </c>
      <c r="L692">
        <v>114</v>
      </c>
      <c r="M692" t="b">
        <v>1</v>
      </c>
      <c r="N692" t="s">
        <v>8266</v>
      </c>
      <c r="O692" s="1">
        <f t="shared" si="50"/>
        <v>103</v>
      </c>
      <c r="P692">
        <f t="shared" si="51"/>
        <v>90.68</v>
      </c>
      <c r="Q692" s="13" t="s">
        <v>8319</v>
      </c>
      <c r="R692" t="s">
        <v>8322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8216</v>
      </c>
      <c r="G693" t="s">
        <v>8221</v>
      </c>
      <c r="H693" t="s">
        <v>8243</v>
      </c>
      <c r="I693">
        <v>1367384340</v>
      </c>
      <c r="J693">
        <v>1363960278</v>
      </c>
      <c r="K693" s="11" t="b">
        <v>0</v>
      </c>
      <c r="L693">
        <v>119</v>
      </c>
      <c r="M693" t="b">
        <v>1</v>
      </c>
      <c r="N693" t="s">
        <v>8264</v>
      </c>
      <c r="O693" s="1">
        <f t="shared" si="50"/>
        <v>103</v>
      </c>
      <c r="P693">
        <f t="shared" si="51"/>
        <v>86.85</v>
      </c>
      <c r="Q693" s="13" t="s">
        <v>8317</v>
      </c>
      <c r="R693" t="s">
        <v>8318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8216</v>
      </c>
      <c r="G694" t="s">
        <v>8221</v>
      </c>
      <c r="H694" t="s">
        <v>8243</v>
      </c>
      <c r="I694">
        <v>1440165916</v>
      </c>
      <c r="J694">
        <v>1437573916</v>
      </c>
      <c r="K694" s="11" t="b">
        <v>1</v>
      </c>
      <c r="L694">
        <v>119</v>
      </c>
      <c r="M694" t="b">
        <v>1</v>
      </c>
      <c r="N694" t="s">
        <v>8264</v>
      </c>
      <c r="O694" s="1">
        <f t="shared" si="50"/>
        <v>103</v>
      </c>
      <c r="P694">
        <f t="shared" si="51"/>
        <v>86.55</v>
      </c>
      <c r="Q694" s="13" t="s">
        <v>8317</v>
      </c>
      <c r="R694" t="s">
        <v>8318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8216</v>
      </c>
      <c r="G695" t="s">
        <v>8221</v>
      </c>
      <c r="H695" t="s">
        <v>8243</v>
      </c>
      <c r="I695">
        <v>1411765492</v>
      </c>
      <c r="J695">
        <v>1409173492</v>
      </c>
      <c r="K695" s="11" t="b">
        <v>1</v>
      </c>
      <c r="L695">
        <v>74</v>
      </c>
      <c r="M695" t="b">
        <v>1</v>
      </c>
      <c r="N695" t="s">
        <v>8266</v>
      </c>
      <c r="O695" s="1">
        <f t="shared" si="50"/>
        <v>103</v>
      </c>
      <c r="P695">
        <f t="shared" si="51"/>
        <v>139.19</v>
      </c>
      <c r="Q695" s="13" t="s">
        <v>8319</v>
      </c>
      <c r="R695" t="s">
        <v>8322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8216</v>
      </c>
      <c r="G696" t="s">
        <v>8221</v>
      </c>
      <c r="H696" t="s">
        <v>8243</v>
      </c>
      <c r="I696">
        <v>1416385679</v>
      </c>
      <c r="J696">
        <v>1413790079</v>
      </c>
      <c r="K696" s="11" t="b">
        <v>0</v>
      </c>
      <c r="L696">
        <v>162</v>
      </c>
      <c r="M696" t="b">
        <v>1</v>
      </c>
      <c r="N696" t="s">
        <v>8266</v>
      </c>
      <c r="O696" s="1">
        <f t="shared" si="50"/>
        <v>103</v>
      </c>
      <c r="P696">
        <f t="shared" si="51"/>
        <v>63.57</v>
      </c>
      <c r="Q696" s="13" t="s">
        <v>8319</v>
      </c>
      <c r="R696" t="s">
        <v>8322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8216</v>
      </c>
      <c r="G697" t="s">
        <v>8221</v>
      </c>
      <c r="H697" t="s">
        <v>8243</v>
      </c>
      <c r="I697">
        <v>1416423172</v>
      </c>
      <c r="J697">
        <v>1413827572</v>
      </c>
      <c r="K697" s="11" t="b">
        <v>0</v>
      </c>
      <c r="L697">
        <v>75</v>
      </c>
      <c r="M697" t="b">
        <v>1</v>
      </c>
      <c r="N697" t="s">
        <v>8260</v>
      </c>
      <c r="O697" s="1">
        <f t="shared" si="50"/>
        <v>103</v>
      </c>
      <c r="P697">
        <f t="shared" si="51"/>
        <v>137.21</v>
      </c>
      <c r="Q697" s="13" t="s">
        <v>8317</v>
      </c>
      <c r="R697" t="s">
        <v>8328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8216</v>
      </c>
      <c r="G698" t="s">
        <v>8221</v>
      </c>
      <c r="H698" t="s">
        <v>8243</v>
      </c>
      <c r="I698">
        <v>1426787123</v>
      </c>
      <c r="J698">
        <v>1424198723</v>
      </c>
      <c r="K698" s="11" t="b">
        <v>0</v>
      </c>
      <c r="L698">
        <v>61</v>
      </c>
      <c r="M698" t="b">
        <v>1</v>
      </c>
      <c r="N698" t="s">
        <v>8280</v>
      </c>
      <c r="O698" s="1">
        <f t="shared" si="50"/>
        <v>103</v>
      </c>
      <c r="P698">
        <f t="shared" si="51"/>
        <v>168.69</v>
      </c>
      <c r="Q698" s="13" t="s">
        <v>8309</v>
      </c>
      <c r="R698" t="s">
        <v>8310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8216</v>
      </c>
      <c r="G699" t="s">
        <v>8221</v>
      </c>
      <c r="H699" t="s">
        <v>8243</v>
      </c>
      <c r="I699">
        <v>1404360045</v>
      </c>
      <c r="J699">
        <v>1401336045</v>
      </c>
      <c r="K699" s="11" t="b">
        <v>0</v>
      </c>
      <c r="L699">
        <v>96</v>
      </c>
      <c r="M699" t="b">
        <v>1</v>
      </c>
      <c r="N699" t="s">
        <v>8300</v>
      </c>
      <c r="O699" s="1">
        <f t="shared" si="50"/>
        <v>103</v>
      </c>
      <c r="P699">
        <f t="shared" si="51"/>
        <v>106.93</v>
      </c>
      <c r="Q699" s="13" t="s">
        <v>8319</v>
      </c>
      <c r="R699" t="s">
        <v>8331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8216</v>
      </c>
      <c r="G700" t="s">
        <v>8221</v>
      </c>
      <c r="H700" t="s">
        <v>8243</v>
      </c>
      <c r="I700">
        <v>1470068523</v>
      </c>
      <c r="J700">
        <v>1467476523</v>
      </c>
      <c r="K700" s="11" t="b">
        <v>0</v>
      </c>
      <c r="L700">
        <v>52</v>
      </c>
      <c r="M700" t="b">
        <v>1</v>
      </c>
      <c r="N700" t="s">
        <v>8271</v>
      </c>
      <c r="O700" s="1">
        <f t="shared" si="50"/>
        <v>102</v>
      </c>
      <c r="P700">
        <f t="shared" si="51"/>
        <v>196.83</v>
      </c>
      <c r="Q700" s="13" t="s">
        <v>8323</v>
      </c>
      <c r="R700" t="s">
        <v>8327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8216</v>
      </c>
      <c r="G701" t="s">
        <v>8221</v>
      </c>
      <c r="H701" t="s">
        <v>8243</v>
      </c>
      <c r="I701">
        <v>1432612740</v>
      </c>
      <c r="J701">
        <v>1429881667</v>
      </c>
      <c r="K701" s="11" t="b">
        <v>0</v>
      </c>
      <c r="L701">
        <v>97</v>
      </c>
      <c r="M701" t="b">
        <v>1</v>
      </c>
      <c r="N701" t="s">
        <v>8266</v>
      </c>
      <c r="O701" s="1">
        <f t="shared" si="50"/>
        <v>102</v>
      </c>
      <c r="P701">
        <f t="shared" si="51"/>
        <v>105.52</v>
      </c>
      <c r="Q701" s="13" t="s">
        <v>8319</v>
      </c>
      <c r="R701" t="s">
        <v>8322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5" hidden="1" x14ac:dyDescent="0.2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8216</v>
      </c>
      <c r="G702" t="s">
        <v>8221</v>
      </c>
      <c r="H702" t="s">
        <v>8243</v>
      </c>
      <c r="I702">
        <v>1383332400</v>
      </c>
      <c r="J702">
        <v>1380470188</v>
      </c>
      <c r="K702" s="11" t="b">
        <v>0</v>
      </c>
      <c r="L702">
        <v>158</v>
      </c>
      <c r="M702" t="b">
        <v>1</v>
      </c>
      <c r="N702" t="s">
        <v>8271</v>
      </c>
      <c r="O702" s="1">
        <f t="shared" si="50"/>
        <v>146</v>
      </c>
      <c r="P702">
        <f t="shared" si="51"/>
        <v>64.62</v>
      </c>
      <c r="Q702" s="13" t="s">
        <v>8323</v>
      </c>
      <c r="R702" t="s">
        <v>8327</v>
      </c>
      <c r="S702" s="17">
        <f t="shared" si="52"/>
        <v>41546.664212962962</v>
      </c>
      <c r="T702" s="17">
        <f t="shared" si="53"/>
        <v>41579.791666666664</v>
      </c>
      <c r="U702">
        <f t="shared" si="54"/>
        <v>2013</v>
      </c>
    </row>
    <row r="703" spans="1:21" ht="60" hidden="1" x14ac:dyDescent="0.2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8216</v>
      </c>
      <c r="G703" t="s">
        <v>8226</v>
      </c>
      <c r="H703" t="s">
        <v>8248</v>
      </c>
      <c r="I703">
        <v>1450249140</v>
      </c>
      <c r="J703">
        <v>1447055935</v>
      </c>
      <c r="K703" s="11" t="b">
        <v>0</v>
      </c>
      <c r="L703">
        <v>172</v>
      </c>
      <c r="M703" t="b">
        <v>1</v>
      </c>
      <c r="N703" t="s">
        <v>8269</v>
      </c>
      <c r="O703" s="1">
        <f t="shared" si="50"/>
        <v>204</v>
      </c>
      <c r="P703">
        <f t="shared" si="51"/>
        <v>59.36</v>
      </c>
      <c r="Q703" s="13" t="s">
        <v>8307</v>
      </c>
      <c r="R703" t="s">
        <v>8329</v>
      </c>
      <c r="S703" s="17">
        <f t="shared" si="52"/>
        <v>42317.33258101852</v>
      </c>
      <c r="T703" s="17">
        <f t="shared" si="53"/>
        <v>42354.290972222225</v>
      </c>
      <c r="U703">
        <f t="shared" si="54"/>
        <v>2015</v>
      </c>
    </row>
    <row r="704" spans="1:21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8216</v>
      </c>
      <c r="G704" t="s">
        <v>8221</v>
      </c>
      <c r="H704" t="s">
        <v>8243</v>
      </c>
      <c r="I704">
        <v>1358117313</v>
      </c>
      <c r="J704">
        <v>1355525313</v>
      </c>
      <c r="K704" s="11" t="b">
        <v>0</v>
      </c>
      <c r="L704">
        <v>79</v>
      </c>
      <c r="M704" t="b">
        <v>1</v>
      </c>
      <c r="N704" t="s">
        <v>8274</v>
      </c>
      <c r="O704" s="1">
        <f t="shared" si="50"/>
        <v>128</v>
      </c>
      <c r="P704">
        <f t="shared" si="51"/>
        <v>129.11000000000001</v>
      </c>
      <c r="Q704" s="13" t="s">
        <v>8323</v>
      </c>
      <c r="R704" t="s">
        <v>8324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8216</v>
      </c>
      <c r="G705" t="s">
        <v>8221</v>
      </c>
      <c r="H705" t="s">
        <v>8243</v>
      </c>
      <c r="I705">
        <v>1283562180</v>
      </c>
      <c r="J705">
        <v>1277433980</v>
      </c>
      <c r="K705" s="11" t="b">
        <v>0</v>
      </c>
      <c r="L705">
        <v>104</v>
      </c>
      <c r="M705" t="b">
        <v>1</v>
      </c>
      <c r="N705" t="s">
        <v>8274</v>
      </c>
      <c r="O705" s="1">
        <f t="shared" si="50"/>
        <v>136</v>
      </c>
      <c r="P705">
        <f t="shared" si="51"/>
        <v>97.9</v>
      </c>
      <c r="Q705" s="13" t="s">
        <v>8323</v>
      </c>
      <c r="R705" t="s">
        <v>8324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8216</v>
      </c>
      <c r="G706" t="s">
        <v>8221</v>
      </c>
      <c r="H706" t="s">
        <v>8243</v>
      </c>
      <c r="I706">
        <v>1442102400</v>
      </c>
      <c r="J706">
        <v>1440370768</v>
      </c>
      <c r="K706" s="11" t="b">
        <v>0</v>
      </c>
      <c r="L706">
        <v>72</v>
      </c>
      <c r="M706" t="b">
        <v>1</v>
      </c>
      <c r="N706" t="s">
        <v>8266</v>
      </c>
      <c r="O706" s="1">
        <f t="shared" si="50"/>
        <v>102</v>
      </c>
      <c r="P706">
        <f t="shared" si="51"/>
        <v>141.29</v>
      </c>
      <c r="Q706" s="13" t="s">
        <v>8319</v>
      </c>
      <c r="R706" t="s">
        <v>8322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8216</v>
      </c>
      <c r="G707" t="s">
        <v>8221</v>
      </c>
      <c r="H707" t="s">
        <v>8243</v>
      </c>
      <c r="I707">
        <v>1410580800</v>
      </c>
      <c r="J707">
        <v>1409336373</v>
      </c>
      <c r="K707" s="11" t="b">
        <v>0</v>
      </c>
      <c r="L707">
        <v>74</v>
      </c>
      <c r="M707" t="b">
        <v>1</v>
      </c>
      <c r="N707" t="s">
        <v>8266</v>
      </c>
      <c r="O707" s="1">
        <f t="shared" ref="O707:O770" si="55">ROUND(E707/D707*100,0)</f>
        <v>102</v>
      </c>
      <c r="P707">
        <f t="shared" ref="P707:P770" si="56">IFERROR(ROUND(E707/L707,2),0)</f>
        <v>137.24</v>
      </c>
      <c r="Q707" s="13" t="s">
        <v>8319</v>
      </c>
      <c r="R707" t="s">
        <v>8322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8216</v>
      </c>
      <c r="G708" t="s">
        <v>8221</v>
      </c>
      <c r="H708" t="s">
        <v>8243</v>
      </c>
      <c r="I708">
        <v>1379279400</v>
      </c>
      <c r="J708">
        <v>1376687485</v>
      </c>
      <c r="K708" s="11" t="b">
        <v>0</v>
      </c>
      <c r="L708">
        <v>90</v>
      </c>
      <c r="M708" t="b">
        <v>1</v>
      </c>
      <c r="N708" t="s">
        <v>8271</v>
      </c>
      <c r="O708" s="1">
        <f t="shared" si="55"/>
        <v>101</v>
      </c>
      <c r="P708">
        <f t="shared" si="56"/>
        <v>112.61</v>
      </c>
      <c r="Q708" s="13" t="s">
        <v>8323</v>
      </c>
      <c r="R708" t="s">
        <v>8327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8216</v>
      </c>
      <c r="G709" t="s">
        <v>8221</v>
      </c>
      <c r="H709" t="s">
        <v>8243</v>
      </c>
      <c r="I709">
        <v>1470887940</v>
      </c>
      <c r="J709">
        <v>1468176527</v>
      </c>
      <c r="K709" s="11" t="b">
        <v>0</v>
      </c>
      <c r="L709">
        <v>102</v>
      </c>
      <c r="M709" t="b">
        <v>1</v>
      </c>
      <c r="N709" t="s">
        <v>8266</v>
      </c>
      <c r="O709" s="1">
        <f t="shared" si="55"/>
        <v>101</v>
      </c>
      <c r="P709">
        <f t="shared" si="56"/>
        <v>99.34</v>
      </c>
      <c r="Q709" s="13" t="s">
        <v>8319</v>
      </c>
      <c r="R709" t="s">
        <v>8322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8216</v>
      </c>
      <c r="G710" t="s">
        <v>8221</v>
      </c>
      <c r="H710" t="s">
        <v>8243</v>
      </c>
      <c r="I710">
        <v>1431716400</v>
      </c>
      <c r="J710">
        <v>1428423757</v>
      </c>
      <c r="K710" s="11" t="b">
        <v>1</v>
      </c>
      <c r="L710">
        <v>69</v>
      </c>
      <c r="M710" t="b">
        <v>1</v>
      </c>
      <c r="N710" t="s">
        <v>8264</v>
      </c>
      <c r="O710" s="1">
        <f t="shared" si="55"/>
        <v>101</v>
      </c>
      <c r="P710">
        <f t="shared" si="56"/>
        <v>146.65</v>
      </c>
      <c r="Q710" s="13" t="s">
        <v>8317</v>
      </c>
      <c r="R710" t="s">
        <v>8318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8216</v>
      </c>
      <c r="G711" t="s">
        <v>8221</v>
      </c>
      <c r="H711" t="s">
        <v>8243</v>
      </c>
      <c r="I711">
        <v>1425495563</v>
      </c>
      <c r="J711">
        <v>1422903563</v>
      </c>
      <c r="K711" s="11" t="b">
        <v>0</v>
      </c>
      <c r="L711">
        <v>98</v>
      </c>
      <c r="M711" t="b">
        <v>1</v>
      </c>
      <c r="N711" t="s">
        <v>8266</v>
      </c>
      <c r="O711" s="1">
        <f t="shared" si="55"/>
        <v>101</v>
      </c>
      <c r="P711">
        <f t="shared" si="56"/>
        <v>103.21</v>
      </c>
      <c r="Q711" s="13" t="s">
        <v>8319</v>
      </c>
      <c r="R711" t="s">
        <v>8322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8216</v>
      </c>
      <c r="G712" t="s">
        <v>8221</v>
      </c>
      <c r="H712" t="s">
        <v>8243</v>
      </c>
      <c r="I712">
        <v>1451063221</v>
      </c>
      <c r="J712">
        <v>1448471221</v>
      </c>
      <c r="K712" s="11" t="b">
        <v>0</v>
      </c>
      <c r="L712">
        <v>52</v>
      </c>
      <c r="M712" t="b">
        <v>1</v>
      </c>
      <c r="N712" t="s">
        <v>8260</v>
      </c>
      <c r="O712" s="1">
        <f t="shared" si="55"/>
        <v>101</v>
      </c>
      <c r="P712">
        <f t="shared" si="56"/>
        <v>194.23</v>
      </c>
      <c r="Q712" s="13" t="s">
        <v>8317</v>
      </c>
      <c r="R712" t="s">
        <v>8328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8216</v>
      </c>
      <c r="G713" t="s">
        <v>8222</v>
      </c>
      <c r="H713" t="s">
        <v>8244</v>
      </c>
      <c r="I713">
        <v>1431007264</v>
      </c>
      <c r="J713">
        <v>1428415264</v>
      </c>
      <c r="K713" s="11" t="b">
        <v>0</v>
      </c>
      <c r="L713">
        <v>62</v>
      </c>
      <c r="M713" t="b">
        <v>1</v>
      </c>
      <c r="N713" t="s">
        <v>8300</v>
      </c>
      <c r="O713" s="1">
        <f t="shared" si="55"/>
        <v>101</v>
      </c>
      <c r="P713">
        <f t="shared" si="56"/>
        <v>162.77000000000001</v>
      </c>
      <c r="Q713" s="13" t="s">
        <v>8319</v>
      </c>
      <c r="R713" t="s">
        <v>8331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8216</v>
      </c>
      <c r="G714" t="s">
        <v>8221</v>
      </c>
      <c r="H714" t="s">
        <v>8243</v>
      </c>
      <c r="I714">
        <v>1472338409</v>
      </c>
      <c r="J714">
        <v>1468450409</v>
      </c>
      <c r="K714" s="11" t="b">
        <v>0</v>
      </c>
      <c r="L714">
        <v>62</v>
      </c>
      <c r="M714" t="b">
        <v>1</v>
      </c>
      <c r="N714" t="s">
        <v>8298</v>
      </c>
      <c r="O714" s="1">
        <f t="shared" si="55"/>
        <v>101</v>
      </c>
      <c r="P714">
        <f t="shared" si="56"/>
        <v>162.71</v>
      </c>
      <c r="Q714" s="13" t="s">
        <v>8319</v>
      </c>
      <c r="R714" t="s">
        <v>8320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8216</v>
      </c>
      <c r="G715" t="s">
        <v>8221</v>
      </c>
      <c r="H715" t="s">
        <v>8243</v>
      </c>
      <c r="I715">
        <v>1487347500</v>
      </c>
      <c r="J715">
        <v>1484715366</v>
      </c>
      <c r="K715" s="11" t="b">
        <v>0</v>
      </c>
      <c r="L715">
        <v>158</v>
      </c>
      <c r="M715" t="b">
        <v>1</v>
      </c>
      <c r="N715" t="s">
        <v>8266</v>
      </c>
      <c r="O715" s="1">
        <f t="shared" si="55"/>
        <v>101</v>
      </c>
      <c r="P715">
        <f t="shared" si="56"/>
        <v>63.83</v>
      </c>
      <c r="Q715" s="13" t="s">
        <v>8319</v>
      </c>
      <c r="R715" t="s">
        <v>8322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8216</v>
      </c>
      <c r="G716" t="s">
        <v>8221</v>
      </c>
      <c r="H716" t="s">
        <v>8243</v>
      </c>
      <c r="I716">
        <v>1471503540</v>
      </c>
      <c r="J716">
        <v>1468852306</v>
      </c>
      <c r="K716" s="11" t="b">
        <v>0</v>
      </c>
      <c r="L716">
        <v>113</v>
      </c>
      <c r="M716" t="b">
        <v>1</v>
      </c>
      <c r="N716" t="s">
        <v>8287</v>
      </c>
      <c r="O716" s="1">
        <f t="shared" si="55"/>
        <v>202</v>
      </c>
      <c r="P716">
        <f t="shared" si="56"/>
        <v>89.25</v>
      </c>
      <c r="Q716" s="13" t="s">
        <v>8323</v>
      </c>
      <c r="R716" t="s">
        <v>8334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8216</v>
      </c>
      <c r="G717" t="s">
        <v>8221</v>
      </c>
      <c r="H717" t="s">
        <v>8243</v>
      </c>
      <c r="I717">
        <v>1461096304</v>
      </c>
      <c r="J717">
        <v>1458936304</v>
      </c>
      <c r="K717" s="11" t="b">
        <v>0</v>
      </c>
      <c r="L717">
        <v>125</v>
      </c>
      <c r="M717" t="b">
        <v>1</v>
      </c>
      <c r="N717" t="s">
        <v>8280</v>
      </c>
      <c r="O717" s="1">
        <f t="shared" si="55"/>
        <v>202</v>
      </c>
      <c r="P717">
        <f t="shared" si="56"/>
        <v>80.650000000000006</v>
      </c>
      <c r="Q717" s="13" t="s">
        <v>8309</v>
      </c>
      <c r="R717" t="s">
        <v>8310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8216</v>
      </c>
      <c r="G718" t="s">
        <v>8221</v>
      </c>
      <c r="H718" t="s">
        <v>8243</v>
      </c>
      <c r="I718">
        <v>1403661600</v>
      </c>
      <c r="J718">
        <v>1401196766</v>
      </c>
      <c r="K718" s="11" t="b">
        <v>1</v>
      </c>
      <c r="L718">
        <v>190</v>
      </c>
      <c r="M718" t="b">
        <v>1</v>
      </c>
      <c r="N718" t="s">
        <v>8271</v>
      </c>
      <c r="O718" s="1">
        <f t="shared" si="55"/>
        <v>155</v>
      </c>
      <c r="P718">
        <f t="shared" si="56"/>
        <v>53.01</v>
      </c>
      <c r="Q718" s="13" t="s">
        <v>8323</v>
      </c>
      <c r="R718" t="s">
        <v>8327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8216</v>
      </c>
      <c r="G719" t="s">
        <v>8221</v>
      </c>
      <c r="H719" t="s">
        <v>8243</v>
      </c>
      <c r="I719">
        <v>1304225940</v>
      </c>
      <c r="J719">
        <v>1301542937</v>
      </c>
      <c r="K719" s="11" t="b">
        <v>1</v>
      </c>
      <c r="L719">
        <v>241</v>
      </c>
      <c r="M719" t="b">
        <v>1</v>
      </c>
      <c r="N719" t="s">
        <v>8266</v>
      </c>
      <c r="O719" s="1">
        <f t="shared" si="55"/>
        <v>336</v>
      </c>
      <c r="P719">
        <f t="shared" si="56"/>
        <v>41.77</v>
      </c>
      <c r="Q719" s="13" t="s">
        <v>8319</v>
      </c>
      <c r="R719" t="s">
        <v>8322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8216</v>
      </c>
      <c r="G720" t="s">
        <v>8221</v>
      </c>
      <c r="H720" t="s">
        <v>8243</v>
      </c>
      <c r="I720">
        <v>1476381627</v>
      </c>
      <c r="J720">
        <v>1473789627</v>
      </c>
      <c r="K720" s="11" t="b">
        <v>0</v>
      </c>
      <c r="L720">
        <v>69</v>
      </c>
      <c r="M720" t="b">
        <v>1</v>
      </c>
      <c r="N720" t="s">
        <v>8266</v>
      </c>
      <c r="O720" s="1">
        <f t="shared" si="55"/>
        <v>101</v>
      </c>
      <c r="P720">
        <f t="shared" si="56"/>
        <v>145.87</v>
      </c>
      <c r="Q720" s="13" t="s">
        <v>8319</v>
      </c>
      <c r="R720" t="s">
        <v>8322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8216</v>
      </c>
      <c r="G721" t="s">
        <v>8221</v>
      </c>
      <c r="H721" t="s">
        <v>8243</v>
      </c>
      <c r="I721">
        <v>1330115638</v>
      </c>
      <c r="J721">
        <v>1327523638</v>
      </c>
      <c r="K721" s="11" t="b">
        <v>1</v>
      </c>
      <c r="L721">
        <v>108</v>
      </c>
      <c r="M721" t="b">
        <v>1</v>
      </c>
      <c r="N721" t="s">
        <v>8264</v>
      </c>
      <c r="O721" s="1">
        <f t="shared" si="55"/>
        <v>100</v>
      </c>
      <c r="P721">
        <f t="shared" si="56"/>
        <v>93.02</v>
      </c>
      <c r="Q721" s="13" t="s">
        <v>8317</v>
      </c>
      <c r="R721" t="s">
        <v>8318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8216</v>
      </c>
      <c r="G722" t="s">
        <v>8221</v>
      </c>
      <c r="H722" t="s">
        <v>8243</v>
      </c>
      <c r="I722">
        <v>1417579200</v>
      </c>
      <c r="J722">
        <v>1415031043</v>
      </c>
      <c r="K722" s="11" t="b">
        <v>0</v>
      </c>
      <c r="L722">
        <v>101</v>
      </c>
      <c r="M722" t="b">
        <v>1</v>
      </c>
      <c r="N722" t="s">
        <v>8290</v>
      </c>
      <c r="O722" s="1">
        <f t="shared" si="55"/>
        <v>167</v>
      </c>
      <c r="P722">
        <f t="shared" si="56"/>
        <v>99.46</v>
      </c>
      <c r="Q722" s="13" t="s">
        <v>8304</v>
      </c>
      <c r="R722" t="s">
        <v>8305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8219</v>
      </c>
      <c r="G723" t="s">
        <v>8221</v>
      </c>
      <c r="H723" t="s">
        <v>8243</v>
      </c>
      <c r="I723">
        <v>1491181200</v>
      </c>
      <c r="J723">
        <v>1488387008</v>
      </c>
      <c r="K723" s="11" t="b">
        <v>0</v>
      </c>
      <c r="L723">
        <v>38</v>
      </c>
      <c r="M723" t="b">
        <v>0</v>
      </c>
      <c r="N723" t="s">
        <v>8288</v>
      </c>
      <c r="O723" s="1">
        <f t="shared" si="55"/>
        <v>33</v>
      </c>
      <c r="P723">
        <f t="shared" si="56"/>
        <v>264.26</v>
      </c>
      <c r="Q723" s="13" t="s">
        <v>8323</v>
      </c>
      <c r="R723" t="s">
        <v>8326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8216</v>
      </c>
      <c r="G724" t="s">
        <v>8221</v>
      </c>
      <c r="H724" t="s">
        <v>8243</v>
      </c>
      <c r="I724">
        <v>1409266414</v>
      </c>
      <c r="J724">
        <v>1405378414</v>
      </c>
      <c r="K724" s="11" t="b">
        <v>0</v>
      </c>
      <c r="L724">
        <v>85</v>
      </c>
      <c r="M724" t="b">
        <v>1</v>
      </c>
      <c r="N724" t="s">
        <v>8266</v>
      </c>
      <c r="O724" s="1">
        <f t="shared" si="55"/>
        <v>100</v>
      </c>
      <c r="P724">
        <f t="shared" si="56"/>
        <v>118.13</v>
      </c>
      <c r="Q724" s="13" t="s">
        <v>8319</v>
      </c>
      <c r="R724" t="s">
        <v>8322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8216</v>
      </c>
      <c r="G725" t="s">
        <v>8221</v>
      </c>
      <c r="H725" t="s">
        <v>8243</v>
      </c>
      <c r="I725">
        <v>1405511376</v>
      </c>
      <c r="J725">
        <v>1401623376</v>
      </c>
      <c r="K725" s="11" t="b">
        <v>0</v>
      </c>
      <c r="L725">
        <v>91</v>
      </c>
      <c r="M725" t="b">
        <v>1</v>
      </c>
      <c r="N725" t="s">
        <v>8266</v>
      </c>
      <c r="O725" s="1">
        <f t="shared" si="55"/>
        <v>100</v>
      </c>
      <c r="P725">
        <f t="shared" si="56"/>
        <v>110.23</v>
      </c>
      <c r="Q725" s="13" t="s">
        <v>8319</v>
      </c>
      <c r="R725" t="s">
        <v>8322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8216</v>
      </c>
      <c r="G726" t="s">
        <v>8222</v>
      </c>
      <c r="H726" t="s">
        <v>8244</v>
      </c>
      <c r="I726">
        <v>1424692503</v>
      </c>
      <c r="J726">
        <v>1422100503</v>
      </c>
      <c r="K726" s="11" t="b">
        <v>0</v>
      </c>
      <c r="L726">
        <v>108</v>
      </c>
      <c r="M726" t="b">
        <v>1</v>
      </c>
      <c r="N726" t="s">
        <v>8266</v>
      </c>
      <c r="O726" s="1">
        <f t="shared" si="55"/>
        <v>100</v>
      </c>
      <c r="P726">
        <f t="shared" si="56"/>
        <v>92.84</v>
      </c>
      <c r="Q726" s="13" t="s">
        <v>8319</v>
      </c>
      <c r="R726" t="s">
        <v>8322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8216</v>
      </c>
      <c r="G727" t="s">
        <v>8222</v>
      </c>
      <c r="H727" t="s">
        <v>8244</v>
      </c>
      <c r="I727">
        <v>1466463600</v>
      </c>
      <c r="J727">
        <v>1463337315</v>
      </c>
      <c r="K727" s="11" t="b">
        <v>0</v>
      </c>
      <c r="L727">
        <v>207</v>
      </c>
      <c r="M727" t="b">
        <v>1</v>
      </c>
      <c r="N727" t="s">
        <v>8266</v>
      </c>
      <c r="O727" s="1">
        <f t="shared" si="55"/>
        <v>100</v>
      </c>
      <c r="P727">
        <f t="shared" si="56"/>
        <v>48.44</v>
      </c>
      <c r="Q727" s="13" t="s">
        <v>8319</v>
      </c>
      <c r="R727" t="s">
        <v>8322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8216</v>
      </c>
      <c r="G728" t="s">
        <v>8221</v>
      </c>
      <c r="H728" t="s">
        <v>8243</v>
      </c>
      <c r="I728">
        <v>1422913152</v>
      </c>
      <c r="J728">
        <v>1417729152</v>
      </c>
      <c r="K728" s="11" t="b">
        <v>0</v>
      </c>
      <c r="L728">
        <v>59</v>
      </c>
      <c r="M728" t="b">
        <v>1</v>
      </c>
      <c r="N728" t="s">
        <v>8295</v>
      </c>
      <c r="O728" s="1">
        <f t="shared" si="55"/>
        <v>100</v>
      </c>
      <c r="P728">
        <f t="shared" si="56"/>
        <v>169.92</v>
      </c>
      <c r="Q728" s="13" t="s">
        <v>8323</v>
      </c>
      <c r="R728" t="s">
        <v>8337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8216</v>
      </c>
      <c r="G729" t="s">
        <v>8221</v>
      </c>
      <c r="H729" t="s">
        <v>8243</v>
      </c>
      <c r="I729">
        <v>1361129129</v>
      </c>
      <c r="J729">
        <v>1359660329</v>
      </c>
      <c r="K729" s="11" t="b">
        <v>0</v>
      </c>
      <c r="L729">
        <v>55</v>
      </c>
      <c r="M729" t="b">
        <v>1</v>
      </c>
      <c r="N729" t="s">
        <v>8271</v>
      </c>
      <c r="O729" s="1">
        <f t="shared" si="55"/>
        <v>200</v>
      </c>
      <c r="P729">
        <f t="shared" si="56"/>
        <v>182.13</v>
      </c>
      <c r="Q729" s="13" t="s">
        <v>8323</v>
      </c>
      <c r="R729" t="s">
        <v>8327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8216</v>
      </c>
      <c r="G730" t="s">
        <v>8221</v>
      </c>
      <c r="H730" t="s">
        <v>8243</v>
      </c>
      <c r="I730">
        <v>1406900607</v>
      </c>
      <c r="J730">
        <v>1403012607</v>
      </c>
      <c r="K730" s="11" t="b">
        <v>0</v>
      </c>
      <c r="L730">
        <v>119</v>
      </c>
      <c r="M730" t="b">
        <v>1</v>
      </c>
      <c r="N730" t="s">
        <v>8269</v>
      </c>
      <c r="O730" s="1">
        <f t="shared" si="55"/>
        <v>122</v>
      </c>
      <c r="P730">
        <f t="shared" si="56"/>
        <v>84.14</v>
      </c>
      <c r="Q730" s="13" t="s">
        <v>8307</v>
      </c>
      <c r="R730" t="s">
        <v>8329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8216</v>
      </c>
      <c r="G731" t="s">
        <v>8221</v>
      </c>
      <c r="H731" t="s">
        <v>8243</v>
      </c>
      <c r="I731">
        <v>1326690000</v>
      </c>
      <c r="J731">
        <v>1324329156</v>
      </c>
      <c r="K731" s="11" t="b">
        <v>0</v>
      </c>
      <c r="L731">
        <v>58</v>
      </c>
      <c r="M731" t="b">
        <v>1</v>
      </c>
      <c r="N731" t="s">
        <v>8271</v>
      </c>
      <c r="O731" s="1">
        <f t="shared" si="55"/>
        <v>100</v>
      </c>
      <c r="P731">
        <f t="shared" si="56"/>
        <v>172.41</v>
      </c>
      <c r="Q731" s="13" t="s">
        <v>8323</v>
      </c>
      <c r="R731" t="s">
        <v>8327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8216</v>
      </c>
      <c r="G732" t="s">
        <v>8221</v>
      </c>
      <c r="H732" t="s">
        <v>8243</v>
      </c>
      <c r="I732">
        <v>1452174420</v>
      </c>
      <c r="J732">
        <v>1449150420</v>
      </c>
      <c r="K732" s="11" t="b">
        <v>0</v>
      </c>
      <c r="L732">
        <v>27</v>
      </c>
      <c r="M732" t="b">
        <v>1</v>
      </c>
      <c r="N732" t="s">
        <v>8298</v>
      </c>
      <c r="O732" s="1">
        <f t="shared" si="55"/>
        <v>100</v>
      </c>
      <c r="P732">
        <f t="shared" si="56"/>
        <v>370.37</v>
      </c>
      <c r="Q732" s="13" t="s">
        <v>8319</v>
      </c>
      <c r="R732" t="s">
        <v>8320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8218</v>
      </c>
      <c r="G733" t="s">
        <v>8221</v>
      </c>
      <c r="H733" t="s">
        <v>8243</v>
      </c>
      <c r="I733">
        <v>1461440421</v>
      </c>
      <c r="J733">
        <v>1458848421</v>
      </c>
      <c r="K733" s="11" t="b">
        <v>0</v>
      </c>
      <c r="L733">
        <v>39</v>
      </c>
      <c r="M733" t="b">
        <v>0</v>
      </c>
      <c r="N733" t="s">
        <v>8278</v>
      </c>
      <c r="O733" s="1">
        <f t="shared" si="55"/>
        <v>40</v>
      </c>
      <c r="P733">
        <f t="shared" si="56"/>
        <v>253.21</v>
      </c>
      <c r="Q733" s="13" t="s">
        <v>8312</v>
      </c>
      <c r="R733" t="s">
        <v>8340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8216</v>
      </c>
      <c r="G734" t="s">
        <v>8226</v>
      </c>
      <c r="H734" t="s">
        <v>8248</v>
      </c>
      <c r="I734">
        <v>1398268773</v>
      </c>
      <c r="J734">
        <v>1395676773</v>
      </c>
      <c r="K734" s="11" t="b">
        <v>0</v>
      </c>
      <c r="L734">
        <v>58</v>
      </c>
      <c r="M734" t="b">
        <v>1</v>
      </c>
      <c r="N734" t="s">
        <v>8290</v>
      </c>
      <c r="O734" s="1">
        <f t="shared" si="55"/>
        <v>123</v>
      </c>
      <c r="P734">
        <f t="shared" si="56"/>
        <v>169.52</v>
      </c>
      <c r="Q734" s="13" t="s">
        <v>8304</v>
      </c>
      <c r="R734" t="s">
        <v>8305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8216</v>
      </c>
      <c r="G735" t="s">
        <v>8221</v>
      </c>
      <c r="H735" t="s">
        <v>8243</v>
      </c>
      <c r="I735">
        <v>1413269940</v>
      </c>
      <c r="J735">
        <v>1410421670</v>
      </c>
      <c r="K735" s="11" t="b">
        <v>1</v>
      </c>
      <c r="L735">
        <v>167</v>
      </c>
      <c r="M735" t="b">
        <v>1</v>
      </c>
      <c r="N735" t="s">
        <v>8266</v>
      </c>
      <c r="O735" s="1">
        <f t="shared" si="55"/>
        <v>115</v>
      </c>
      <c r="P735">
        <f t="shared" si="56"/>
        <v>58.69</v>
      </c>
      <c r="Q735" s="13" t="s">
        <v>8319</v>
      </c>
      <c r="R735" t="s">
        <v>8322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8216</v>
      </c>
      <c r="G736" t="s">
        <v>8221</v>
      </c>
      <c r="H736" t="s">
        <v>8243</v>
      </c>
      <c r="I736">
        <v>1331392049</v>
      </c>
      <c r="J736">
        <v>1328800049</v>
      </c>
      <c r="K736" s="11" t="b">
        <v>1</v>
      </c>
      <c r="L736">
        <v>189</v>
      </c>
      <c r="M736" t="b">
        <v>1</v>
      </c>
      <c r="N736" t="s">
        <v>8264</v>
      </c>
      <c r="O736" s="1">
        <f t="shared" si="55"/>
        <v>130</v>
      </c>
      <c r="P736">
        <f t="shared" si="56"/>
        <v>51.72</v>
      </c>
      <c r="Q736" s="13" t="s">
        <v>8317</v>
      </c>
      <c r="R736" t="s">
        <v>8318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8216</v>
      </c>
      <c r="G737" t="s">
        <v>8221</v>
      </c>
      <c r="H737" t="s">
        <v>8243</v>
      </c>
      <c r="I737">
        <v>1307838049</v>
      </c>
      <c r="J737">
        <v>1302654049</v>
      </c>
      <c r="K737" s="11" t="b">
        <v>1</v>
      </c>
      <c r="L737">
        <v>293</v>
      </c>
      <c r="M737" t="b">
        <v>1</v>
      </c>
      <c r="N737" t="s">
        <v>8283</v>
      </c>
      <c r="O737" s="1">
        <f t="shared" si="55"/>
        <v>102</v>
      </c>
      <c r="P737">
        <f t="shared" si="56"/>
        <v>33.19</v>
      </c>
      <c r="Q737" s="13" t="s">
        <v>8307</v>
      </c>
      <c r="R737" t="s">
        <v>8308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8216</v>
      </c>
      <c r="G738" t="s">
        <v>8221</v>
      </c>
      <c r="H738" t="s">
        <v>8243</v>
      </c>
      <c r="I738">
        <v>1467242995</v>
      </c>
      <c r="J738">
        <v>1465428595</v>
      </c>
      <c r="K738" s="11" t="b">
        <v>0</v>
      </c>
      <c r="L738">
        <v>86</v>
      </c>
      <c r="M738" t="b">
        <v>1</v>
      </c>
      <c r="N738" t="s">
        <v>8280</v>
      </c>
      <c r="O738" s="1">
        <f t="shared" si="55"/>
        <v>108</v>
      </c>
      <c r="P738">
        <f t="shared" si="56"/>
        <v>112.79</v>
      </c>
      <c r="Q738" s="13" t="s">
        <v>8309</v>
      </c>
      <c r="R738" t="s">
        <v>8310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8216</v>
      </c>
      <c r="G739" t="s">
        <v>8221</v>
      </c>
      <c r="H739" t="s">
        <v>8243</v>
      </c>
      <c r="I739">
        <v>1389474145</v>
      </c>
      <c r="J739">
        <v>1386882145</v>
      </c>
      <c r="K739" s="11" t="b">
        <v>1</v>
      </c>
      <c r="L739">
        <v>50</v>
      </c>
      <c r="M739" t="b">
        <v>1</v>
      </c>
      <c r="N739" t="s">
        <v>8271</v>
      </c>
      <c r="O739" s="1">
        <f t="shared" si="55"/>
        <v>100</v>
      </c>
      <c r="P739">
        <f t="shared" si="56"/>
        <v>190.9</v>
      </c>
      <c r="Q739" s="13" t="s">
        <v>8323</v>
      </c>
      <c r="R739" t="s">
        <v>8327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8216</v>
      </c>
      <c r="G740" t="s">
        <v>8222</v>
      </c>
      <c r="H740" t="s">
        <v>8244</v>
      </c>
      <c r="I740">
        <v>1443826800</v>
      </c>
      <c r="J740">
        <v>1441606869</v>
      </c>
      <c r="K740" s="11" t="b">
        <v>0</v>
      </c>
      <c r="L740">
        <v>97</v>
      </c>
      <c r="M740" t="b">
        <v>1</v>
      </c>
      <c r="N740" t="s">
        <v>8266</v>
      </c>
      <c r="O740" s="1">
        <f t="shared" si="55"/>
        <v>100</v>
      </c>
      <c r="P740">
        <f t="shared" si="56"/>
        <v>98.31</v>
      </c>
      <c r="Q740" s="13" t="s">
        <v>8319</v>
      </c>
      <c r="R740" t="s">
        <v>8322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8216</v>
      </c>
      <c r="G741" t="s">
        <v>8221</v>
      </c>
      <c r="H741" t="s">
        <v>8243</v>
      </c>
      <c r="I741">
        <v>1402974000</v>
      </c>
      <c r="J741">
        <v>1400290255</v>
      </c>
      <c r="K741" s="11" t="b">
        <v>0</v>
      </c>
      <c r="L741">
        <v>71</v>
      </c>
      <c r="M741" t="b">
        <v>1</v>
      </c>
      <c r="N741" t="s">
        <v>8266</v>
      </c>
      <c r="O741" s="1">
        <f t="shared" si="55"/>
        <v>100</v>
      </c>
      <c r="P741">
        <f t="shared" si="56"/>
        <v>134.15</v>
      </c>
      <c r="Q741" s="13" t="s">
        <v>8319</v>
      </c>
      <c r="R741" t="s">
        <v>8322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8216</v>
      </c>
      <c r="G742" t="s">
        <v>8221</v>
      </c>
      <c r="H742" t="s">
        <v>8243</v>
      </c>
      <c r="I742">
        <v>1407758629</v>
      </c>
      <c r="J742">
        <v>1404907429</v>
      </c>
      <c r="K742" s="11" t="b">
        <v>0</v>
      </c>
      <c r="L742">
        <v>139</v>
      </c>
      <c r="M742" t="b">
        <v>1</v>
      </c>
      <c r="N742" t="s">
        <v>8269</v>
      </c>
      <c r="O742" s="1">
        <f t="shared" si="55"/>
        <v>158</v>
      </c>
      <c r="P742">
        <f t="shared" si="56"/>
        <v>68.349999999999994</v>
      </c>
      <c r="Q742" s="13" t="s">
        <v>8307</v>
      </c>
      <c r="R742" t="s">
        <v>8329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8216</v>
      </c>
      <c r="G743" t="s">
        <v>8221</v>
      </c>
      <c r="H743" t="s">
        <v>8243</v>
      </c>
      <c r="I743">
        <v>1417049663</v>
      </c>
      <c r="J743">
        <v>1413158063</v>
      </c>
      <c r="K743" s="11" t="b">
        <v>0</v>
      </c>
      <c r="L743">
        <v>147</v>
      </c>
      <c r="M743" t="b">
        <v>1</v>
      </c>
      <c r="N743" t="s">
        <v>8271</v>
      </c>
      <c r="O743" s="1">
        <f t="shared" si="55"/>
        <v>126</v>
      </c>
      <c r="P743">
        <f t="shared" si="56"/>
        <v>64.540000000000006</v>
      </c>
      <c r="Q743" s="13" t="s">
        <v>8323</v>
      </c>
      <c r="R743" t="s">
        <v>8327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8218</v>
      </c>
      <c r="G744" t="s">
        <v>8221</v>
      </c>
      <c r="H744" t="s">
        <v>8243</v>
      </c>
      <c r="I744">
        <v>1432248478</v>
      </c>
      <c r="J744">
        <v>1429656478</v>
      </c>
      <c r="K744" s="11" t="b">
        <v>1</v>
      </c>
      <c r="L744">
        <v>185</v>
      </c>
      <c r="M744" t="b">
        <v>0</v>
      </c>
      <c r="N744" t="s">
        <v>8280</v>
      </c>
      <c r="O744" s="1">
        <f t="shared" si="55"/>
        <v>24</v>
      </c>
      <c r="P744">
        <f t="shared" si="56"/>
        <v>51.23</v>
      </c>
      <c r="Q744" s="13" t="s">
        <v>8309</v>
      </c>
      <c r="R744" t="s">
        <v>8310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8218</v>
      </c>
      <c r="G745" t="s">
        <v>8222</v>
      </c>
      <c r="H745" t="s">
        <v>8244</v>
      </c>
      <c r="I745">
        <v>1476109970</v>
      </c>
      <c r="J745">
        <v>1473517970</v>
      </c>
      <c r="K745" s="11" t="b">
        <v>1</v>
      </c>
      <c r="L745">
        <v>113</v>
      </c>
      <c r="M745" t="b">
        <v>0</v>
      </c>
      <c r="N745" t="s">
        <v>8280</v>
      </c>
      <c r="O745" s="1">
        <f t="shared" si="55"/>
        <v>20</v>
      </c>
      <c r="P745">
        <f t="shared" si="56"/>
        <v>83.72</v>
      </c>
      <c r="Q745" s="13" t="s">
        <v>8309</v>
      </c>
      <c r="R745" t="s">
        <v>8310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8216</v>
      </c>
      <c r="G746" t="s">
        <v>8222</v>
      </c>
      <c r="H746" t="s">
        <v>8244</v>
      </c>
      <c r="I746">
        <v>1447426800</v>
      </c>
      <c r="J746">
        <v>1444904830</v>
      </c>
      <c r="K746" s="11" t="b">
        <v>0</v>
      </c>
      <c r="L746">
        <v>159</v>
      </c>
      <c r="M746" t="b">
        <v>1</v>
      </c>
      <c r="N746" t="s">
        <v>8280</v>
      </c>
      <c r="O746" s="1">
        <f t="shared" si="55"/>
        <v>105</v>
      </c>
      <c r="P746">
        <f t="shared" si="56"/>
        <v>59.41</v>
      </c>
      <c r="Q746" s="13" t="s">
        <v>8309</v>
      </c>
      <c r="R746" t="s">
        <v>8310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8216</v>
      </c>
      <c r="G747" t="s">
        <v>8222</v>
      </c>
      <c r="H747" t="s">
        <v>8244</v>
      </c>
      <c r="I747">
        <v>1356004725</v>
      </c>
      <c r="J747">
        <v>1353412725</v>
      </c>
      <c r="K747" s="11" t="b">
        <v>1</v>
      </c>
      <c r="L747">
        <v>302</v>
      </c>
      <c r="M747" t="b">
        <v>1</v>
      </c>
      <c r="N747" t="s">
        <v>8266</v>
      </c>
      <c r="O747" s="1">
        <f t="shared" si="55"/>
        <v>189</v>
      </c>
      <c r="P747">
        <f t="shared" si="56"/>
        <v>31.21</v>
      </c>
      <c r="Q747" s="13" t="s">
        <v>8319</v>
      </c>
      <c r="R747" t="s">
        <v>8322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8218</v>
      </c>
      <c r="G748" t="s">
        <v>8221</v>
      </c>
      <c r="H748" t="s">
        <v>8243</v>
      </c>
      <c r="I748">
        <v>1485759540</v>
      </c>
      <c r="J748">
        <v>1480607607</v>
      </c>
      <c r="K748" s="11" t="b">
        <v>0</v>
      </c>
      <c r="L748">
        <v>100</v>
      </c>
      <c r="M748" t="b">
        <v>0</v>
      </c>
      <c r="N748" t="s">
        <v>8280</v>
      </c>
      <c r="O748" s="1">
        <f t="shared" si="55"/>
        <v>52</v>
      </c>
      <c r="P748">
        <f t="shared" si="56"/>
        <v>94.19</v>
      </c>
      <c r="Q748" s="13" t="s">
        <v>8309</v>
      </c>
      <c r="R748" t="s">
        <v>8310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8216</v>
      </c>
      <c r="G749" t="s">
        <v>8226</v>
      </c>
      <c r="H749" t="s">
        <v>8248</v>
      </c>
      <c r="I749">
        <v>1428091353</v>
      </c>
      <c r="J749">
        <v>1425502953</v>
      </c>
      <c r="K749" s="11" t="b">
        <v>0</v>
      </c>
      <c r="L749">
        <v>90</v>
      </c>
      <c r="M749" t="b">
        <v>1</v>
      </c>
      <c r="N749" t="s">
        <v>8280</v>
      </c>
      <c r="O749" s="1">
        <f t="shared" si="55"/>
        <v>111</v>
      </c>
      <c r="P749">
        <f t="shared" si="56"/>
        <v>104.39</v>
      </c>
      <c r="Q749" s="13" t="s">
        <v>8309</v>
      </c>
      <c r="R749" t="s">
        <v>8310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8216</v>
      </c>
      <c r="G750" t="s">
        <v>8221</v>
      </c>
      <c r="H750" t="s">
        <v>8243</v>
      </c>
      <c r="I750">
        <v>1430334126</v>
      </c>
      <c r="J750">
        <v>1426446126</v>
      </c>
      <c r="K750" s="11" t="b">
        <v>0</v>
      </c>
      <c r="L750">
        <v>67</v>
      </c>
      <c r="M750" t="b">
        <v>1</v>
      </c>
      <c r="N750" t="s">
        <v>8264</v>
      </c>
      <c r="O750" s="1">
        <f t="shared" si="55"/>
        <v>125</v>
      </c>
      <c r="P750">
        <f t="shared" si="56"/>
        <v>140.1</v>
      </c>
      <c r="Q750" s="13" t="s">
        <v>8317</v>
      </c>
      <c r="R750" t="s">
        <v>8318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8216</v>
      </c>
      <c r="G751" t="s">
        <v>8221</v>
      </c>
      <c r="H751" t="s">
        <v>8243</v>
      </c>
      <c r="I751">
        <v>1399421189</v>
      </c>
      <c r="J751">
        <v>1396829189</v>
      </c>
      <c r="K751" s="11" t="b">
        <v>1</v>
      </c>
      <c r="L751">
        <v>104</v>
      </c>
      <c r="M751" t="b">
        <v>1</v>
      </c>
      <c r="N751" t="s">
        <v>8274</v>
      </c>
      <c r="O751" s="1">
        <f t="shared" si="55"/>
        <v>104</v>
      </c>
      <c r="P751">
        <f t="shared" si="56"/>
        <v>90.1</v>
      </c>
      <c r="Q751" s="13" t="s">
        <v>8323</v>
      </c>
      <c r="R751" t="s">
        <v>8324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8216</v>
      </c>
      <c r="G752" t="s">
        <v>8222</v>
      </c>
      <c r="H752" t="s">
        <v>8244</v>
      </c>
      <c r="I752">
        <v>1480784606</v>
      </c>
      <c r="J752">
        <v>1478189006</v>
      </c>
      <c r="K752" s="11" t="b">
        <v>0</v>
      </c>
      <c r="L752">
        <v>168</v>
      </c>
      <c r="M752" t="b">
        <v>1</v>
      </c>
      <c r="N752" t="s">
        <v>8271</v>
      </c>
      <c r="O752" s="1">
        <f t="shared" si="55"/>
        <v>252</v>
      </c>
      <c r="P752">
        <f t="shared" si="56"/>
        <v>55.61</v>
      </c>
      <c r="Q752" s="13" t="s">
        <v>8323</v>
      </c>
      <c r="R752" t="s">
        <v>8327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8216</v>
      </c>
      <c r="G753" t="s">
        <v>8221</v>
      </c>
      <c r="H753" t="s">
        <v>8243</v>
      </c>
      <c r="I753">
        <v>1403301540</v>
      </c>
      <c r="J753">
        <v>1400867283</v>
      </c>
      <c r="K753" s="11" t="b">
        <v>1</v>
      </c>
      <c r="L753">
        <v>145</v>
      </c>
      <c r="M753" t="b">
        <v>1</v>
      </c>
      <c r="N753" t="s">
        <v>8280</v>
      </c>
      <c r="O753" s="1">
        <f t="shared" si="55"/>
        <v>103</v>
      </c>
      <c r="P753">
        <f t="shared" si="56"/>
        <v>64.16</v>
      </c>
      <c r="Q753" s="13" t="s">
        <v>8309</v>
      </c>
      <c r="R753" t="s">
        <v>8310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8216</v>
      </c>
      <c r="G754" t="s">
        <v>8221</v>
      </c>
      <c r="H754" t="s">
        <v>8243</v>
      </c>
      <c r="I754">
        <v>1489374000</v>
      </c>
      <c r="J754">
        <v>1488823290</v>
      </c>
      <c r="K754" s="11" t="b">
        <v>0</v>
      </c>
      <c r="L754">
        <v>2035</v>
      </c>
      <c r="M754" t="b">
        <v>1</v>
      </c>
      <c r="N754" t="s">
        <v>8292</v>
      </c>
      <c r="O754" s="1">
        <f t="shared" si="55"/>
        <v>930250</v>
      </c>
      <c r="P754">
        <f t="shared" si="56"/>
        <v>4.57</v>
      </c>
      <c r="Q754" s="13" t="s">
        <v>8312</v>
      </c>
      <c r="R754" t="s">
        <v>8313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60" hidden="1" x14ac:dyDescent="0.2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8216</v>
      </c>
      <c r="G755" t="s">
        <v>8221</v>
      </c>
      <c r="H755" t="s">
        <v>8243</v>
      </c>
      <c r="I755">
        <v>1445363722</v>
      </c>
      <c r="J755">
        <v>1442771722</v>
      </c>
      <c r="K755" s="11" t="b">
        <v>0</v>
      </c>
      <c r="L755">
        <v>47</v>
      </c>
      <c r="M755" t="b">
        <v>1</v>
      </c>
      <c r="N755" t="s">
        <v>8274</v>
      </c>
      <c r="O755" s="1">
        <f t="shared" si="55"/>
        <v>102</v>
      </c>
      <c r="P755">
        <f t="shared" si="56"/>
        <v>196.34</v>
      </c>
      <c r="Q755" s="13" t="s">
        <v>8323</v>
      </c>
      <c r="R755" t="s">
        <v>8324</v>
      </c>
      <c r="S755" s="17">
        <f t="shared" si="57"/>
        <v>42267.746782407412</v>
      </c>
      <c r="T755" s="17">
        <f t="shared" si="58"/>
        <v>42297.746782407412</v>
      </c>
      <c r="U755">
        <f t="shared" si="59"/>
        <v>2015</v>
      </c>
    </row>
    <row r="756" spans="1:21" ht="45" hidden="1" x14ac:dyDescent="0.2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8216</v>
      </c>
      <c r="G756" t="s">
        <v>8221</v>
      </c>
      <c r="H756" t="s">
        <v>8243</v>
      </c>
      <c r="I756">
        <v>1275364740</v>
      </c>
      <c r="J756">
        <v>1269878058</v>
      </c>
      <c r="K756" s="11" t="b">
        <v>1</v>
      </c>
      <c r="L756">
        <v>108</v>
      </c>
      <c r="M756" t="b">
        <v>1</v>
      </c>
      <c r="N756" t="s">
        <v>8264</v>
      </c>
      <c r="O756" s="1">
        <f t="shared" si="55"/>
        <v>185</v>
      </c>
      <c r="P756">
        <f t="shared" si="56"/>
        <v>85.44</v>
      </c>
      <c r="Q756" s="13" t="s">
        <v>8317</v>
      </c>
      <c r="R756" t="s">
        <v>8318</v>
      </c>
      <c r="S756" s="17">
        <f t="shared" si="57"/>
        <v>40266.662708333337</v>
      </c>
      <c r="T756" s="17">
        <f t="shared" si="58"/>
        <v>40330.165972222225</v>
      </c>
      <c r="U756">
        <f t="shared" si="59"/>
        <v>2010</v>
      </c>
    </row>
    <row r="757" spans="1:21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8216</v>
      </c>
      <c r="G757" t="s">
        <v>8221</v>
      </c>
      <c r="H757" t="s">
        <v>8243</v>
      </c>
      <c r="I757">
        <v>1361696955</v>
      </c>
      <c r="J757">
        <v>1359104955</v>
      </c>
      <c r="K757" s="11" t="b">
        <v>0</v>
      </c>
      <c r="L757">
        <v>160</v>
      </c>
      <c r="M757" t="b">
        <v>1</v>
      </c>
      <c r="N757" t="s">
        <v>8274</v>
      </c>
      <c r="O757" s="1">
        <f t="shared" si="55"/>
        <v>115</v>
      </c>
      <c r="P757">
        <f t="shared" si="56"/>
        <v>57.52</v>
      </c>
      <c r="Q757" s="13" t="s">
        <v>8323</v>
      </c>
      <c r="R757" t="s">
        <v>8324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8216</v>
      </c>
      <c r="G758" t="s">
        <v>8221</v>
      </c>
      <c r="H758" t="s">
        <v>8243</v>
      </c>
      <c r="I758">
        <v>1453323048</v>
      </c>
      <c r="J758">
        <v>1450731048</v>
      </c>
      <c r="K758" s="11" t="b">
        <v>0</v>
      </c>
      <c r="L758">
        <v>95</v>
      </c>
      <c r="M758" t="b">
        <v>1</v>
      </c>
      <c r="N758" t="s">
        <v>8298</v>
      </c>
      <c r="O758" s="1">
        <f t="shared" si="55"/>
        <v>110</v>
      </c>
      <c r="P758">
        <f t="shared" si="56"/>
        <v>96.53</v>
      </c>
      <c r="Q758" s="13" t="s">
        <v>8319</v>
      </c>
      <c r="R758" t="s">
        <v>8320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8216</v>
      </c>
      <c r="G759" t="s">
        <v>8221</v>
      </c>
      <c r="H759" t="s">
        <v>8243</v>
      </c>
      <c r="I759">
        <v>1405033300</v>
      </c>
      <c r="J759">
        <v>1402441300</v>
      </c>
      <c r="K759" s="11" t="b">
        <v>0</v>
      </c>
      <c r="L759">
        <v>179</v>
      </c>
      <c r="M759" t="b">
        <v>1</v>
      </c>
      <c r="N759" t="s">
        <v>8271</v>
      </c>
      <c r="O759" s="1">
        <f t="shared" si="55"/>
        <v>102</v>
      </c>
      <c r="P759">
        <f t="shared" si="56"/>
        <v>51.04</v>
      </c>
      <c r="Q759" s="13" t="s">
        <v>8323</v>
      </c>
      <c r="R759" t="s">
        <v>8327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8216</v>
      </c>
      <c r="G760" t="s">
        <v>8221</v>
      </c>
      <c r="H760" t="s">
        <v>8243</v>
      </c>
      <c r="I760">
        <v>1323742396</v>
      </c>
      <c r="J760">
        <v>1319850796</v>
      </c>
      <c r="K760" s="11" t="b">
        <v>0</v>
      </c>
      <c r="L760">
        <v>136</v>
      </c>
      <c r="M760" t="b">
        <v>1</v>
      </c>
      <c r="N760" t="s">
        <v>8271</v>
      </c>
      <c r="O760" s="1">
        <f t="shared" si="55"/>
        <v>114</v>
      </c>
      <c r="P760">
        <f t="shared" si="56"/>
        <v>67.13</v>
      </c>
      <c r="Q760" s="13" t="s">
        <v>8323</v>
      </c>
      <c r="R760" t="s">
        <v>8327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8216</v>
      </c>
      <c r="G761" t="s">
        <v>8241</v>
      </c>
      <c r="H761" t="s">
        <v>8255</v>
      </c>
      <c r="I761">
        <v>1481731140</v>
      </c>
      <c r="J761">
        <v>1479866343</v>
      </c>
      <c r="K761" s="11" t="b">
        <v>0</v>
      </c>
      <c r="L761">
        <v>72</v>
      </c>
      <c r="M761" t="b">
        <v>1</v>
      </c>
      <c r="N761" t="s">
        <v>8266</v>
      </c>
      <c r="O761" s="1">
        <f t="shared" si="55"/>
        <v>101</v>
      </c>
      <c r="P761">
        <f t="shared" si="56"/>
        <v>126.72</v>
      </c>
      <c r="Q761" s="13" t="s">
        <v>8319</v>
      </c>
      <c r="R761" t="s">
        <v>8322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8216</v>
      </c>
      <c r="G762" t="s">
        <v>8221</v>
      </c>
      <c r="H762" t="s">
        <v>8243</v>
      </c>
      <c r="I762">
        <v>1451530800</v>
      </c>
      <c r="J762">
        <v>1448463086</v>
      </c>
      <c r="K762" s="11" t="b">
        <v>0</v>
      </c>
      <c r="L762">
        <v>167</v>
      </c>
      <c r="M762" t="b">
        <v>1</v>
      </c>
      <c r="N762" t="s">
        <v>8280</v>
      </c>
      <c r="O762" s="1">
        <f t="shared" si="55"/>
        <v>261</v>
      </c>
      <c r="P762">
        <f t="shared" si="56"/>
        <v>54.62</v>
      </c>
      <c r="Q762" s="13" t="s">
        <v>8309</v>
      </c>
      <c r="R762" t="s">
        <v>8310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8216</v>
      </c>
      <c r="G763" t="s">
        <v>8221</v>
      </c>
      <c r="H763" t="s">
        <v>8243</v>
      </c>
      <c r="I763">
        <v>1431885600</v>
      </c>
      <c r="J763">
        <v>1429133323</v>
      </c>
      <c r="K763" s="11" t="b">
        <v>0</v>
      </c>
      <c r="L763">
        <v>70</v>
      </c>
      <c r="M763" t="b">
        <v>1</v>
      </c>
      <c r="N763" t="s">
        <v>8280</v>
      </c>
      <c r="O763" s="1">
        <f t="shared" si="55"/>
        <v>104</v>
      </c>
      <c r="P763">
        <f t="shared" si="56"/>
        <v>130.16</v>
      </c>
      <c r="Q763" s="13" t="s">
        <v>8309</v>
      </c>
      <c r="R763" t="s">
        <v>8310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8216</v>
      </c>
      <c r="G764" t="s">
        <v>8221</v>
      </c>
      <c r="H764" t="s">
        <v>8243</v>
      </c>
      <c r="I764">
        <v>1467680867</v>
      </c>
      <c r="J764">
        <v>1464224867</v>
      </c>
      <c r="K764" s="11" t="b">
        <v>0</v>
      </c>
      <c r="L764">
        <v>57</v>
      </c>
      <c r="M764" t="b">
        <v>1</v>
      </c>
      <c r="N764" t="s">
        <v>8260</v>
      </c>
      <c r="O764" s="1">
        <f t="shared" si="55"/>
        <v>101</v>
      </c>
      <c r="P764">
        <f t="shared" si="56"/>
        <v>159.82</v>
      </c>
      <c r="Q764" s="13" t="s">
        <v>8317</v>
      </c>
      <c r="R764" t="s">
        <v>8328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8216</v>
      </c>
      <c r="G765" t="s">
        <v>8221</v>
      </c>
      <c r="H765" t="s">
        <v>8243</v>
      </c>
      <c r="I765">
        <v>1272828120</v>
      </c>
      <c r="J765">
        <v>1268934736</v>
      </c>
      <c r="K765" s="11" t="b">
        <v>0</v>
      </c>
      <c r="L765">
        <v>26</v>
      </c>
      <c r="M765" t="b">
        <v>1</v>
      </c>
      <c r="N765" t="s">
        <v>8264</v>
      </c>
      <c r="O765" s="1">
        <f t="shared" si="55"/>
        <v>101</v>
      </c>
      <c r="P765">
        <f t="shared" si="56"/>
        <v>347.85</v>
      </c>
      <c r="Q765" s="13" t="s">
        <v>8317</v>
      </c>
      <c r="R765" t="s">
        <v>8318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8216</v>
      </c>
      <c r="G766" t="s">
        <v>8221</v>
      </c>
      <c r="H766" t="s">
        <v>8243</v>
      </c>
      <c r="I766">
        <v>1409099481</v>
      </c>
      <c r="J766">
        <v>1406507481</v>
      </c>
      <c r="K766" s="11" t="b">
        <v>1</v>
      </c>
      <c r="L766">
        <v>94</v>
      </c>
      <c r="M766" t="b">
        <v>1</v>
      </c>
      <c r="N766" t="s">
        <v>8290</v>
      </c>
      <c r="O766" s="1">
        <f t="shared" si="55"/>
        <v>361</v>
      </c>
      <c r="P766">
        <f t="shared" si="56"/>
        <v>96.06</v>
      </c>
      <c r="Q766" s="13" t="s">
        <v>8304</v>
      </c>
      <c r="R766" t="s">
        <v>8305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8216</v>
      </c>
      <c r="G767" t="s">
        <v>8221</v>
      </c>
      <c r="H767" t="s">
        <v>8243</v>
      </c>
      <c r="I767">
        <v>1447862947</v>
      </c>
      <c r="J767">
        <v>1445267347</v>
      </c>
      <c r="K767" s="11" t="b">
        <v>0</v>
      </c>
      <c r="L767">
        <v>84</v>
      </c>
      <c r="M767" t="b">
        <v>1</v>
      </c>
      <c r="N767" t="s">
        <v>8292</v>
      </c>
      <c r="O767" s="1">
        <f t="shared" si="55"/>
        <v>113</v>
      </c>
      <c r="P767">
        <f t="shared" si="56"/>
        <v>107.32</v>
      </c>
      <c r="Q767" s="13" t="s">
        <v>8312</v>
      </c>
      <c r="R767" t="s">
        <v>8313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8216</v>
      </c>
      <c r="G768" t="s">
        <v>8221</v>
      </c>
      <c r="H768" t="s">
        <v>8243</v>
      </c>
      <c r="I768">
        <v>1365973432</v>
      </c>
      <c r="J768">
        <v>1363381432</v>
      </c>
      <c r="K768" s="11" t="b">
        <v>1</v>
      </c>
      <c r="L768">
        <v>146</v>
      </c>
      <c r="M768" t="b">
        <v>1</v>
      </c>
      <c r="N768" t="s">
        <v>8264</v>
      </c>
      <c r="O768" s="1">
        <f t="shared" si="55"/>
        <v>112</v>
      </c>
      <c r="P768">
        <f t="shared" si="56"/>
        <v>61.3</v>
      </c>
      <c r="Q768" s="13" t="s">
        <v>8317</v>
      </c>
      <c r="R768" t="s">
        <v>8318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8218</v>
      </c>
      <c r="G769" t="s">
        <v>8222</v>
      </c>
      <c r="H769" t="s">
        <v>8244</v>
      </c>
      <c r="I769">
        <v>1410616600</v>
      </c>
      <c r="J769">
        <v>1405432600</v>
      </c>
      <c r="K769" s="11" t="b">
        <v>0</v>
      </c>
      <c r="L769">
        <v>369</v>
      </c>
      <c r="M769" t="b">
        <v>0</v>
      </c>
      <c r="N769" t="s">
        <v>8268</v>
      </c>
      <c r="O769" s="1">
        <f t="shared" si="55"/>
        <v>22</v>
      </c>
      <c r="P769">
        <f t="shared" si="56"/>
        <v>23.95</v>
      </c>
      <c r="Q769" s="13" t="s">
        <v>8304</v>
      </c>
      <c r="R769" t="s">
        <v>8306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8216</v>
      </c>
      <c r="G770" t="s">
        <v>8233</v>
      </c>
      <c r="H770" t="s">
        <v>8246</v>
      </c>
      <c r="I770">
        <v>1461931860</v>
      </c>
      <c r="J770">
        <v>1457109121</v>
      </c>
      <c r="K770" s="11" t="b">
        <v>0</v>
      </c>
      <c r="L770">
        <v>134</v>
      </c>
      <c r="M770" t="b">
        <v>1</v>
      </c>
      <c r="N770" t="s">
        <v>8271</v>
      </c>
      <c r="O770" s="1">
        <f t="shared" si="55"/>
        <v>110</v>
      </c>
      <c r="P770">
        <f t="shared" si="56"/>
        <v>65.91</v>
      </c>
      <c r="Q770" s="13" t="s">
        <v>8323</v>
      </c>
      <c r="R770" t="s">
        <v>8327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8218</v>
      </c>
      <c r="G771" t="s">
        <v>8221</v>
      </c>
      <c r="H771" t="s">
        <v>8243</v>
      </c>
      <c r="I771">
        <v>1472920909</v>
      </c>
      <c r="J771">
        <v>1467736909</v>
      </c>
      <c r="K771" s="11" t="b">
        <v>0</v>
      </c>
      <c r="L771">
        <v>94</v>
      </c>
      <c r="M771" t="b">
        <v>0</v>
      </c>
      <c r="N771" t="s">
        <v>8268</v>
      </c>
      <c r="O771" s="1">
        <f t="shared" ref="O771:O834" si="60">ROUND(E771/D771*100,0)</f>
        <v>15</v>
      </c>
      <c r="P771">
        <f t="shared" ref="P771:P834" si="61">IFERROR(ROUND(E771/L771,2),0)</f>
        <v>93.9</v>
      </c>
      <c r="Q771" s="13" t="s">
        <v>8304</v>
      </c>
      <c r="R771" t="s">
        <v>8306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8218</v>
      </c>
      <c r="G772" t="s">
        <v>8221</v>
      </c>
      <c r="H772" t="s">
        <v>8243</v>
      </c>
      <c r="I772">
        <v>1459493940</v>
      </c>
      <c r="J772">
        <v>1456732225</v>
      </c>
      <c r="K772" s="11" t="b">
        <v>0</v>
      </c>
      <c r="L772">
        <v>76</v>
      </c>
      <c r="M772" t="b">
        <v>0</v>
      </c>
      <c r="N772" t="s">
        <v>8263</v>
      </c>
      <c r="O772" s="1">
        <f t="shared" si="60"/>
        <v>18</v>
      </c>
      <c r="P772">
        <f t="shared" si="61"/>
        <v>115.99</v>
      </c>
      <c r="Q772" s="13" t="s">
        <v>8317</v>
      </c>
      <c r="R772" t="s">
        <v>8321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8216</v>
      </c>
      <c r="G773" t="s">
        <v>8221</v>
      </c>
      <c r="H773" t="s">
        <v>8243</v>
      </c>
      <c r="I773">
        <v>1486616400</v>
      </c>
      <c r="J773">
        <v>1484037977</v>
      </c>
      <c r="K773" s="11" t="b">
        <v>0</v>
      </c>
      <c r="L773">
        <v>279</v>
      </c>
      <c r="M773" t="b">
        <v>1</v>
      </c>
      <c r="N773" t="s">
        <v>8292</v>
      </c>
      <c r="O773" s="1">
        <f t="shared" si="60"/>
        <v>489</v>
      </c>
      <c r="P773">
        <f t="shared" si="61"/>
        <v>31.57</v>
      </c>
      <c r="Q773" s="13" t="s">
        <v>8312</v>
      </c>
      <c r="R773" t="s">
        <v>8313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8216</v>
      </c>
      <c r="G774" t="s">
        <v>8221</v>
      </c>
      <c r="H774" t="s">
        <v>8243</v>
      </c>
      <c r="I774">
        <v>1336086026</v>
      </c>
      <c r="J774">
        <v>1333494026</v>
      </c>
      <c r="K774" s="11" t="b">
        <v>1</v>
      </c>
      <c r="L774">
        <v>157</v>
      </c>
      <c r="M774" t="b">
        <v>1</v>
      </c>
      <c r="N774" t="s">
        <v>8274</v>
      </c>
      <c r="O774" s="1">
        <f t="shared" si="60"/>
        <v>176</v>
      </c>
      <c r="P774">
        <f t="shared" si="61"/>
        <v>56</v>
      </c>
      <c r="Q774" s="13" t="s">
        <v>8323</v>
      </c>
      <c r="R774" t="s">
        <v>8324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8216</v>
      </c>
      <c r="G775" t="s">
        <v>8221</v>
      </c>
      <c r="H775" t="s">
        <v>8243</v>
      </c>
      <c r="I775">
        <v>1485547530</v>
      </c>
      <c r="J775">
        <v>1483646730</v>
      </c>
      <c r="K775" s="11" t="b">
        <v>0</v>
      </c>
      <c r="L775">
        <v>93</v>
      </c>
      <c r="M775" t="b">
        <v>1</v>
      </c>
      <c r="N775" t="s">
        <v>8298</v>
      </c>
      <c r="O775" s="1">
        <f t="shared" si="60"/>
        <v>103</v>
      </c>
      <c r="P775">
        <f t="shared" si="61"/>
        <v>94.41</v>
      </c>
      <c r="Q775" s="13" t="s">
        <v>8319</v>
      </c>
      <c r="R775" t="s">
        <v>8320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8216</v>
      </c>
      <c r="G776" t="s">
        <v>8223</v>
      </c>
      <c r="H776" t="s">
        <v>8245</v>
      </c>
      <c r="I776">
        <v>1450220974</v>
      </c>
      <c r="J776">
        <v>1447628974</v>
      </c>
      <c r="K776" s="11" t="b">
        <v>0</v>
      </c>
      <c r="L776">
        <v>45</v>
      </c>
      <c r="M776" t="b">
        <v>1</v>
      </c>
      <c r="N776" t="s">
        <v>8260</v>
      </c>
      <c r="O776" s="1">
        <f t="shared" si="60"/>
        <v>104</v>
      </c>
      <c r="P776">
        <f t="shared" si="61"/>
        <v>194.44</v>
      </c>
      <c r="Q776" s="13" t="s">
        <v>8317</v>
      </c>
      <c r="R776" t="s">
        <v>8328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8216</v>
      </c>
      <c r="G777" t="s">
        <v>8221</v>
      </c>
      <c r="H777" t="s">
        <v>8243</v>
      </c>
      <c r="I777">
        <v>1451620800</v>
      </c>
      <c r="J777">
        <v>1449171508</v>
      </c>
      <c r="K777" s="11" t="b">
        <v>0</v>
      </c>
      <c r="L777">
        <v>33</v>
      </c>
      <c r="M777" t="b">
        <v>1</v>
      </c>
      <c r="N777" t="s">
        <v>8266</v>
      </c>
      <c r="O777" s="1">
        <f t="shared" si="60"/>
        <v>175</v>
      </c>
      <c r="P777">
        <f t="shared" si="61"/>
        <v>264.85000000000002</v>
      </c>
      <c r="Q777" s="13" t="s">
        <v>8319</v>
      </c>
      <c r="R777" t="s">
        <v>8322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8216</v>
      </c>
      <c r="G778" t="s">
        <v>8221</v>
      </c>
      <c r="H778" t="s">
        <v>8243</v>
      </c>
      <c r="I778">
        <v>1323151140</v>
      </c>
      <c r="J778">
        <v>1320528070</v>
      </c>
      <c r="K778" s="11" t="b">
        <v>0</v>
      </c>
      <c r="L778">
        <v>145</v>
      </c>
      <c r="M778" t="b">
        <v>1</v>
      </c>
      <c r="N778" t="s">
        <v>8274</v>
      </c>
      <c r="O778" s="1">
        <f t="shared" si="60"/>
        <v>117</v>
      </c>
      <c r="P778">
        <f t="shared" si="61"/>
        <v>60.27</v>
      </c>
      <c r="Q778" s="13" t="s">
        <v>8323</v>
      </c>
      <c r="R778" t="s">
        <v>8324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8216</v>
      </c>
      <c r="G779" t="s">
        <v>8221</v>
      </c>
      <c r="H779" t="s">
        <v>8243</v>
      </c>
      <c r="I779">
        <v>1431122400</v>
      </c>
      <c r="J779">
        <v>1428428515</v>
      </c>
      <c r="K779" s="11" t="b">
        <v>1</v>
      </c>
      <c r="L779">
        <v>80</v>
      </c>
      <c r="M779" t="b">
        <v>1</v>
      </c>
      <c r="N779" t="s">
        <v>8264</v>
      </c>
      <c r="O779" s="1">
        <f t="shared" si="60"/>
        <v>103</v>
      </c>
      <c r="P779">
        <f t="shared" si="61"/>
        <v>109.19</v>
      </c>
      <c r="Q779" s="13" t="s">
        <v>8317</v>
      </c>
      <c r="R779" t="s">
        <v>8318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8219</v>
      </c>
      <c r="G780" t="s">
        <v>8221</v>
      </c>
      <c r="H780" t="s">
        <v>8243</v>
      </c>
      <c r="I780">
        <v>1489775641</v>
      </c>
      <c r="J780">
        <v>1487360041</v>
      </c>
      <c r="K780" s="11" t="b">
        <v>0</v>
      </c>
      <c r="L780">
        <v>101</v>
      </c>
      <c r="M780" t="b">
        <v>0</v>
      </c>
      <c r="N780" t="s">
        <v>8288</v>
      </c>
      <c r="O780" s="1">
        <f t="shared" si="60"/>
        <v>109</v>
      </c>
      <c r="P780">
        <f t="shared" si="61"/>
        <v>86.44</v>
      </c>
      <c r="Q780" s="13" t="s">
        <v>8323</v>
      </c>
      <c r="R780" t="s">
        <v>8326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8218</v>
      </c>
      <c r="G781" t="s">
        <v>8221</v>
      </c>
      <c r="H781" t="s">
        <v>8243</v>
      </c>
      <c r="I781">
        <v>1411444740</v>
      </c>
      <c r="J781">
        <v>1409335497</v>
      </c>
      <c r="K781" s="11" t="b">
        <v>0</v>
      </c>
      <c r="L781">
        <v>59</v>
      </c>
      <c r="M781" t="b">
        <v>0</v>
      </c>
      <c r="N781" t="s">
        <v>8300</v>
      </c>
      <c r="O781" s="1">
        <f t="shared" si="60"/>
        <v>51</v>
      </c>
      <c r="P781">
        <f t="shared" si="61"/>
        <v>147.88</v>
      </c>
      <c r="Q781" s="13" t="s">
        <v>8319</v>
      </c>
      <c r="R781" t="s">
        <v>8331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8216</v>
      </c>
      <c r="G782" t="s">
        <v>8221</v>
      </c>
      <c r="H782" t="s">
        <v>8243</v>
      </c>
      <c r="I782">
        <v>1405688952</v>
      </c>
      <c r="J782">
        <v>1400504952</v>
      </c>
      <c r="K782" s="11" t="b">
        <v>0</v>
      </c>
      <c r="L782">
        <v>36</v>
      </c>
      <c r="M782" t="b">
        <v>1</v>
      </c>
      <c r="N782" t="s">
        <v>8298</v>
      </c>
      <c r="O782" s="1">
        <f t="shared" si="60"/>
        <v>103</v>
      </c>
      <c r="P782">
        <f t="shared" si="61"/>
        <v>242.28</v>
      </c>
      <c r="Q782" s="13" t="s">
        <v>8319</v>
      </c>
      <c r="R782" t="s">
        <v>8320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8216</v>
      </c>
      <c r="G783" t="s">
        <v>8221</v>
      </c>
      <c r="H783" t="s">
        <v>8243</v>
      </c>
      <c r="I783">
        <v>1303675296</v>
      </c>
      <c r="J783">
        <v>1300996896</v>
      </c>
      <c r="K783" s="11" t="b">
        <v>0</v>
      </c>
      <c r="L783">
        <v>168</v>
      </c>
      <c r="M783" t="b">
        <v>1</v>
      </c>
      <c r="N783" t="s">
        <v>8287</v>
      </c>
      <c r="O783" s="1">
        <f t="shared" si="60"/>
        <v>174</v>
      </c>
      <c r="P783">
        <f t="shared" si="61"/>
        <v>51.85</v>
      </c>
      <c r="Q783" s="13" t="s">
        <v>8323</v>
      </c>
      <c r="R783" t="s">
        <v>8334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8216</v>
      </c>
      <c r="G784" t="s">
        <v>8224</v>
      </c>
      <c r="H784" t="s">
        <v>8246</v>
      </c>
      <c r="I784">
        <v>1481099176</v>
      </c>
      <c r="J784">
        <v>1478507176</v>
      </c>
      <c r="K784" s="11" t="b">
        <v>0</v>
      </c>
      <c r="L784">
        <v>50</v>
      </c>
      <c r="M784" t="b">
        <v>1</v>
      </c>
      <c r="N784" t="s">
        <v>8266</v>
      </c>
      <c r="O784" s="1">
        <f t="shared" si="60"/>
        <v>103</v>
      </c>
      <c r="P784">
        <f t="shared" si="61"/>
        <v>173.7</v>
      </c>
      <c r="Q784" s="13" t="s">
        <v>8319</v>
      </c>
      <c r="R784" t="s">
        <v>8322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8216</v>
      </c>
      <c r="G785" t="s">
        <v>8232</v>
      </c>
      <c r="H785" t="s">
        <v>8252</v>
      </c>
      <c r="I785">
        <v>1422734313</v>
      </c>
      <c r="J785">
        <v>1420919913</v>
      </c>
      <c r="K785" s="11" t="b">
        <v>0</v>
      </c>
      <c r="L785">
        <v>60</v>
      </c>
      <c r="M785" t="b">
        <v>1</v>
      </c>
      <c r="N785" t="s">
        <v>8292</v>
      </c>
      <c r="O785" s="1">
        <f t="shared" si="60"/>
        <v>116</v>
      </c>
      <c r="P785">
        <f t="shared" si="61"/>
        <v>144.43</v>
      </c>
      <c r="Q785" s="13" t="s">
        <v>8312</v>
      </c>
      <c r="R785" t="s">
        <v>8313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8216</v>
      </c>
      <c r="G786" t="s">
        <v>8221</v>
      </c>
      <c r="H786" t="s">
        <v>8243</v>
      </c>
      <c r="I786">
        <v>1443242021</v>
      </c>
      <c r="J786">
        <v>1440650021</v>
      </c>
      <c r="K786" s="11" t="b">
        <v>0</v>
      </c>
      <c r="L786">
        <v>115</v>
      </c>
      <c r="M786" t="b">
        <v>1</v>
      </c>
      <c r="N786" t="s">
        <v>8293</v>
      </c>
      <c r="O786" s="1">
        <f t="shared" si="60"/>
        <v>173</v>
      </c>
      <c r="P786">
        <f t="shared" si="61"/>
        <v>75.13</v>
      </c>
      <c r="Q786" s="13" t="s">
        <v>8315</v>
      </c>
      <c r="R786" t="s">
        <v>8316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8216</v>
      </c>
      <c r="G787" t="s">
        <v>8221</v>
      </c>
      <c r="H787" t="s">
        <v>8243</v>
      </c>
      <c r="I787">
        <v>1438441308</v>
      </c>
      <c r="J787">
        <v>1435590108</v>
      </c>
      <c r="K787" s="11" t="b">
        <v>1</v>
      </c>
      <c r="L787">
        <v>82</v>
      </c>
      <c r="M787" t="b">
        <v>1</v>
      </c>
      <c r="N787" t="s">
        <v>8264</v>
      </c>
      <c r="O787" s="1">
        <f t="shared" si="60"/>
        <v>102</v>
      </c>
      <c r="P787">
        <f t="shared" si="61"/>
        <v>105.32</v>
      </c>
      <c r="Q787" s="13" t="s">
        <v>8317</v>
      </c>
      <c r="R787" t="s">
        <v>8318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8217</v>
      </c>
      <c r="G788" t="s">
        <v>8221</v>
      </c>
      <c r="H788" t="s">
        <v>8243</v>
      </c>
      <c r="I788">
        <v>1451419200</v>
      </c>
      <c r="J788">
        <v>1449000056</v>
      </c>
      <c r="K788" s="11" t="b">
        <v>0</v>
      </c>
      <c r="L788">
        <v>90</v>
      </c>
      <c r="M788" t="b">
        <v>0</v>
      </c>
      <c r="N788" t="s">
        <v>8268</v>
      </c>
      <c r="O788" s="1">
        <f t="shared" si="60"/>
        <v>35</v>
      </c>
      <c r="P788">
        <f t="shared" si="61"/>
        <v>95.91</v>
      </c>
      <c r="Q788" s="13" t="s">
        <v>8304</v>
      </c>
      <c r="R788" t="s">
        <v>8306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8216</v>
      </c>
      <c r="G789" t="s">
        <v>8226</v>
      </c>
      <c r="H789" t="s">
        <v>8248</v>
      </c>
      <c r="I789">
        <v>1418580591</v>
      </c>
      <c r="J789">
        <v>1415988591</v>
      </c>
      <c r="K789" s="11" t="b">
        <v>0</v>
      </c>
      <c r="L789">
        <v>97</v>
      </c>
      <c r="M789" t="b">
        <v>1</v>
      </c>
      <c r="N789" t="s">
        <v>8298</v>
      </c>
      <c r="O789" s="1">
        <f t="shared" si="60"/>
        <v>108</v>
      </c>
      <c r="P789">
        <f t="shared" si="61"/>
        <v>88.87</v>
      </c>
      <c r="Q789" s="13" t="s">
        <v>8319</v>
      </c>
      <c r="R789" t="s">
        <v>8320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8218</v>
      </c>
      <c r="G790" t="s">
        <v>8221</v>
      </c>
      <c r="H790" t="s">
        <v>8243</v>
      </c>
      <c r="I790">
        <v>1433298676</v>
      </c>
      <c r="J790">
        <v>1429410676</v>
      </c>
      <c r="K790" s="11" t="b">
        <v>0</v>
      </c>
      <c r="L790">
        <v>118</v>
      </c>
      <c r="M790" t="b">
        <v>0</v>
      </c>
      <c r="N790" t="s">
        <v>8279</v>
      </c>
      <c r="O790" s="1">
        <f t="shared" si="60"/>
        <v>11</v>
      </c>
      <c r="P790">
        <f t="shared" si="61"/>
        <v>72.760000000000005</v>
      </c>
      <c r="Q790" s="13" t="s">
        <v>8315</v>
      </c>
      <c r="R790" t="s">
        <v>8341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8216</v>
      </c>
      <c r="G791" t="s">
        <v>8222</v>
      </c>
      <c r="H791" t="s">
        <v>8244</v>
      </c>
      <c r="I791">
        <v>1433779200</v>
      </c>
      <c r="J791">
        <v>1432559424</v>
      </c>
      <c r="K791" s="11" t="b">
        <v>0</v>
      </c>
      <c r="L791">
        <v>174</v>
      </c>
      <c r="M791" t="b">
        <v>1</v>
      </c>
      <c r="N791" t="s">
        <v>8260</v>
      </c>
      <c r="O791" s="1">
        <f t="shared" si="60"/>
        <v>107</v>
      </c>
      <c r="P791">
        <f t="shared" si="61"/>
        <v>49.32</v>
      </c>
      <c r="Q791" s="13" t="s">
        <v>8317</v>
      </c>
      <c r="R791" t="s">
        <v>8328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8216</v>
      </c>
      <c r="G792" t="s">
        <v>8221</v>
      </c>
      <c r="H792" t="s">
        <v>8243</v>
      </c>
      <c r="I792">
        <v>1483417020</v>
      </c>
      <c r="J792">
        <v>1480480167</v>
      </c>
      <c r="K792" s="11" t="b">
        <v>0</v>
      </c>
      <c r="L792">
        <v>68</v>
      </c>
      <c r="M792" t="b">
        <v>1</v>
      </c>
      <c r="N792" t="s">
        <v>8293</v>
      </c>
      <c r="O792" s="1">
        <f t="shared" si="60"/>
        <v>101</v>
      </c>
      <c r="P792">
        <f t="shared" si="61"/>
        <v>125.99</v>
      </c>
      <c r="Q792" s="13" t="s">
        <v>8315</v>
      </c>
      <c r="R792" t="s">
        <v>8316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8216</v>
      </c>
      <c r="G793" t="s">
        <v>8221</v>
      </c>
      <c r="H793" t="s">
        <v>8243</v>
      </c>
      <c r="I793">
        <v>1300275482</v>
      </c>
      <c r="J793">
        <v>1297687082</v>
      </c>
      <c r="K793" s="11" t="b">
        <v>1</v>
      </c>
      <c r="L793">
        <v>188</v>
      </c>
      <c r="M793" t="b">
        <v>1</v>
      </c>
      <c r="N793" t="s">
        <v>8264</v>
      </c>
      <c r="O793" s="1">
        <f t="shared" si="60"/>
        <v>107</v>
      </c>
      <c r="P793">
        <f t="shared" si="61"/>
        <v>45.42</v>
      </c>
      <c r="Q793" s="13" t="s">
        <v>8317</v>
      </c>
      <c r="R793" t="s">
        <v>8318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8217</v>
      </c>
      <c r="G794" t="s">
        <v>8221</v>
      </c>
      <c r="H794" t="s">
        <v>8243</v>
      </c>
      <c r="I794">
        <v>1432101855</v>
      </c>
      <c r="J794">
        <v>1429509855</v>
      </c>
      <c r="K794" s="11" t="b">
        <v>0</v>
      </c>
      <c r="L794">
        <v>292</v>
      </c>
      <c r="M794" t="b">
        <v>0</v>
      </c>
      <c r="N794" t="s">
        <v>8276</v>
      </c>
      <c r="O794" s="1">
        <f t="shared" si="60"/>
        <v>9</v>
      </c>
      <c r="P794">
        <f t="shared" si="61"/>
        <v>29.24</v>
      </c>
      <c r="Q794" s="13" t="s">
        <v>8342</v>
      </c>
      <c r="R794" t="s">
        <v>8343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8216</v>
      </c>
      <c r="G795" t="s">
        <v>8221</v>
      </c>
      <c r="H795" t="s">
        <v>8243</v>
      </c>
      <c r="I795">
        <v>1406854800</v>
      </c>
      <c r="J795">
        <v>1403599778</v>
      </c>
      <c r="K795" s="11" t="b">
        <v>0</v>
      </c>
      <c r="L795">
        <v>94</v>
      </c>
      <c r="M795" t="b">
        <v>1</v>
      </c>
      <c r="N795" t="s">
        <v>8300</v>
      </c>
      <c r="O795" s="1">
        <f t="shared" si="60"/>
        <v>107</v>
      </c>
      <c r="P795">
        <f t="shared" si="61"/>
        <v>90.82</v>
      </c>
      <c r="Q795" s="13" t="s">
        <v>8319</v>
      </c>
      <c r="R795" t="s">
        <v>8331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8216</v>
      </c>
      <c r="G796" t="s">
        <v>8221</v>
      </c>
      <c r="H796" t="s">
        <v>8243</v>
      </c>
      <c r="I796">
        <v>1428128525</v>
      </c>
      <c r="J796">
        <v>1425540125</v>
      </c>
      <c r="K796" s="11" t="b">
        <v>0</v>
      </c>
      <c r="L796">
        <v>44</v>
      </c>
      <c r="M796" t="b">
        <v>1</v>
      </c>
      <c r="N796" t="s">
        <v>8260</v>
      </c>
      <c r="O796" s="1">
        <f t="shared" si="60"/>
        <v>142</v>
      </c>
      <c r="P796">
        <f t="shared" si="61"/>
        <v>193.84</v>
      </c>
      <c r="Q796" s="13" t="s">
        <v>8317</v>
      </c>
      <c r="R796" t="s">
        <v>8328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8216</v>
      </c>
      <c r="G797" t="s">
        <v>8221</v>
      </c>
      <c r="H797" t="s">
        <v>8243</v>
      </c>
      <c r="I797">
        <v>1402710250</v>
      </c>
      <c r="J797">
        <v>1401846250</v>
      </c>
      <c r="K797" s="11" t="b">
        <v>0</v>
      </c>
      <c r="L797">
        <v>58</v>
      </c>
      <c r="M797" t="b">
        <v>1</v>
      </c>
      <c r="N797" t="s">
        <v>8260</v>
      </c>
      <c r="O797" s="1">
        <f t="shared" si="60"/>
        <v>106</v>
      </c>
      <c r="P797">
        <f t="shared" si="61"/>
        <v>146.88</v>
      </c>
      <c r="Q797" s="13" t="s">
        <v>8317</v>
      </c>
      <c r="R797" t="s">
        <v>8328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8218</v>
      </c>
      <c r="G798" t="s">
        <v>8221</v>
      </c>
      <c r="H798" t="s">
        <v>8243</v>
      </c>
      <c r="I798">
        <v>1448175540</v>
      </c>
      <c r="J798">
        <v>1445483246</v>
      </c>
      <c r="K798" s="11" t="b">
        <v>0</v>
      </c>
      <c r="L798">
        <v>72</v>
      </c>
      <c r="M798" t="b">
        <v>0</v>
      </c>
      <c r="N798" t="s">
        <v>8298</v>
      </c>
      <c r="O798" s="1">
        <f t="shared" si="60"/>
        <v>11</v>
      </c>
      <c r="P798">
        <f t="shared" si="61"/>
        <v>117.65</v>
      </c>
      <c r="Q798" s="13" t="s">
        <v>8319</v>
      </c>
      <c r="R798" t="s">
        <v>8320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8216</v>
      </c>
      <c r="G799" t="s">
        <v>8221</v>
      </c>
      <c r="H799" t="s">
        <v>8243</v>
      </c>
      <c r="I799">
        <v>1485907200</v>
      </c>
      <c r="J799">
        <v>1483292122</v>
      </c>
      <c r="K799" s="11" t="b">
        <v>1</v>
      </c>
      <c r="L799">
        <v>160</v>
      </c>
      <c r="M799" t="b">
        <v>1</v>
      </c>
      <c r="N799" t="s">
        <v>8280</v>
      </c>
      <c r="O799" s="1">
        <f t="shared" si="60"/>
        <v>282</v>
      </c>
      <c r="P799">
        <f t="shared" si="61"/>
        <v>52.79</v>
      </c>
      <c r="Q799" s="13" t="s">
        <v>8309</v>
      </c>
      <c r="R799" t="s">
        <v>8310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8216</v>
      </c>
      <c r="G800" t="s">
        <v>8221</v>
      </c>
      <c r="H800" t="s">
        <v>8243</v>
      </c>
      <c r="I800">
        <v>1315242360</v>
      </c>
      <c r="J800">
        <v>1310438737</v>
      </c>
      <c r="K800" s="11" t="b">
        <v>0</v>
      </c>
      <c r="L800">
        <v>53</v>
      </c>
      <c r="M800" t="b">
        <v>1</v>
      </c>
      <c r="N800" t="s">
        <v>8271</v>
      </c>
      <c r="O800" s="1">
        <f t="shared" si="60"/>
        <v>105</v>
      </c>
      <c r="P800">
        <f t="shared" si="61"/>
        <v>158.96</v>
      </c>
      <c r="Q800" s="13" t="s">
        <v>8323</v>
      </c>
      <c r="R800" t="s">
        <v>8327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8216</v>
      </c>
      <c r="G801" t="s">
        <v>8221</v>
      </c>
      <c r="H801" t="s">
        <v>8243</v>
      </c>
      <c r="I801">
        <v>1471242025</v>
      </c>
      <c r="J801">
        <v>1468650025</v>
      </c>
      <c r="K801" s="11" t="b">
        <v>0</v>
      </c>
      <c r="L801">
        <v>99</v>
      </c>
      <c r="M801" t="b">
        <v>1</v>
      </c>
      <c r="N801" t="s">
        <v>8298</v>
      </c>
      <c r="O801" s="1">
        <f t="shared" si="60"/>
        <v>168</v>
      </c>
      <c r="P801">
        <f t="shared" si="61"/>
        <v>84.86</v>
      </c>
      <c r="Q801" s="13" t="s">
        <v>8319</v>
      </c>
      <c r="R801" t="s">
        <v>8320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8216</v>
      </c>
      <c r="G802" t="s">
        <v>8221</v>
      </c>
      <c r="H802" t="s">
        <v>8243</v>
      </c>
      <c r="I802">
        <v>1480174071</v>
      </c>
      <c r="J802">
        <v>1477578471</v>
      </c>
      <c r="K802" s="11" t="b">
        <v>0</v>
      </c>
      <c r="L802">
        <v>111</v>
      </c>
      <c r="M802" t="b">
        <v>1</v>
      </c>
      <c r="N802" t="s">
        <v>8293</v>
      </c>
      <c r="O802" s="1">
        <f t="shared" si="60"/>
        <v>168</v>
      </c>
      <c r="P802">
        <f t="shared" si="61"/>
        <v>75.67</v>
      </c>
      <c r="Q802" s="13" t="s">
        <v>8315</v>
      </c>
      <c r="R802" t="s">
        <v>8316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8216</v>
      </c>
      <c r="G803" t="s">
        <v>8221</v>
      </c>
      <c r="H803" t="s">
        <v>8243</v>
      </c>
      <c r="I803">
        <v>1315413339</v>
      </c>
      <c r="J803">
        <v>1312821339</v>
      </c>
      <c r="K803" s="11" t="b">
        <v>0</v>
      </c>
      <c r="L803">
        <v>71</v>
      </c>
      <c r="M803" t="b">
        <v>1</v>
      </c>
      <c r="N803" t="s">
        <v>8271</v>
      </c>
      <c r="O803" s="1">
        <f t="shared" si="60"/>
        <v>104</v>
      </c>
      <c r="P803">
        <f t="shared" si="61"/>
        <v>117.68</v>
      </c>
      <c r="Q803" s="13" t="s">
        <v>8323</v>
      </c>
      <c r="R803" t="s">
        <v>8327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8216</v>
      </c>
      <c r="G804" t="s">
        <v>8221</v>
      </c>
      <c r="H804" t="s">
        <v>8243</v>
      </c>
      <c r="I804">
        <v>1367867536</v>
      </c>
      <c r="J804">
        <v>1365275536</v>
      </c>
      <c r="K804" s="11" t="b">
        <v>0</v>
      </c>
      <c r="L804">
        <v>148</v>
      </c>
      <c r="M804" t="b">
        <v>1</v>
      </c>
      <c r="N804" t="s">
        <v>8271</v>
      </c>
      <c r="O804" s="1">
        <f t="shared" si="60"/>
        <v>104</v>
      </c>
      <c r="P804">
        <f t="shared" si="61"/>
        <v>56.41</v>
      </c>
      <c r="Q804" s="13" t="s">
        <v>8323</v>
      </c>
      <c r="R804" t="s">
        <v>8327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8216</v>
      </c>
      <c r="G805" t="s">
        <v>8221</v>
      </c>
      <c r="H805" t="s">
        <v>8243</v>
      </c>
      <c r="I805">
        <v>1469721518</v>
      </c>
      <c r="J805">
        <v>1467129518</v>
      </c>
      <c r="K805" s="11" t="b">
        <v>0</v>
      </c>
      <c r="L805">
        <v>47</v>
      </c>
      <c r="M805" t="b">
        <v>1</v>
      </c>
      <c r="N805" t="s">
        <v>8266</v>
      </c>
      <c r="O805" s="1">
        <f t="shared" si="60"/>
        <v>104</v>
      </c>
      <c r="P805">
        <f t="shared" si="61"/>
        <v>177.62</v>
      </c>
      <c r="Q805" s="13" t="s">
        <v>8319</v>
      </c>
      <c r="R805" t="s">
        <v>8322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8216</v>
      </c>
      <c r="G806" t="s">
        <v>8221</v>
      </c>
      <c r="H806" t="s">
        <v>8243</v>
      </c>
      <c r="I806">
        <v>1420060920</v>
      </c>
      <c r="J806">
        <v>1417556262</v>
      </c>
      <c r="K806" s="11" t="b">
        <v>0</v>
      </c>
      <c r="L806">
        <v>47</v>
      </c>
      <c r="M806" t="b">
        <v>1</v>
      </c>
      <c r="N806" t="s">
        <v>8298</v>
      </c>
      <c r="O806" s="1">
        <f t="shared" si="60"/>
        <v>166</v>
      </c>
      <c r="P806">
        <f t="shared" si="61"/>
        <v>177.02</v>
      </c>
      <c r="Q806" s="13" t="s">
        <v>8319</v>
      </c>
      <c r="R806" t="s">
        <v>8320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8218</v>
      </c>
      <c r="G807" t="s">
        <v>8222</v>
      </c>
      <c r="H807" t="s">
        <v>8244</v>
      </c>
      <c r="I807">
        <v>1368792499</v>
      </c>
      <c r="J807">
        <v>1366200499</v>
      </c>
      <c r="K807" s="11" t="b">
        <v>0</v>
      </c>
      <c r="L807">
        <v>125</v>
      </c>
      <c r="M807" t="b">
        <v>0</v>
      </c>
      <c r="N807" t="s">
        <v>8265</v>
      </c>
      <c r="O807" s="1">
        <f t="shared" si="60"/>
        <v>22</v>
      </c>
      <c r="P807">
        <f t="shared" si="61"/>
        <v>66.52</v>
      </c>
      <c r="Q807" s="13" t="s">
        <v>8317</v>
      </c>
      <c r="R807" t="s">
        <v>8335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8216</v>
      </c>
      <c r="G808" t="s">
        <v>8221</v>
      </c>
      <c r="H808" t="s">
        <v>8243</v>
      </c>
      <c r="I808">
        <v>1309809140</v>
      </c>
      <c r="J808">
        <v>1302033140</v>
      </c>
      <c r="K808" s="11" t="b">
        <v>1</v>
      </c>
      <c r="L808">
        <v>95</v>
      </c>
      <c r="M808" t="b">
        <v>1</v>
      </c>
      <c r="N808" t="s">
        <v>8290</v>
      </c>
      <c r="O808" s="1">
        <f t="shared" si="60"/>
        <v>138</v>
      </c>
      <c r="P808">
        <f t="shared" si="61"/>
        <v>87.44</v>
      </c>
      <c r="Q808" s="13" t="s">
        <v>8304</v>
      </c>
      <c r="R808" t="s">
        <v>8305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8216</v>
      </c>
      <c r="G809" t="s">
        <v>8222</v>
      </c>
      <c r="H809" t="s">
        <v>8244</v>
      </c>
      <c r="I809">
        <v>1450051200</v>
      </c>
      <c r="J809">
        <v>1448269539</v>
      </c>
      <c r="K809" s="11" t="b">
        <v>0</v>
      </c>
      <c r="L809">
        <v>391</v>
      </c>
      <c r="M809" t="b">
        <v>1</v>
      </c>
      <c r="N809" t="s">
        <v>8292</v>
      </c>
      <c r="O809" s="1">
        <f t="shared" si="60"/>
        <v>332</v>
      </c>
      <c r="P809">
        <f t="shared" si="61"/>
        <v>21.23</v>
      </c>
      <c r="Q809" s="13" t="s">
        <v>8312</v>
      </c>
      <c r="R809" t="s">
        <v>8313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8216</v>
      </c>
      <c r="G810" t="s">
        <v>8221</v>
      </c>
      <c r="H810" t="s">
        <v>8243</v>
      </c>
      <c r="I810">
        <v>1362160868</v>
      </c>
      <c r="J810">
        <v>1359568911</v>
      </c>
      <c r="K810" s="11" t="b">
        <v>0</v>
      </c>
      <c r="L810">
        <v>136</v>
      </c>
      <c r="M810" t="b">
        <v>1</v>
      </c>
      <c r="N810" t="s">
        <v>8295</v>
      </c>
      <c r="O810" s="1">
        <f t="shared" si="60"/>
        <v>111</v>
      </c>
      <c r="P810">
        <f t="shared" si="61"/>
        <v>61.03</v>
      </c>
      <c r="Q810" s="13" t="s">
        <v>8323</v>
      </c>
      <c r="R810" t="s">
        <v>8337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8216</v>
      </c>
      <c r="G811" t="s">
        <v>8221</v>
      </c>
      <c r="H811" t="s">
        <v>8243</v>
      </c>
      <c r="I811">
        <v>1456416513</v>
      </c>
      <c r="J811">
        <v>1454688513</v>
      </c>
      <c r="K811" s="11" t="b">
        <v>0</v>
      </c>
      <c r="L811">
        <v>102</v>
      </c>
      <c r="M811" t="b">
        <v>1</v>
      </c>
      <c r="N811" t="s">
        <v>8280</v>
      </c>
      <c r="O811" s="1">
        <f t="shared" si="60"/>
        <v>165</v>
      </c>
      <c r="P811">
        <f t="shared" si="61"/>
        <v>81.099999999999994</v>
      </c>
      <c r="Q811" s="13" t="s">
        <v>8309</v>
      </c>
      <c r="R811" t="s">
        <v>8310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8218</v>
      </c>
      <c r="G812" t="s">
        <v>8226</v>
      </c>
      <c r="H812" t="s">
        <v>8248</v>
      </c>
      <c r="I812">
        <v>1407427009</v>
      </c>
      <c r="J812">
        <v>1404835009</v>
      </c>
      <c r="K812" s="11" t="b">
        <v>0</v>
      </c>
      <c r="L812">
        <v>27</v>
      </c>
      <c r="M812" t="b">
        <v>0</v>
      </c>
      <c r="N812" t="s">
        <v>8279</v>
      </c>
      <c r="O812" s="1">
        <f t="shared" si="60"/>
        <v>24</v>
      </c>
      <c r="P812">
        <f t="shared" si="61"/>
        <v>305.77999999999997</v>
      </c>
      <c r="Q812" s="13" t="s">
        <v>8315</v>
      </c>
      <c r="R812" t="s">
        <v>8341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8216</v>
      </c>
      <c r="G813" t="s">
        <v>8221</v>
      </c>
      <c r="H813" t="s">
        <v>8243</v>
      </c>
      <c r="I813">
        <v>1386910740</v>
      </c>
      <c r="J813">
        <v>1384364561</v>
      </c>
      <c r="K813" s="11" t="b">
        <v>1</v>
      </c>
      <c r="L813">
        <v>82</v>
      </c>
      <c r="M813" t="b">
        <v>1</v>
      </c>
      <c r="N813" t="s">
        <v>8266</v>
      </c>
      <c r="O813" s="1">
        <f t="shared" si="60"/>
        <v>103</v>
      </c>
      <c r="P813">
        <f t="shared" si="61"/>
        <v>100.5</v>
      </c>
      <c r="Q813" s="13" t="s">
        <v>8319</v>
      </c>
      <c r="R813" t="s">
        <v>8322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8216</v>
      </c>
      <c r="G814" t="s">
        <v>8221</v>
      </c>
      <c r="H814" t="s">
        <v>8243</v>
      </c>
      <c r="I814">
        <v>1409187600</v>
      </c>
      <c r="J814">
        <v>1406316312</v>
      </c>
      <c r="K814" s="11" t="b">
        <v>0</v>
      </c>
      <c r="L814">
        <v>25</v>
      </c>
      <c r="M814" t="b">
        <v>1</v>
      </c>
      <c r="N814" t="s">
        <v>8300</v>
      </c>
      <c r="O814" s="1">
        <f t="shared" si="60"/>
        <v>103</v>
      </c>
      <c r="P814">
        <f t="shared" si="61"/>
        <v>329.2</v>
      </c>
      <c r="Q814" s="13" t="s">
        <v>8319</v>
      </c>
      <c r="R814" t="s">
        <v>8331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8216</v>
      </c>
      <c r="G815" t="s">
        <v>8221</v>
      </c>
      <c r="H815" t="s">
        <v>8243</v>
      </c>
      <c r="I815">
        <v>1444348800</v>
      </c>
      <c r="J815">
        <v>1442283562</v>
      </c>
      <c r="K815" s="11" t="b">
        <v>1</v>
      </c>
      <c r="L815">
        <v>71</v>
      </c>
      <c r="M815" t="b">
        <v>1</v>
      </c>
      <c r="N815" t="s">
        <v>8266</v>
      </c>
      <c r="O815" s="1">
        <f t="shared" si="60"/>
        <v>103</v>
      </c>
      <c r="P815">
        <f t="shared" si="61"/>
        <v>115.87</v>
      </c>
      <c r="Q815" s="13" t="s">
        <v>8319</v>
      </c>
      <c r="R815" t="s">
        <v>8322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8216</v>
      </c>
      <c r="G816" t="s">
        <v>8222</v>
      </c>
      <c r="H816" t="s">
        <v>8244</v>
      </c>
      <c r="I816">
        <v>1404858840</v>
      </c>
      <c r="J816">
        <v>1402266840</v>
      </c>
      <c r="K816" s="11" t="b">
        <v>0</v>
      </c>
      <c r="L816">
        <v>94</v>
      </c>
      <c r="M816" t="b">
        <v>1</v>
      </c>
      <c r="N816" t="s">
        <v>8266</v>
      </c>
      <c r="O816" s="1">
        <f t="shared" si="60"/>
        <v>103</v>
      </c>
      <c r="P816">
        <f t="shared" si="61"/>
        <v>87.36</v>
      </c>
      <c r="Q816" s="13" t="s">
        <v>8319</v>
      </c>
      <c r="R816" t="s">
        <v>8322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8216</v>
      </c>
      <c r="G817" t="s">
        <v>8221</v>
      </c>
      <c r="H817" t="s">
        <v>8243</v>
      </c>
      <c r="I817">
        <v>1325310336</v>
      </c>
      <c r="J817">
        <v>1320122736</v>
      </c>
      <c r="K817" s="11" t="b">
        <v>0</v>
      </c>
      <c r="L817">
        <v>62</v>
      </c>
      <c r="M817" t="b">
        <v>1</v>
      </c>
      <c r="N817" t="s">
        <v>8287</v>
      </c>
      <c r="O817" s="1">
        <f t="shared" si="60"/>
        <v>103</v>
      </c>
      <c r="P817">
        <f t="shared" si="61"/>
        <v>132.44</v>
      </c>
      <c r="Q817" s="13" t="s">
        <v>8323</v>
      </c>
      <c r="R817" t="s">
        <v>8334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8216</v>
      </c>
      <c r="G818" t="s">
        <v>8221</v>
      </c>
      <c r="H818" t="s">
        <v>8243</v>
      </c>
      <c r="I818">
        <v>1322454939</v>
      </c>
      <c r="J818">
        <v>1319859339</v>
      </c>
      <c r="K818" s="11" t="b">
        <v>0</v>
      </c>
      <c r="L818">
        <v>116</v>
      </c>
      <c r="M818" t="b">
        <v>1</v>
      </c>
      <c r="N818" t="s">
        <v>8287</v>
      </c>
      <c r="O818" s="1">
        <f t="shared" si="60"/>
        <v>103</v>
      </c>
      <c r="P818">
        <f t="shared" si="61"/>
        <v>70.78</v>
      </c>
      <c r="Q818" s="13" t="s">
        <v>8323</v>
      </c>
      <c r="R818" t="s">
        <v>8334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8216</v>
      </c>
      <c r="G819" t="s">
        <v>8221</v>
      </c>
      <c r="H819" t="s">
        <v>8243</v>
      </c>
      <c r="I819">
        <v>1474649070</v>
      </c>
      <c r="J819">
        <v>1469465070</v>
      </c>
      <c r="K819" s="11" t="b">
        <v>0</v>
      </c>
      <c r="L819">
        <v>54</v>
      </c>
      <c r="M819" t="b">
        <v>1</v>
      </c>
      <c r="N819" t="s">
        <v>8266</v>
      </c>
      <c r="O819" s="1">
        <f t="shared" si="60"/>
        <v>109</v>
      </c>
      <c r="P819">
        <f t="shared" si="61"/>
        <v>151.97999999999999</v>
      </c>
      <c r="Q819" s="13" t="s">
        <v>8319</v>
      </c>
      <c r="R819" t="s">
        <v>8322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8218</v>
      </c>
      <c r="G820" t="s">
        <v>8233</v>
      </c>
      <c r="H820" t="s">
        <v>8246</v>
      </c>
      <c r="I820">
        <v>1443808800</v>
      </c>
      <c r="J820">
        <v>1441048658</v>
      </c>
      <c r="K820" s="11" t="b">
        <v>1</v>
      </c>
      <c r="L820">
        <v>122</v>
      </c>
      <c r="M820" t="b">
        <v>0</v>
      </c>
      <c r="N820" t="s">
        <v>8280</v>
      </c>
      <c r="O820" s="1">
        <f t="shared" si="60"/>
        <v>36</v>
      </c>
      <c r="P820">
        <f t="shared" si="61"/>
        <v>67.14</v>
      </c>
      <c r="Q820" s="13" t="s">
        <v>8309</v>
      </c>
      <c r="R820" t="s">
        <v>8310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8218</v>
      </c>
      <c r="G821" t="s">
        <v>8229</v>
      </c>
      <c r="H821" t="s">
        <v>8250</v>
      </c>
      <c r="I821">
        <v>1433775600</v>
      </c>
      <c r="J821">
        <v>1431973478</v>
      </c>
      <c r="K821" s="11" t="b">
        <v>0</v>
      </c>
      <c r="L821">
        <v>11</v>
      </c>
      <c r="M821" t="b">
        <v>0</v>
      </c>
      <c r="N821" t="s">
        <v>8282</v>
      </c>
      <c r="O821" s="1">
        <f t="shared" si="60"/>
        <v>10</v>
      </c>
      <c r="P821">
        <f t="shared" si="61"/>
        <v>744.55</v>
      </c>
      <c r="Q821" s="13" t="s">
        <v>8307</v>
      </c>
      <c r="R821" t="s">
        <v>8344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8216</v>
      </c>
      <c r="G822" t="s">
        <v>8221</v>
      </c>
      <c r="H822" t="s">
        <v>8243</v>
      </c>
      <c r="I822">
        <v>1395876250</v>
      </c>
      <c r="J822">
        <v>1393287850</v>
      </c>
      <c r="K822" s="11" t="b">
        <v>0</v>
      </c>
      <c r="L822">
        <v>84</v>
      </c>
      <c r="M822" t="b">
        <v>1</v>
      </c>
      <c r="N822" t="s">
        <v>8292</v>
      </c>
      <c r="O822" s="1">
        <f t="shared" si="60"/>
        <v>327</v>
      </c>
      <c r="P822">
        <f t="shared" si="61"/>
        <v>97.3</v>
      </c>
      <c r="Q822" s="13" t="s">
        <v>8312</v>
      </c>
      <c r="R822" t="s">
        <v>8313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8216</v>
      </c>
      <c r="G823" t="s">
        <v>8221</v>
      </c>
      <c r="H823" t="s">
        <v>8243</v>
      </c>
      <c r="I823">
        <v>1401024758</v>
      </c>
      <c r="J823">
        <v>1398432758</v>
      </c>
      <c r="K823" s="11" t="b">
        <v>0</v>
      </c>
      <c r="L823">
        <v>32</v>
      </c>
      <c r="M823" t="b">
        <v>1</v>
      </c>
      <c r="N823" t="s">
        <v>8300</v>
      </c>
      <c r="O823" s="1">
        <f t="shared" si="60"/>
        <v>102</v>
      </c>
      <c r="P823">
        <f t="shared" si="61"/>
        <v>255.17</v>
      </c>
      <c r="Q823" s="13" t="s">
        <v>8319</v>
      </c>
      <c r="R823" t="s">
        <v>8331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8216</v>
      </c>
      <c r="G824" t="s">
        <v>8221</v>
      </c>
      <c r="H824" t="s">
        <v>8243</v>
      </c>
      <c r="I824">
        <v>1361029958</v>
      </c>
      <c r="J824">
        <v>1358437958</v>
      </c>
      <c r="K824" s="11" t="b">
        <v>1</v>
      </c>
      <c r="L824">
        <v>234</v>
      </c>
      <c r="M824" t="b">
        <v>1</v>
      </c>
      <c r="N824" t="s">
        <v>8283</v>
      </c>
      <c r="O824" s="1">
        <f t="shared" si="60"/>
        <v>163</v>
      </c>
      <c r="P824">
        <f t="shared" si="61"/>
        <v>34.869999999999997</v>
      </c>
      <c r="Q824" s="13" t="s">
        <v>8307</v>
      </c>
      <c r="R824" t="s">
        <v>8308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8216</v>
      </c>
      <c r="G825" t="s">
        <v>8226</v>
      </c>
      <c r="H825" t="s">
        <v>8248</v>
      </c>
      <c r="I825">
        <v>1392574692</v>
      </c>
      <c r="J825">
        <v>1389982692</v>
      </c>
      <c r="K825" s="11" t="b">
        <v>1</v>
      </c>
      <c r="L825">
        <v>105</v>
      </c>
      <c r="M825" t="b">
        <v>1</v>
      </c>
      <c r="N825" t="s">
        <v>8271</v>
      </c>
      <c r="O825" s="1">
        <f t="shared" si="60"/>
        <v>125</v>
      </c>
      <c r="P825">
        <f t="shared" si="61"/>
        <v>77.64</v>
      </c>
      <c r="Q825" s="13" t="s">
        <v>8323</v>
      </c>
      <c r="R825" t="s">
        <v>8327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8216</v>
      </c>
      <c r="G826" t="s">
        <v>8221</v>
      </c>
      <c r="H826" t="s">
        <v>8243</v>
      </c>
      <c r="I826">
        <v>1315602163</v>
      </c>
      <c r="J826">
        <v>1313010163</v>
      </c>
      <c r="K826" s="11" t="b">
        <v>1</v>
      </c>
      <c r="L826">
        <v>162</v>
      </c>
      <c r="M826" t="b">
        <v>1</v>
      </c>
      <c r="N826" t="s">
        <v>8290</v>
      </c>
      <c r="O826" s="1">
        <f t="shared" si="60"/>
        <v>113</v>
      </c>
      <c r="P826">
        <f t="shared" si="61"/>
        <v>50.22</v>
      </c>
      <c r="Q826" s="13" t="s">
        <v>8304</v>
      </c>
      <c r="R826" t="s">
        <v>8305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8216</v>
      </c>
      <c r="G827" t="s">
        <v>8222</v>
      </c>
      <c r="H827" t="s">
        <v>8244</v>
      </c>
      <c r="I827">
        <v>1434452400</v>
      </c>
      <c r="J827">
        <v>1431509397</v>
      </c>
      <c r="K827" s="11" t="b">
        <v>1</v>
      </c>
      <c r="L827">
        <v>70</v>
      </c>
      <c r="M827" t="b">
        <v>1</v>
      </c>
      <c r="N827" t="s">
        <v>8266</v>
      </c>
      <c r="O827" s="1">
        <f t="shared" si="60"/>
        <v>102</v>
      </c>
      <c r="P827">
        <f t="shared" si="61"/>
        <v>116</v>
      </c>
      <c r="Q827" s="13" t="s">
        <v>8319</v>
      </c>
      <c r="R827" t="s">
        <v>8322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8216</v>
      </c>
      <c r="G828" t="s">
        <v>8226</v>
      </c>
      <c r="H828" t="s">
        <v>8248</v>
      </c>
      <c r="I828">
        <v>1427775414</v>
      </c>
      <c r="J828">
        <v>1425187014</v>
      </c>
      <c r="K828" s="11" t="b">
        <v>0</v>
      </c>
      <c r="L828">
        <v>40</v>
      </c>
      <c r="M828" t="b">
        <v>1</v>
      </c>
      <c r="N828" t="s">
        <v>8266</v>
      </c>
      <c r="O828" s="1">
        <f t="shared" si="60"/>
        <v>101</v>
      </c>
      <c r="P828">
        <f t="shared" si="61"/>
        <v>202.85</v>
      </c>
      <c r="Q828" s="13" t="s">
        <v>8319</v>
      </c>
      <c r="R828" t="s">
        <v>8322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8216</v>
      </c>
      <c r="G829" t="s">
        <v>8221</v>
      </c>
      <c r="H829" t="s">
        <v>8243</v>
      </c>
      <c r="I829">
        <v>1425830905</v>
      </c>
      <c r="J829">
        <v>1423242505</v>
      </c>
      <c r="K829" s="11" t="b">
        <v>0</v>
      </c>
      <c r="L829">
        <v>57</v>
      </c>
      <c r="M829" t="b">
        <v>1</v>
      </c>
      <c r="N829" t="s">
        <v>8266</v>
      </c>
      <c r="O829" s="1">
        <f t="shared" si="60"/>
        <v>101</v>
      </c>
      <c r="P829">
        <f t="shared" si="61"/>
        <v>142.28</v>
      </c>
      <c r="Q829" s="13" t="s">
        <v>8319</v>
      </c>
      <c r="R829" t="s">
        <v>8322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8216</v>
      </c>
      <c r="G830" t="s">
        <v>8221</v>
      </c>
      <c r="H830" t="s">
        <v>8243</v>
      </c>
      <c r="I830">
        <v>1461369600</v>
      </c>
      <c r="J830">
        <v>1458748809</v>
      </c>
      <c r="K830" s="11" t="b">
        <v>0</v>
      </c>
      <c r="L830">
        <v>218</v>
      </c>
      <c r="M830" t="b">
        <v>1</v>
      </c>
      <c r="N830" t="s">
        <v>8292</v>
      </c>
      <c r="O830" s="1">
        <f t="shared" si="60"/>
        <v>108</v>
      </c>
      <c r="P830">
        <f t="shared" si="61"/>
        <v>37.200000000000003</v>
      </c>
      <c r="Q830" s="13" t="s">
        <v>8312</v>
      </c>
      <c r="R830" t="s">
        <v>8313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8216</v>
      </c>
      <c r="G831" t="s">
        <v>8221</v>
      </c>
      <c r="H831" t="s">
        <v>8243</v>
      </c>
      <c r="I831">
        <v>1356976800</v>
      </c>
      <c r="J831">
        <v>1352820837</v>
      </c>
      <c r="K831" s="11" t="b">
        <v>0</v>
      </c>
      <c r="L831">
        <v>170</v>
      </c>
      <c r="M831" t="b">
        <v>1</v>
      </c>
      <c r="N831" t="s">
        <v>8274</v>
      </c>
      <c r="O831" s="1">
        <f t="shared" si="60"/>
        <v>203</v>
      </c>
      <c r="P831">
        <f t="shared" si="61"/>
        <v>47.68</v>
      </c>
      <c r="Q831" s="13" t="s">
        <v>8323</v>
      </c>
      <c r="R831" t="s">
        <v>8324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8216</v>
      </c>
      <c r="G832" t="s">
        <v>8236</v>
      </c>
      <c r="H832" t="s">
        <v>8246</v>
      </c>
      <c r="I832">
        <v>1453064400</v>
      </c>
      <c r="J832">
        <v>1449359831</v>
      </c>
      <c r="K832" s="11" t="b">
        <v>0</v>
      </c>
      <c r="L832">
        <v>101</v>
      </c>
      <c r="M832" t="b">
        <v>1</v>
      </c>
      <c r="N832" t="s">
        <v>8287</v>
      </c>
      <c r="O832" s="1">
        <f t="shared" si="60"/>
        <v>103</v>
      </c>
      <c r="P832">
        <f t="shared" si="61"/>
        <v>80.180000000000007</v>
      </c>
      <c r="Q832" s="13" t="s">
        <v>8323</v>
      </c>
      <c r="R832" t="s">
        <v>8334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8216</v>
      </c>
      <c r="G833" t="s">
        <v>8221</v>
      </c>
      <c r="H833" t="s">
        <v>8243</v>
      </c>
      <c r="I833">
        <v>1385932867</v>
      </c>
      <c r="J833">
        <v>1383337267</v>
      </c>
      <c r="K833" s="11" t="b">
        <v>0</v>
      </c>
      <c r="L833">
        <v>108</v>
      </c>
      <c r="M833" t="b">
        <v>1</v>
      </c>
      <c r="N833" t="s">
        <v>8271</v>
      </c>
      <c r="O833" s="1">
        <f t="shared" si="60"/>
        <v>101</v>
      </c>
      <c r="P833">
        <f t="shared" si="61"/>
        <v>74.95</v>
      </c>
      <c r="Q833" s="13" t="s">
        <v>8323</v>
      </c>
      <c r="R833" t="s">
        <v>8327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8216</v>
      </c>
      <c r="G834" t="s">
        <v>8221</v>
      </c>
      <c r="H834" t="s">
        <v>8243</v>
      </c>
      <c r="I834">
        <v>1437627540</v>
      </c>
      <c r="J834">
        <v>1435806054</v>
      </c>
      <c r="K834" s="11" t="b">
        <v>0</v>
      </c>
      <c r="L834">
        <v>109</v>
      </c>
      <c r="M834" t="b">
        <v>1</v>
      </c>
      <c r="N834" t="s">
        <v>8293</v>
      </c>
      <c r="O834" s="1">
        <f t="shared" si="60"/>
        <v>108</v>
      </c>
      <c r="P834">
        <f t="shared" si="61"/>
        <v>74.23</v>
      </c>
      <c r="Q834" s="13" t="s">
        <v>8315</v>
      </c>
      <c r="R834" t="s">
        <v>8316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8216</v>
      </c>
      <c r="G835" t="s">
        <v>8222</v>
      </c>
      <c r="H835" t="s">
        <v>8244</v>
      </c>
      <c r="I835">
        <v>1426870560</v>
      </c>
      <c r="J835">
        <v>1424280899</v>
      </c>
      <c r="K835" s="11" t="b">
        <v>0</v>
      </c>
      <c r="L835">
        <v>77</v>
      </c>
      <c r="M835" t="b">
        <v>1</v>
      </c>
      <c r="N835" t="s">
        <v>8266</v>
      </c>
      <c r="O835" s="1">
        <f t="shared" ref="O835:O898" si="65">ROUND(E835/D835*100,0)</f>
        <v>101</v>
      </c>
      <c r="P835">
        <f t="shared" ref="P835:P898" si="66">IFERROR(ROUND(E835/L835,2),0)</f>
        <v>104.99</v>
      </c>
      <c r="Q835" s="13" t="s">
        <v>8319</v>
      </c>
      <c r="R835" t="s">
        <v>8322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8216</v>
      </c>
      <c r="G836" t="s">
        <v>8221</v>
      </c>
      <c r="H836" t="s">
        <v>8243</v>
      </c>
      <c r="I836">
        <v>1300930838</v>
      </c>
      <c r="J836">
        <v>1293158438</v>
      </c>
      <c r="K836" s="11" t="b">
        <v>0</v>
      </c>
      <c r="L836">
        <v>92</v>
      </c>
      <c r="M836" t="b">
        <v>1</v>
      </c>
      <c r="N836" t="s">
        <v>8271</v>
      </c>
      <c r="O836" s="1">
        <f t="shared" si="65"/>
        <v>101</v>
      </c>
      <c r="P836">
        <f t="shared" si="66"/>
        <v>87.83</v>
      </c>
      <c r="Q836" s="13" t="s">
        <v>8323</v>
      </c>
      <c r="R836" t="s">
        <v>8327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8218</v>
      </c>
      <c r="G837" t="s">
        <v>8221</v>
      </c>
      <c r="H837" t="s">
        <v>8243</v>
      </c>
      <c r="I837">
        <v>1373174903</v>
      </c>
      <c r="J837">
        <v>1369286903</v>
      </c>
      <c r="K837" s="11" t="b">
        <v>0</v>
      </c>
      <c r="L837">
        <v>123</v>
      </c>
      <c r="M837" t="b">
        <v>0</v>
      </c>
      <c r="N837" t="s">
        <v>8277</v>
      </c>
      <c r="O837" s="1">
        <f t="shared" si="65"/>
        <v>9</v>
      </c>
      <c r="P837">
        <f t="shared" si="66"/>
        <v>65.67</v>
      </c>
      <c r="Q837" s="13" t="s">
        <v>8312</v>
      </c>
      <c r="R837" t="s">
        <v>8330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8218</v>
      </c>
      <c r="G838" t="s">
        <v>8222</v>
      </c>
      <c r="H838" t="s">
        <v>8244</v>
      </c>
      <c r="I838">
        <v>1426158463</v>
      </c>
      <c r="J838">
        <v>1423570063</v>
      </c>
      <c r="K838" s="11" t="b">
        <v>0</v>
      </c>
      <c r="L838">
        <v>236</v>
      </c>
      <c r="M838" t="b">
        <v>0</v>
      </c>
      <c r="N838" t="s">
        <v>8277</v>
      </c>
      <c r="O838" s="1">
        <f t="shared" si="65"/>
        <v>29</v>
      </c>
      <c r="P838">
        <f t="shared" si="66"/>
        <v>34.22</v>
      </c>
      <c r="Q838" s="13" t="s">
        <v>8312</v>
      </c>
      <c r="R838" t="s">
        <v>8330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8216</v>
      </c>
      <c r="G839" t="s">
        <v>8221</v>
      </c>
      <c r="H839" t="s">
        <v>8243</v>
      </c>
      <c r="I839">
        <v>1388617736</v>
      </c>
      <c r="J839">
        <v>1384384136</v>
      </c>
      <c r="K839" s="11" t="b">
        <v>0</v>
      </c>
      <c r="L839">
        <v>69</v>
      </c>
      <c r="M839" t="b">
        <v>1</v>
      </c>
      <c r="N839" t="s">
        <v>8274</v>
      </c>
      <c r="O839" s="1">
        <f t="shared" si="65"/>
        <v>101</v>
      </c>
      <c r="P839">
        <f t="shared" si="66"/>
        <v>116.96</v>
      </c>
      <c r="Q839" s="13" t="s">
        <v>8323</v>
      </c>
      <c r="R839" t="s">
        <v>8324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8216</v>
      </c>
      <c r="G840" t="s">
        <v>8222</v>
      </c>
      <c r="H840" t="s">
        <v>8244</v>
      </c>
      <c r="I840">
        <v>1488484300</v>
      </c>
      <c r="J840">
        <v>1485892300</v>
      </c>
      <c r="K840" s="11" t="b">
        <v>0</v>
      </c>
      <c r="L840">
        <v>163</v>
      </c>
      <c r="M840" t="b">
        <v>1</v>
      </c>
      <c r="N840" t="s">
        <v>8292</v>
      </c>
      <c r="O840" s="1">
        <f t="shared" si="65"/>
        <v>806</v>
      </c>
      <c r="P840">
        <f t="shared" si="66"/>
        <v>49.47</v>
      </c>
      <c r="Q840" s="13" t="s">
        <v>8312</v>
      </c>
      <c r="R840" t="s">
        <v>8313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8216</v>
      </c>
      <c r="G841" t="s">
        <v>8221</v>
      </c>
      <c r="H841" t="s">
        <v>8243</v>
      </c>
      <c r="I841">
        <v>1365489000</v>
      </c>
      <c r="J841">
        <v>1362776043</v>
      </c>
      <c r="K841" s="11" t="b">
        <v>0</v>
      </c>
      <c r="L841">
        <v>205</v>
      </c>
      <c r="M841" t="b">
        <v>1</v>
      </c>
      <c r="N841" t="s">
        <v>8271</v>
      </c>
      <c r="O841" s="1">
        <f t="shared" si="65"/>
        <v>115</v>
      </c>
      <c r="P841">
        <f t="shared" si="66"/>
        <v>39.31</v>
      </c>
      <c r="Q841" s="13" t="s">
        <v>8323</v>
      </c>
      <c r="R841" t="s">
        <v>8327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8216</v>
      </c>
      <c r="G842" t="s">
        <v>8221</v>
      </c>
      <c r="H842" t="s">
        <v>8243</v>
      </c>
      <c r="I842">
        <v>1299138561</v>
      </c>
      <c r="J842">
        <v>1294818561</v>
      </c>
      <c r="K842" s="11" t="b">
        <v>0</v>
      </c>
      <c r="L842">
        <v>96</v>
      </c>
      <c r="M842" t="b">
        <v>1</v>
      </c>
      <c r="N842" t="s">
        <v>8271</v>
      </c>
      <c r="O842" s="1">
        <f t="shared" si="65"/>
        <v>101</v>
      </c>
      <c r="P842">
        <f t="shared" si="66"/>
        <v>83.89</v>
      </c>
      <c r="Q842" s="13" t="s">
        <v>8323</v>
      </c>
      <c r="R842" t="s">
        <v>8327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8216</v>
      </c>
      <c r="G843" t="s">
        <v>8221</v>
      </c>
      <c r="H843" t="s">
        <v>8243</v>
      </c>
      <c r="I843">
        <v>1372536787</v>
      </c>
      <c r="J843">
        <v>1367352787</v>
      </c>
      <c r="K843" s="11" t="b">
        <v>0</v>
      </c>
      <c r="L843">
        <v>73</v>
      </c>
      <c r="M843" t="b">
        <v>1</v>
      </c>
      <c r="N843" t="s">
        <v>8264</v>
      </c>
      <c r="O843" s="1">
        <f t="shared" si="65"/>
        <v>100</v>
      </c>
      <c r="P843">
        <f t="shared" si="66"/>
        <v>110.07</v>
      </c>
      <c r="Q843" s="13" t="s">
        <v>8317</v>
      </c>
      <c r="R843" t="s">
        <v>8318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8216</v>
      </c>
      <c r="G844" t="s">
        <v>8221</v>
      </c>
      <c r="H844" t="s">
        <v>8243</v>
      </c>
      <c r="I844">
        <v>1340914571</v>
      </c>
      <c r="J844">
        <v>1338322571</v>
      </c>
      <c r="K844" s="11" t="b">
        <v>0</v>
      </c>
      <c r="L844">
        <v>80</v>
      </c>
      <c r="M844" t="b">
        <v>1</v>
      </c>
      <c r="N844" t="s">
        <v>8295</v>
      </c>
      <c r="O844" s="1">
        <f t="shared" si="65"/>
        <v>100</v>
      </c>
      <c r="P844">
        <f t="shared" si="66"/>
        <v>100.33</v>
      </c>
      <c r="Q844" s="13" t="s">
        <v>8323</v>
      </c>
      <c r="R844" t="s">
        <v>8337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s="11" t="b">
        <v>0</v>
      </c>
      <c r="L845">
        <v>127</v>
      </c>
      <c r="M845" t="b">
        <v>1</v>
      </c>
      <c r="N845" t="s">
        <v>8272</v>
      </c>
      <c r="O845" s="1">
        <f t="shared" si="65"/>
        <v>267</v>
      </c>
      <c r="P845">
        <f t="shared" si="66"/>
        <v>63.1</v>
      </c>
      <c r="Q845" s="13" t="s">
        <v>8323</v>
      </c>
      <c r="R845" t="s">
        <v>8332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8216</v>
      </c>
      <c r="G846" t="s">
        <v>8221</v>
      </c>
      <c r="H846" t="s">
        <v>8243</v>
      </c>
      <c r="I846">
        <v>1417057200</v>
      </c>
      <c r="J846">
        <v>1414599886</v>
      </c>
      <c r="K846" s="11" t="b">
        <v>0</v>
      </c>
      <c r="L846">
        <v>113</v>
      </c>
      <c r="M846" t="b">
        <v>1</v>
      </c>
      <c r="N846" t="s">
        <v>8266</v>
      </c>
      <c r="O846" s="1">
        <f t="shared" si="65"/>
        <v>100</v>
      </c>
      <c r="P846">
        <f t="shared" si="66"/>
        <v>70.88</v>
      </c>
      <c r="Q846" s="13" t="s">
        <v>8319</v>
      </c>
      <c r="R846" t="s">
        <v>8322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8216</v>
      </c>
      <c r="G847" t="s">
        <v>8222</v>
      </c>
      <c r="H847" t="s">
        <v>8244</v>
      </c>
      <c r="I847">
        <v>1433198520</v>
      </c>
      <c r="J847">
        <v>1430340195</v>
      </c>
      <c r="K847" s="11" t="b">
        <v>0</v>
      </c>
      <c r="L847">
        <v>123</v>
      </c>
      <c r="M847" t="b">
        <v>1</v>
      </c>
      <c r="N847" t="s">
        <v>8280</v>
      </c>
      <c r="O847" s="1">
        <f t="shared" si="65"/>
        <v>107</v>
      </c>
      <c r="P847">
        <f t="shared" si="66"/>
        <v>65.08</v>
      </c>
      <c r="Q847" s="13" t="s">
        <v>8309</v>
      </c>
      <c r="R847" t="s">
        <v>8310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8216</v>
      </c>
      <c r="G848" t="s">
        <v>8221</v>
      </c>
      <c r="H848" t="s">
        <v>8243</v>
      </c>
      <c r="I848">
        <v>1429976994</v>
      </c>
      <c r="J848">
        <v>1424796594</v>
      </c>
      <c r="K848" s="11" t="b">
        <v>0</v>
      </c>
      <c r="L848">
        <v>19</v>
      </c>
      <c r="M848" t="b">
        <v>1</v>
      </c>
      <c r="N848" t="s">
        <v>8266</v>
      </c>
      <c r="O848" s="1">
        <f t="shared" si="65"/>
        <v>100</v>
      </c>
      <c r="P848">
        <f t="shared" si="66"/>
        <v>421.11</v>
      </c>
      <c r="Q848" s="13" t="s">
        <v>8319</v>
      </c>
      <c r="R848" t="s">
        <v>8322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8216</v>
      </c>
      <c r="G849" t="s">
        <v>8221</v>
      </c>
      <c r="H849" t="s">
        <v>8243</v>
      </c>
      <c r="I849">
        <v>1342648398</v>
      </c>
      <c r="J849">
        <v>1340056398</v>
      </c>
      <c r="K849" s="11" t="b">
        <v>0</v>
      </c>
      <c r="L849">
        <v>89</v>
      </c>
      <c r="M849" t="b">
        <v>1</v>
      </c>
      <c r="N849" t="s">
        <v>8264</v>
      </c>
      <c r="O849" s="1">
        <f t="shared" si="65"/>
        <v>107</v>
      </c>
      <c r="P849">
        <f t="shared" si="66"/>
        <v>89.89</v>
      </c>
      <c r="Q849" s="13" t="s">
        <v>8317</v>
      </c>
      <c r="R849" t="s">
        <v>8318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8216</v>
      </c>
      <c r="G850" t="s">
        <v>8221</v>
      </c>
      <c r="H850" t="s">
        <v>8243</v>
      </c>
      <c r="I850">
        <v>1482372000</v>
      </c>
      <c r="J850">
        <v>1479276838</v>
      </c>
      <c r="K850" s="11" t="b">
        <v>0</v>
      </c>
      <c r="L850">
        <v>89</v>
      </c>
      <c r="M850" t="b">
        <v>1</v>
      </c>
      <c r="N850" t="s">
        <v>8280</v>
      </c>
      <c r="O850" s="1">
        <f t="shared" si="65"/>
        <v>114</v>
      </c>
      <c r="P850">
        <f t="shared" si="66"/>
        <v>89.67</v>
      </c>
      <c r="Q850" s="13" t="s">
        <v>8309</v>
      </c>
      <c r="R850" t="s">
        <v>8310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8216</v>
      </c>
      <c r="G851" t="s">
        <v>8221</v>
      </c>
      <c r="H851" t="s">
        <v>8243</v>
      </c>
      <c r="I851">
        <v>1406745482</v>
      </c>
      <c r="J851">
        <v>1404153482</v>
      </c>
      <c r="K851" s="11" t="b">
        <v>0</v>
      </c>
      <c r="L851">
        <v>107</v>
      </c>
      <c r="M851" t="b">
        <v>1</v>
      </c>
      <c r="N851" t="s">
        <v>8300</v>
      </c>
      <c r="O851" s="1">
        <f t="shared" si="65"/>
        <v>113</v>
      </c>
      <c r="P851">
        <f t="shared" si="66"/>
        <v>74.22</v>
      </c>
      <c r="Q851" s="13" t="s">
        <v>8319</v>
      </c>
      <c r="R851" t="s">
        <v>8331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8216</v>
      </c>
      <c r="G852" t="s">
        <v>8221</v>
      </c>
      <c r="H852" t="s">
        <v>8243</v>
      </c>
      <c r="I852">
        <v>1355840400</v>
      </c>
      <c r="J852">
        <v>1352524767</v>
      </c>
      <c r="K852" s="11" t="b">
        <v>0</v>
      </c>
      <c r="L852">
        <v>107</v>
      </c>
      <c r="M852" t="b">
        <v>1</v>
      </c>
      <c r="N852" t="s">
        <v>8287</v>
      </c>
      <c r="O852" s="1">
        <f t="shared" si="65"/>
        <v>132</v>
      </c>
      <c r="P852">
        <f t="shared" si="66"/>
        <v>74.150000000000006</v>
      </c>
      <c r="Q852" s="13" t="s">
        <v>8323</v>
      </c>
      <c r="R852" t="s">
        <v>8334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8216</v>
      </c>
      <c r="G853" t="s">
        <v>8221</v>
      </c>
      <c r="H853" t="s">
        <v>8243</v>
      </c>
      <c r="I853">
        <v>1313957157</v>
      </c>
      <c r="J853">
        <v>1310069157</v>
      </c>
      <c r="K853" s="11" t="b">
        <v>0</v>
      </c>
      <c r="L853">
        <v>130</v>
      </c>
      <c r="M853" t="b">
        <v>1</v>
      </c>
      <c r="N853" t="s">
        <v>8269</v>
      </c>
      <c r="O853" s="1">
        <f t="shared" si="65"/>
        <v>106</v>
      </c>
      <c r="P853">
        <f t="shared" si="66"/>
        <v>60.9</v>
      </c>
      <c r="Q853" s="13" t="s">
        <v>8307</v>
      </c>
      <c r="R853" t="s">
        <v>8329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8218</v>
      </c>
      <c r="G854" t="s">
        <v>8221</v>
      </c>
      <c r="H854" t="s">
        <v>8243</v>
      </c>
      <c r="I854">
        <v>1431372751</v>
      </c>
      <c r="J854">
        <v>1430767951</v>
      </c>
      <c r="K854" s="11" t="b">
        <v>0</v>
      </c>
      <c r="L854">
        <v>29</v>
      </c>
      <c r="M854" t="b">
        <v>0</v>
      </c>
      <c r="N854" t="s">
        <v>8298</v>
      </c>
      <c r="O854" s="1">
        <f t="shared" si="65"/>
        <v>20</v>
      </c>
      <c r="P854">
        <f t="shared" si="66"/>
        <v>272.58999999999997</v>
      </c>
      <c r="Q854" s="13" t="s">
        <v>8319</v>
      </c>
      <c r="R854" t="s">
        <v>8320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8216</v>
      </c>
      <c r="G855" t="s">
        <v>8221</v>
      </c>
      <c r="H855" t="s">
        <v>8243</v>
      </c>
      <c r="I855">
        <v>1333310458</v>
      </c>
      <c r="J855">
        <v>1330722058</v>
      </c>
      <c r="K855" s="11" t="b">
        <v>1</v>
      </c>
      <c r="L855">
        <v>123</v>
      </c>
      <c r="M855" t="b">
        <v>1</v>
      </c>
      <c r="N855" t="s">
        <v>8266</v>
      </c>
      <c r="O855" s="1">
        <f t="shared" si="65"/>
        <v>113</v>
      </c>
      <c r="P855">
        <f t="shared" si="66"/>
        <v>64.27</v>
      </c>
      <c r="Q855" s="13" t="s">
        <v>8319</v>
      </c>
      <c r="R855" t="s">
        <v>8322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8216</v>
      </c>
      <c r="G856" t="s">
        <v>8221</v>
      </c>
      <c r="H856" t="s">
        <v>8243</v>
      </c>
      <c r="I856">
        <v>1434142800</v>
      </c>
      <c r="J856">
        <v>1431435122</v>
      </c>
      <c r="K856" s="11" t="b">
        <v>1</v>
      </c>
      <c r="L856">
        <v>163</v>
      </c>
      <c r="M856" t="b">
        <v>1</v>
      </c>
      <c r="N856" t="s">
        <v>8266</v>
      </c>
      <c r="O856" s="1">
        <f t="shared" si="65"/>
        <v>131</v>
      </c>
      <c r="P856">
        <f t="shared" si="66"/>
        <v>48.33</v>
      </c>
      <c r="Q856" s="13" t="s">
        <v>8319</v>
      </c>
      <c r="R856" t="s">
        <v>8322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8216</v>
      </c>
      <c r="G857" t="s">
        <v>8221</v>
      </c>
      <c r="H857" t="s">
        <v>8243</v>
      </c>
      <c r="I857">
        <v>1346464800</v>
      </c>
      <c r="J857">
        <v>1343096197</v>
      </c>
      <c r="K857" s="11" t="b">
        <v>1</v>
      </c>
      <c r="L857">
        <v>74</v>
      </c>
      <c r="M857" t="b">
        <v>1</v>
      </c>
      <c r="N857" t="s">
        <v>8264</v>
      </c>
      <c r="O857" s="1">
        <f t="shared" si="65"/>
        <v>232</v>
      </c>
      <c r="P857">
        <f t="shared" si="66"/>
        <v>106.43</v>
      </c>
      <c r="Q857" s="13" t="s">
        <v>8317</v>
      </c>
      <c r="R857" t="s">
        <v>8318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8217</v>
      </c>
      <c r="G858" t="s">
        <v>8221</v>
      </c>
      <c r="H858" t="s">
        <v>8243</v>
      </c>
      <c r="I858">
        <v>1467432000</v>
      </c>
      <c r="J858">
        <v>1464763109</v>
      </c>
      <c r="K858" s="11" t="b">
        <v>0</v>
      </c>
      <c r="L858">
        <v>50</v>
      </c>
      <c r="M858" t="b">
        <v>0</v>
      </c>
      <c r="N858" t="s">
        <v>8268</v>
      </c>
      <c r="O858" s="1">
        <f t="shared" si="65"/>
        <v>22</v>
      </c>
      <c r="P858">
        <f t="shared" si="66"/>
        <v>157.46</v>
      </c>
      <c r="Q858" s="13" t="s">
        <v>8304</v>
      </c>
      <c r="R858" t="s">
        <v>8306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8216</v>
      </c>
      <c r="G859" t="s">
        <v>8221</v>
      </c>
      <c r="H859" t="s">
        <v>8243</v>
      </c>
      <c r="I859">
        <v>1408464000</v>
      </c>
      <c r="J859">
        <v>1406831445</v>
      </c>
      <c r="K859" s="11" t="b">
        <v>0</v>
      </c>
      <c r="L859">
        <v>26</v>
      </c>
      <c r="M859" t="b">
        <v>1</v>
      </c>
      <c r="N859" t="s">
        <v>8266</v>
      </c>
      <c r="O859" s="1">
        <f t="shared" si="65"/>
        <v>101</v>
      </c>
      <c r="P859">
        <f t="shared" si="66"/>
        <v>302.31</v>
      </c>
      <c r="Q859" s="13" t="s">
        <v>8319</v>
      </c>
      <c r="R859" t="s">
        <v>8322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8216</v>
      </c>
      <c r="G860" t="s">
        <v>8221</v>
      </c>
      <c r="H860" t="s">
        <v>8243</v>
      </c>
      <c r="I860">
        <v>1316208031</v>
      </c>
      <c r="J860">
        <v>1312320031</v>
      </c>
      <c r="K860" s="11" t="b">
        <v>0</v>
      </c>
      <c r="L860">
        <v>174</v>
      </c>
      <c r="M860" t="b">
        <v>1</v>
      </c>
      <c r="N860" t="s">
        <v>8264</v>
      </c>
      <c r="O860" s="1">
        <f t="shared" si="65"/>
        <v>131</v>
      </c>
      <c r="P860">
        <f t="shared" si="66"/>
        <v>45.05</v>
      </c>
      <c r="Q860" s="13" t="s">
        <v>8317</v>
      </c>
      <c r="R860" t="s">
        <v>8318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8218</v>
      </c>
      <c r="G861" t="s">
        <v>8221</v>
      </c>
      <c r="H861" t="s">
        <v>8243</v>
      </c>
      <c r="I861">
        <v>1465169610</v>
      </c>
      <c r="J861">
        <v>1462577610</v>
      </c>
      <c r="K861" s="11" t="b">
        <v>0</v>
      </c>
      <c r="L861">
        <v>53</v>
      </c>
      <c r="M861" t="b">
        <v>0</v>
      </c>
      <c r="N861" t="s">
        <v>8274</v>
      </c>
      <c r="O861" s="1">
        <f t="shared" si="65"/>
        <v>39</v>
      </c>
      <c r="P861">
        <f t="shared" si="66"/>
        <v>147.81</v>
      </c>
      <c r="Q861" s="13" t="s">
        <v>8323</v>
      </c>
      <c r="R861" t="s">
        <v>8324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8216</v>
      </c>
      <c r="G862" t="s">
        <v>8221</v>
      </c>
      <c r="H862" t="s">
        <v>8243</v>
      </c>
      <c r="I862">
        <v>1430459197</v>
      </c>
      <c r="J862">
        <v>1427867197</v>
      </c>
      <c r="K862" s="11" t="b">
        <v>0</v>
      </c>
      <c r="L862">
        <v>23</v>
      </c>
      <c r="M862" t="b">
        <v>1</v>
      </c>
      <c r="N862" t="s">
        <v>8290</v>
      </c>
      <c r="O862" s="1">
        <f t="shared" si="65"/>
        <v>104</v>
      </c>
      <c r="P862">
        <f t="shared" si="66"/>
        <v>340.57</v>
      </c>
      <c r="Q862" s="13" t="s">
        <v>8304</v>
      </c>
      <c r="R862" t="s">
        <v>8305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8216</v>
      </c>
      <c r="G863" t="s">
        <v>8221</v>
      </c>
      <c r="H863" t="s">
        <v>8243</v>
      </c>
      <c r="I863">
        <v>1443711623</v>
      </c>
      <c r="J863">
        <v>1440687623</v>
      </c>
      <c r="K863" s="11" t="b">
        <v>0</v>
      </c>
      <c r="L863">
        <v>204</v>
      </c>
      <c r="M863" t="b">
        <v>1</v>
      </c>
      <c r="N863" t="s">
        <v>8266</v>
      </c>
      <c r="O863" s="1">
        <f t="shared" si="65"/>
        <v>156</v>
      </c>
      <c r="P863">
        <f t="shared" si="66"/>
        <v>38.28</v>
      </c>
      <c r="Q863" s="13" t="s">
        <v>8319</v>
      </c>
      <c r="R863" t="s">
        <v>8322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8216</v>
      </c>
      <c r="G864" t="s">
        <v>8223</v>
      </c>
      <c r="H864" t="s">
        <v>8245</v>
      </c>
      <c r="I864">
        <v>1487093020</v>
      </c>
      <c r="J864">
        <v>1485278620</v>
      </c>
      <c r="K864" s="11" t="b">
        <v>0</v>
      </c>
      <c r="L864">
        <v>210</v>
      </c>
      <c r="M864" t="b">
        <v>1</v>
      </c>
      <c r="N864" t="s">
        <v>8292</v>
      </c>
      <c r="O864" s="1">
        <f t="shared" si="65"/>
        <v>780</v>
      </c>
      <c r="P864">
        <f t="shared" si="66"/>
        <v>37.119999999999997</v>
      </c>
      <c r="Q864" s="13" t="s">
        <v>8312</v>
      </c>
      <c r="R864" t="s">
        <v>8313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8217</v>
      </c>
      <c r="G865" t="s">
        <v>8221</v>
      </c>
      <c r="H865" t="s">
        <v>8243</v>
      </c>
      <c r="I865">
        <v>1469122200</v>
      </c>
      <c r="J865">
        <v>1466611108</v>
      </c>
      <c r="K865" s="11" t="b">
        <v>0</v>
      </c>
      <c r="L865">
        <v>86</v>
      </c>
      <c r="M865" t="b">
        <v>0</v>
      </c>
      <c r="N865" t="s">
        <v>8268</v>
      </c>
      <c r="O865" s="1">
        <f t="shared" si="65"/>
        <v>26</v>
      </c>
      <c r="P865">
        <f t="shared" si="66"/>
        <v>90.62</v>
      </c>
      <c r="Q865" s="13" t="s">
        <v>8304</v>
      </c>
      <c r="R865" t="s">
        <v>8306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8216</v>
      </c>
      <c r="G866" t="s">
        <v>8221</v>
      </c>
      <c r="H866" t="s">
        <v>8243</v>
      </c>
      <c r="I866">
        <v>1384322340</v>
      </c>
      <c r="J866">
        <v>1381430646</v>
      </c>
      <c r="K866" s="11" t="b">
        <v>0</v>
      </c>
      <c r="L866">
        <v>128</v>
      </c>
      <c r="M866" t="b">
        <v>1</v>
      </c>
      <c r="N866" t="s">
        <v>8271</v>
      </c>
      <c r="O866" s="1">
        <f t="shared" si="65"/>
        <v>104</v>
      </c>
      <c r="P866">
        <f t="shared" si="66"/>
        <v>60.86</v>
      </c>
      <c r="Q866" s="13" t="s">
        <v>8323</v>
      </c>
      <c r="R866" t="s">
        <v>8327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8216</v>
      </c>
      <c r="G867" t="s">
        <v>8221</v>
      </c>
      <c r="H867" t="s">
        <v>8243</v>
      </c>
      <c r="I867">
        <v>1317438000</v>
      </c>
      <c r="J867">
        <v>1314577097</v>
      </c>
      <c r="K867" s="11" t="b">
        <v>0</v>
      </c>
      <c r="L867">
        <v>86</v>
      </c>
      <c r="M867" t="b">
        <v>1</v>
      </c>
      <c r="N867" t="s">
        <v>8274</v>
      </c>
      <c r="O867" s="1">
        <f t="shared" si="65"/>
        <v>104</v>
      </c>
      <c r="P867">
        <f t="shared" si="66"/>
        <v>90.52</v>
      </c>
      <c r="Q867" s="13" t="s">
        <v>8323</v>
      </c>
      <c r="R867" t="s">
        <v>8324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8218</v>
      </c>
      <c r="G868" t="s">
        <v>8221</v>
      </c>
      <c r="H868" t="s">
        <v>8243</v>
      </c>
      <c r="I868">
        <v>1376049615</v>
      </c>
      <c r="J868">
        <v>1373457615</v>
      </c>
      <c r="K868" s="11" t="b">
        <v>0</v>
      </c>
      <c r="L868">
        <v>140</v>
      </c>
      <c r="M868" t="b">
        <v>0</v>
      </c>
      <c r="N868" t="s">
        <v>8265</v>
      </c>
      <c r="O868" s="1">
        <f t="shared" si="65"/>
        <v>19</v>
      </c>
      <c r="P868">
        <f t="shared" si="66"/>
        <v>55.46</v>
      </c>
      <c r="Q868" s="13" t="s">
        <v>8317</v>
      </c>
      <c r="R868" t="s">
        <v>8335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8216</v>
      </c>
      <c r="G869" t="s">
        <v>8221</v>
      </c>
      <c r="H869" t="s">
        <v>8243</v>
      </c>
      <c r="I869">
        <v>1375033836</v>
      </c>
      <c r="J869">
        <v>1373305836</v>
      </c>
      <c r="K869" s="11" t="b">
        <v>1</v>
      </c>
      <c r="L869">
        <v>74</v>
      </c>
      <c r="M869" t="b">
        <v>1</v>
      </c>
      <c r="N869" t="s">
        <v>8271</v>
      </c>
      <c r="O869" s="1">
        <f t="shared" si="65"/>
        <v>111</v>
      </c>
      <c r="P869">
        <f t="shared" si="66"/>
        <v>104.73</v>
      </c>
      <c r="Q869" s="13" t="s">
        <v>8323</v>
      </c>
      <c r="R869" t="s">
        <v>8327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8216</v>
      </c>
      <c r="G870" t="s">
        <v>8221</v>
      </c>
      <c r="H870" t="s">
        <v>8243</v>
      </c>
      <c r="I870">
        <v>1414025347</v>
      </c>
      <c r="J870">
        <v>1411433347</v>
      </c>
      <c r="K870" s="11" t="b">
        <v>1</v>
      </c>
      <c r="L870">
        <v>111</v>
      </c>
      <c r="M870" t="b">
        <v>1</v>
      </c>
      <c r="N870" t="s">
        <v>8275</v>
      </c>
      <c r="O870" s="1">
        <f t="shared" si="65"/>
        <v>103</v>
      </c>
      <c r="P870">
        <f t="shared" si="66"/>
        <v>69.67</v>
      </c>
      <c r="Q870" s="13" t="s">
        <v>8323</v>
      </c>
      <c r="R870" t="s">
        <v>8325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8216</v>
      </c>
      <c r="G871" t="s">
        <v>8221</v>
      </c>
      <c r="H871" t="s">
        <v>8243</v>
      </c>
      <c r="I871">
        <v>1403323140</v>
      </c>
      <c r="J871">
        <v>1400704672</v>
      </c>
      <c r="K871" s="11" t="b">
        <v>0</v>
      </c>
      <c r="L871">
        <v>113</v>
      </c>
      <c r="M871" t="b">
        <v>1</v>
      </c>
      <c r="N871" t="s">
        <v>8264</v>
      </c>
      <c r="O871" s="1">
        <f t="shared" si="65"/>
        <v>110</v>
      </c>
      <c r="P871">
        <f t="shared" si="66"/>
        <v>68.239999999999995</v>
      </c>
      <c r="Q871" s="13" t="s">
        <v>8317</v>
      </c>
      <c r="R871" t="s">
        <v>8318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8216</v>
      </c>
      <c r="G872" t="s">
        <v>8221</v>
      </c>
      <c r="H872" t="s">
        <v>8243</v>
      </c>
      <c r="I872">
        <v>1458152193</v>
      </c>
      <c r="J872">
        <v>1455563793</v>
      </c>
      <c r="K872" s="11" t="b">
        <v>1</v>
      </c>
      <c r="L872">
        <v>97</v>
      </c>
      <c r="M872" t="b">
        <v>1</v>
      </c>
      <c r="N872" t="s">
        <v>8264</v>
      </c>
      <c r="O872" s="1">
        <f t="shared" si="65"/>
        <v>103</v>
      </c>
      <c r="P872">
        <f t="shared" si="66"/>
        <v>79.400000000000006</v>
      </c>
      <c r="Q872" s="13" t="s">
        <v>8317</v>
      </c>
      <c r="R872" t="s">
        <v>8318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8216</v>
      </c>
      <c r="G873" t="s">
        <v>8221</v>
      </c>
      <c r="H873" t="s">
        <v>8243</v>
      </c>
      <c r="I873">
        <v>1303688087</v>
      </c>
      <c r="J873">
        <v>1301787287</v>
      </c>
      <c r="K873" s="11" t="b">
        <v>0</v>
      </c>
      <c r="L873">
        <v>69</v>
      </c>
      <c r="M873" t="b">
        <v>1</v>
      </c>
      <c r="N873" t="s">
        <v>8261</v>
      </c>
      <c r="O873" s="1">
        <f t="shared" si="65"/>
        <v>102</v>
      </c>
      <c r="P873">
        <f t="shared" si="66"/>
        <v>111.38</v>
      </c>
      <c r="Q873" s="13" t="s">
        <v>8317</v>
      </c>
      <c r="R873" t="s">
        <v>8339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8216</v>
      </c>
      <c r="G874" t="s">
        <v>8225</v>
      </c>
      <c r="H874" t="s">
        <v>8247</v>
      </c>
      <c r="I874">
        <v>1488622352</v>
      </c>
      <c r="J874">
        <v>1486030352</v>
      </c>
      <c r="K874" s="11" t="b">
        <v>0</v>
      </c>
      <c r="L874">
        <v>91</v>
      </c>
      <c r="M874" t="b">
        <v>1</v>
      </c>
      <c r="N874" t="s">
        <v>8266</v>
      </c>
      <c r="O874" s="1">
        <f t="shared" si="65"/>
        <v>170</v>
      </c>
      <c r="P874">
        <f t="shared" si="66"/>
        <v>84.29</v>
      </c>
      <c r="Q874" s="13" t="s">
        <v>8319</v>
      </c>
      <c r="R874" t="s">
        <v>8322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8216</v>
      </c>
      <c r="G875" t="s">
        <v>8221</v>
      </c>
      <c r="H875" t="s">
        <v>8243</v>
      </c>
      <c r="I875">
        <v>1293073733</v>
      </c>
      <c r="J875">
        <v>1290481733</v>
      </c>
      <c r="K875" s="11" t="b">
        <v>0</v>
      </c>
      <c r="L875">
        <v>65</v>
      </c>
      <c r="M875" t="b">
        <v>1</v>
      </c>
      <c r="N875" t="s">
        <v>8261</v>
      </c>
      <c r="O875" s="1">
        <f t="shared" si="65"/>
        <v>128</v>
      </c>
      <c r="P875">
        <f t="shared" si="66"/>
        <v>117.92</v>
      </c>
      <c r="Q875" s="13" t="s">
        <v>8317</v>
      </c>
      <c r="R875" t="s">
        <v>8339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8217</v>
      </c>
      <c r="G876" t="s">
        <v>8221</v>
      </c>
      <c r="H876" t="s">
        <v>8243</v>
      </c>
      <c r="I876">
        <v>1415392207</v>
      </c>
      <c r="J876">
        <v>1411500607</v>
      </c>
      <c r="K876" s="11" t="b">
        <v>0</v>
      </c>
      <c r="L876">
        <v>81</v>
      </c>
      <c r="M876" t="b">
        <v>0</v>
      </c>
      <c r="N876" t="s">
        <v>8262</v>
      </c>
      <c r="O876" s="1">
        <f t="shared" si="65"/>
        <v>10</v>
      </c>
      <c r="P876">
        <f t="shared" si="66"/>
        <v>94.51</v>
      </c>
      <c r="Q876" s="13" t="s">
        <v>8317</v>
      </c>
      <c r="R876" t="s">
        <v>8333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8216</v>
      </c>
      <c r="G877" t="s">
        <v>8221</v>
      </c>
      <c r="H877" t="s">
        <v>8243</v>
      </c>
      <c r="I877">
        <v>1384363459</v>
      </c>
      <c r="J877">
        <v>1381767859</v>
      </c>
      <c r="K877" s="11" t="b">
        <v>1</v>
      </c>
      <c r="L877">
        <v>31</v>
      </c>
      <c r="M877" t="b">
        <v>1</v>
      </c>
      <c r="N877" t="s">
        <v>8271</v>
      </c>
      <c r="O877" s="1">
        <f t="shared" si="65"/>
        <v>102</v>
      </c>
      <c r="P877">
        <f t="shared" si="66"/>
        <v>246.29</v>
      </c>
      <c r="Q877" s="13" t="s">
        <v>8323</v>
      </c>
      <c r="R877" t="s">
        <v>8327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8216</v>
      </c>
      <c r="G878" t="s">
        <v>8221</v>
      </c>
      <c r="H878" t="s">
        <v>8243</v>
      </c>
      <c r="I878">
        <v>1419136200</v>
      </c>
      <c r="J878">
        <v>1416338557</v>
      </c>
      <c r="K878" s="11" t="b">
        <v>0</v>
      </c>
      <c r="L878">
        <v>43</v>
      </c>
      <c r="M878" t="b">
        <v>1</v>
      </c>
      <c r="N878" t="s">
        <v>8295</v>
      </c>
      <c r="O878" s="1">
        <f t="shared" si="65"/>
        <v>102</v>
      </c>
      <c r="P878">
        <f t="shared" si="66"/>
        <v>177.21</v>
      </c>
      <c r="Q878" s="13" t="s">
        <v>8323</v>
      </c>
      <c r="R878" t="s">
        <v>8337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8216</v>
      </c>
      <c r="G879" t="s">
        <v>8222</v>
      </c>
      <c r="H879" t="s">
        <v>8244</v>
      </c>
      <c r="I879">
        <v>1462545358</v>
      </c>
      <c r="J879">
        <v>1459953358</v>
      </c>
      <c r="K879" s="11" t="b">
        <v>1</v>
      </c>
      <c r="L879">
        <v>117</v>
      </c>
      <c r="M879" t="b">
        <v>1</v>
      </c>
      <c r="N879" t="s">
        <v>8266</v>
      </c>
      <c r="O879" s="1">
        <f t="shared" si="65"/>
        <v>109</v>
      </c>
      <c r="P879">
        <f t="shared" si="66"/>
        <v>65.099999999999994</v>
      </c>
      <c r="Q879" s="13" t="s">
        <v>8319</v>
      </c>
      <c r="R879" t="s">
        <v>8322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8216</v>
      </c>
      <c r="G880" t="s">
        <v>8221</v>
      </c>
      <c r="H880" t="s">
        <v>8243</v>
      </c>
      <c r="I880">
        <v>1356552252</v>
      </c>
      <c r="J880">
        <v>1353960252</v>
      </c>
      <c r="K880" s="11" t="b">
        <v>0</v>
      </c>
      <c r="L880">
        <v>104</v>
      </c>
      <c r="M880" t="b">
        <v>1</v>
      </c>
      <c r="N880" t="s">
        <v>8298</v>
      </c>
      <c r="O880" s="1">
        <f t="shared" si="65"/>
        <v>109</v>
      </c>
      <c r="P880">
        <f t="shared" si="66"/>
        <v>73.03</v>
      </c>
      <c r="Q880" s="13" t="s">
        <v>8319</v>
      </c>
      <c r="R880" t="s">
        <v>8320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8216</v>
      </c>
      <c r="G881" t="s">
        <v>8221</v>
      </c>
      <c r="H881" t="s">
        <v>8243</v>
      </c>
      <c r="I881">
        <v>1348256294</v>
      </c>
      <c r="J881">
        <v>1345664294</v>
      </c>
      <c r="K881" s="11" t="b">
        <v>1</v>
      </c>
      <c r="L881">
        <v>28</v>
      </c>
      <c r="M881" t="b">
        <v>1</v>
      </c>
      <c r="N881" t="s">
        <v>8296</v>
      </c>
      <c r="O881" s="1">
        <f t="shared" si="65"/>
        <v>101</v>
      </c>
      <c r="P881">
        <f t="shared" si="66"/>
        <v>270.57</v>
      </c>
      <c r="Q881" s="13" t="s">
        <v>8304</v>
      </c>
      <c r="R881" t="s">
        <v>8311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8216</v>
      </c>
      <c r="G882" t="s">
        <v>8222</v>
      </c>
      <c r="H882" t="s">
        <v>8244</v>
      </c>
      <c r="I882">
        <v>1403370772</v>
      </c>
      <c r="J882">
        <v>1400778772</v>
      </c>
      <c r="K882" s="11" t="b">
        <v>0</v>
      </c>
      <c r="L882">
        <v>264</v>
      </c>
      <c r="M882" t="b">
        <v>1</v>
      </c>
      <c r="N882" t="s">
        <v>8269</v>
      </c>
      <c r="O882" s="1">
        <f t="shared" si="65"/>
        <v>126</v>
      </c>
      <c r="P882">
        <f t="shared" si="66"/>
        <v>28.63</v>
      </c>
      <c r="Q882" s="13" t="s">
        <v>8307</v>
      </c>
      <c r="R882" t="s">
        <v>8329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8216</v>
      </c>
      <c r="G883" t="s">
        <v>8222</v>
      </c>
      <c r="H883" t="s">
        <v>8244</v>
      </c>
      <c r="I883">
        <v>1401465600</v>
      </c>
      <c r="J883">
        <v>1399032813</v>
      </c>
      <c r="K883" s="11" t="b">
        <v>0</v>
      </c>
      <c r="L883">
        <v>145</v>
      </c>
      <c r="M883" t="b">
        <v>1</v>
      </c>
      <c r="N883" t="s">
        <v>8298</v>
      </c>
      <c r="O883" s="1">
        <f t="shared" si="65"/>
        <v>302</v>
      </c>
      <c r="P883">
        <f t="shared" si="66"/>
        <v>52.1</v>
      </c>
      <c r="Q883" s="13" t="s">
        <v>8319</v>
      </c>
      <c r="R883" t="s">
        <v>8320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8219</v>
      </c>
      <c r="G884" t="s">
        <v>8221</v>
      </c>
      <c r="H884" t="s">
        <v>8243</v>
      </c>
      <c r="I884">
        <v>1489903200</v>
      </c>
      <c r="J884">
        <v>1488459307</v>
      </c>
      <c r="K884" s="11" t="b">
        <v>0</v>
      </c>
      <c r="L884">
        <v>30</v>
      </c>
      <c r="M884" t="b">
        <v>0</v>
      </c>
      <c r="N884" t="s">
        <v>8266</v>
      </c>
      <c r="O884" s="1">
        <f t="shared" si="65"/>
        <v>75</v>
      </c>
      <c r="P884">
        <f t="shared" si="66"/>
        <v>251.33</v>
      </c>
      <c r="Q884" s="13" t="s">
        <v>8319</v>
      </c>
      <c r="R884" t="s">
        <v>8322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8218</v>
      </c>
      <c r="G885" t="s">
        <v>8222</v>
      </c>
      <c r="H885" t="s">
        <v>8244</v>
      </c>
      <c r="I885">
        <v>1359434672</v>
      </c>
      <c r="J885">
        <v>1354250672</v>
      </c>
      <c r="K885" s="11" t="b">
        <v>0</v>
      </c>
      <c r="L885">
        <v>147</v>
      </c>
      <c r="M885" t="b">
        <v>0</v>
      </c>
      <c r="N885" t="s">
        <v>8265</v>
      </c>
      <c r="O885" s="1">
        <f t="shared" si="65"/>
        <v>50</v>
      </c>
      <c r="P885">
        <f t="shared" si="66"/>
        <v>51.22</v>
      </c>
      <c r="Q885" s="13" t="s">
        <v>8317</v>
      </c>
      <c r="R885" t="s">
        <v>8335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8216</v>
      </c>
      <c r="G886" t="s">
        <v>8226</v>
      </c>
      <c r="H886" t="s">
        <v>8248</v>
      </c>
      <c r="I886">
        <v>1407736740</v>
      </c>
      <c r="J886">
        <v>1405453354</v>
      </c>
      <c r="K886" s="11" t="b">
        <v>0</v>
      </c>
      <c r="L886">
        <v>57</v>
      </c>
      <c r="M886" t="b">
        <v>1</v>
      </c>
      <c r="N886" t="s">
        <v>8261</v>
      </c>
      <c r="O886" s="1">
        <f t="shared" si="65"/>
        <v>108</v>
      </c>
      <c r="P886">
        <f t="shared" si="66"/>
        <v>132.05000000000001</v>
      </c>
      <c r="Q886" s="13" t="s">
        <v>8317</v>
      </c>
      <c r="R886" t="s">
        <v>8339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8216</v>
      </c>
      <c r="G887" t="s">
        <v>8221</v>
      </c>
      <c r="H887" t="s">
        <v>8243</v>
      </c>
      <c r="I887">
        <v>1355437052</v>
      </c>
      <c r="J887">
        <v>1352845052</v>
      </c>
      <c r="K887" s="11" t="b">
        <v>0</v>
      </c>
      <c r="L887">
        <v>48</v>
      </c>
      <c r="M887" t="b">
        <v>1</v>
      </c>
      <c r="N887" t="s">
        <v>8287</v>
      </c>
      <c r="O887" s="1">
        <f t="shared" si="65"/>
        <v>100</v>
      </c>
      <c r="P887">
        <f t="shared" si="66"/>
        <v>156.77000000000001</v>
      </c>
      <c r="Q887" s="13" t="s">
        <v>8323</v>
      </c>
      <c r="R887" t="s">
        <v>8334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8216</v>
      </c>
      <c r="G888" t="s">
        <v>8221</v>
      </c>
      <c r="H888" t="s">
        <v>8243</v>
      </c>
      <c r="I888">
        <v>1426523752</v>
      </c>
      <c r="J888">
        <v>1423935352</v>
      </c>
      <c r="K888" s="11" t="b">
        <v>0</v>
      </c>
      <c r="L888">
        <v>92</v>
      </c>
      <c r="M888" t="b">
        <v>1</v>
      </c>
      <c r="N888" t="s">
        <v>8271</v>
      </c>
      <c r="O888" s="1">
        <f t="shared" si="65"/>
        <v>100</v>
      </c>
      <c r="P888">
        <f t="shared" si="66"/>
        <v>81.739999999999995</v>
      </c>
      <c r="Q888" s="13" t="s">
        <v>8323</v>
      </c>
      <c r="R888" t="s">
        <v>8327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8216</v>
      </c>
      <c r="G889" t="s">
        <v>8222</v>
      </c>
      <c r="H889" t="s">
        <v>8244</v>
      </c>
      <c r="I889">
        <v>1481749278</v>
      </c>
      <c r="J889">
        <v>1479157278</v>
      </c>
      <c r="K889" s="11" t="b">
        <v>0</v>
      </c>
      <c r="L889">
        <v>128</v>
      </c>
      <c r="M889" t="b">
        <v>1</v>
      </c>
      <c r="N889" t="s">
        <v>8292</v>
      </c>
      <c r="O889" s="1">
        <f t="shared" si="65"/>
        <v>107</v>
      </c>
      <c r="P889">
        <f t="shared" si="66"/>
        <v>58.63</v>
      </c>
      <c r="Q889" s="13" t="s">
        <v>8312</v>
      </c>
      <c r="R889" t="s">
        <v>8313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8218</v>
      </c>
      <c r="G890" t="s">
        <v>8235</v>
      </c>
      <c r="H890" t="s">
        <v>8253</v>
      </c>
      <c r="I890">
        <v>1487613600</v>
      </c>
      <c r="J890">
        <v>1482444295</v>
      </c>
      <c r="K890" s="11" t="b">
        <v>0</v>
      </c>
      <c r="L890">
        <v>15</v>
      </c>
      <c r="M890" t="b">
        <v>0</v>
      </c>
      <c r="N890" t="s">
        <v>8266</v>
      </c>
      <c r="O890" s="1">
        <f t="shared" si="65"/>
        <v>20</v>
      </c>
      <c r="P890">
        <f t="shared" si="66"/>
        <v>500</v>
      </c>
      <c r="Q890" s="13" t="s">
        <v>8319</v>
      </c>
      <c r="R890" t="s">
        <v>8322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8216</v>
      </c>
      <c r="G891" t="s">
        <v>8221</v>
      </c>
      <c r="H891" t="s">
        <v>8243</v>
      </c>
      <c r="I891">
        <v>1431022342</v>
      </c>
      <c r="J891">
        <v>1428430342</v>
      </c>
      <c r="K891" s="11" t="b">
        <v>0</v>
      </c>
      <c r="L891">
        <v>70</v>
      </c>
      <c r="M891" t="b">
        <v>1</v>
      </c>
      <c r="N891" t="s">
        <v>8271</v>
      </c>
      <c r="O891" s="1">
        <f t="shared" si="65"/>
        <v>107</v>
      </c>
      <c r="P891">
        <f t="shared" si="66"/>
        <v>107.07</v>
      </c>
      <c r="Q891" s="13" t="s">
        <v>8323</v>
      </c>
      <c r="R891" t="s">
        <v>8327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8216</v>
      </c>
      <c r="G892" t="s">
        <v>8221</v>
      </c>
      <c r="H892" t="s">
        <v>8243</v>
      </c>
      <c r="I892">
        <v>1384557303</v>
      </c>
      <c r="J892">
        <v>1383257703</v>
      </c>
      <c r="K892" s="11" t="b">
        <v>1</v>
      </c>
      <c r="L892">
        <v>271</v>
      </c>
      <c r="M892" t="b">
        <v>1</v>
      </c>
      <c r="N892" t="s">
        <v>8290</v>
      </c>
      <c r="O892" s="1">
        <f t="shared" si="65"/>
        <v>248</v>
      </c>
      <c r="P892">
        <f t="shared" si="66"/>
        <v>27.47</v>
      </c>
      <c r="Q892" s="13" t="s">
        <v>8304</v>
      </c>
      <c r="R892" t="s">
        <v>8305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8218</v>
      </c>
      <c r="G893" t="s">
        <v>8221</v>
      </c>
      <c r="H893" t="s">
        <v>8243</v>
      </c>
      <c r="I893">
        <v>1407972712</v>
      </c>
      <c r="J893">
        <v>1405380712</v>
      </c>
      <c r="K893" s="11" t="b">
        <v>1</v>
      </c>
      <c r="L893">
        <v>103</v>
      </c>
      <c r="M893" t="b">
        <v>0</v>
      </c>
      <c r="N893" t="s">
        <v>8280</v>
      </c>
      <c r="O893" s="1">
        <f t="shared" si="65"/>
        <v>59</v>
      </c>
      <c r="P893">
        <f t="shared" si="66"/>
        <v>72.17</v>
      </c>
      <c r="Q893" s="13" t="s">
        <v>8309</v>
      </c>
      <c r="R893" t="s">
        <v>8310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8216</v>
      </c>
      <c r="G894" t="s">
        <v>8221</v>
      </c>
      <c r="H894" t="s">
        <v>8243</v>
      </c>
      <c r="I894">
        <v>1370547157</v>
      </c>
      <c r="J894">
        <v>1368646357</v>
      </c>
      <c r="K894" s="11" t="b">
        <v>0</v>
      </c>
      <c r="L894">
        <v>23</v>
      </c>
      <c r="M894" t="b">
        <v>1</v>
      </c>
      <c r="N894" t="s">
        <v>8261</v>
      </c>
      <c r="O894" s="1">
        <f t="shared" si="65"/>
        <v>148</v>
      </c>
      <c r="P894">
        <f t="shared" si="66"/>
        <v>322.39</v>
      </c>
      <c r="Q894" s="13" t="s">
        <v>8317</v>
      </c>
      <c r="R894" t="s">
        <v>8339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8216</v>
      </c>
      <c r="G895" t="s">
        <v>8221</v>
      </c>
      <c r="H895" t="s">
        <v>8243</v>
      </c>
      <c r="I895">
        <v>1342382587</v>
      </c>
      <c r="J895">
        <v>1339790587</v>
      </c>
      <c r="K895" s="11" t="b">
        <v>0</v>
      </c>
      <c r="L895">
        <v>83</v>
      </c>
      <c r="M895" t="b">
        <v>1</v>
      </c>
      <c r="N895" t="s">
        <v>8274</v>
      </c>
      <c r="O895" s="1">
        <f t="shared" si="65"/>
        <v>124</v>
      </c>
      <c r="P895">
        <f t="shared" si="66"/>
        <v>89.3</v>
      </c>
      <c r="Q895" s="13" t="s">
        <v>8323</v>
      </c>
      <c r="R895" t="s">
        <v>8324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8216</v>
      </c>
      <c r="G896" t="s">
        <v>8221</v>
      </c>
      <c r="H896" t="s">
        <v>8243</v>
      </c>
      <c r="I896">
        <v>1478402804</v>
      </c>
      <c r="J896">
        <v>1473218804</v>
      </c>
      <c r="K896" s="11" t="b">
        <v>0</v>
      </c>
      <c r="L896">
        <v>15</v>
      </c>
      <c r="M896" t="b">
        <v>1</v>
      </c>
      <c r="N896" t="s">
        <v>8290</v>
      </c>
      <c r="O896" s="1">
        <f t="shared" si="65"/>
        <v>148</v>
      </c>
      <c r="P896">
        <f t="shared" si="66"/>
        <v>493.13</v>
      </c>
      <c r="Q896" s="13" t="s">
        <v>8304</v>
      </c>
      <c r="R896" t="s">
        <v>8305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8216</v>
      </c>
      <c r="G897" t="s">
        <v>8221</v>
      </c>
      <c r="H897" t="s">
        <v>8243</v>
      </c>
      <c r="I897">
        <v>1309447163</v>
      </c>
      <c r="J897">
        <v>1306855163</v>
      </c>
      <c r="K897" s="11" t="b">
        <v>0</v>
      </c>
      <c r="L897">
        <v>143</v>
      </c>
      <c r="M897" t="b">
        <v>1</v>
      </c>
      <c r="N897" t="s">
        <v>8269</v>
      </c>
      <c r="O897" s="1">
        <f t="shared" si="65"/>
        <v>105</v>
      </c>
      <c r="P897">
        <f t="shared" si="66"/>
        <v>51.63</v>
      </c>
      <c r="Q897" s="13" t="s">
        <v>8307</v>
      </c>
      <c r="R897" t="s">
        <v>8329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8216</v>
      </c>
      <c r="G898" t="s">
        <v>8221</v>
      </c>
      <c r="H898" t="s">
        <v>8243</v>
      </c>
      <c r="I898">
        <v>1420751861</v>
      </c>
      <c r="J898">
        <v>1418159861</v>
      </c>
      <c r="K898" s="11" t="b">
        <v>1</v>
      </c>
      <c r="L898">
        <v>75</v>
      </c>
      <c r="M898" t="b">
        <v>1</v>
      </c>
      <c r="N898" t="s">
        <v>8266</v>
      </c>
      <c r="O898" s="1">
        <f t="shared" si="65"/>
        <v>105</v>
      </c>
      <c r="P898">
        <f t="shared" si="66"/>
        <v>98.2</v>
      </c>
      <c r="Q898" s="13" t="s">
        <v>8319</v>
      </c>
      <c r="R898" t="s">
        <v>8322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8218</v>
      </c>
      <c r="G899" t="s">
        <v>8221</v>
      </c>
      <c r="H899" t="s">
        <v>8243</v>
      </c>
      <c r="I899">
        <v>1452744011</v>
      </c>
      <c r="J899">
        <v>1450152011</v>
      </c>
      <c r="K899" s="11" t="b">
        <v>0</v>
      </c>
      <c r="L899">
        <v>167</v>
      </c>
      <c r="M899" t="b">
        <v>0</v>
      </c>
      <c r="N899" t="s">
        <v>8277</v>
      </c>
      <c r="O899" s="1">
        <f t="shared" ref="O899:O962" si="70">ROUND(E899/D899*100,0)</f>
        <v>29</v>
      </c>
      <c r="P899">
        <f t="shared" ref="P899:P962" si="71">IFERROR(ROUND(E899/L899,2),0)</f>
        <v>43.98</v>
      </c>
      <c r="Q899" s="13" t="s">
        <v>8312</v>
      </c>
      <c r="R899" t="s">
        <v>8330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8216</v>
      </c>
      <c r="G900" t="s">
        <v>8221</v>
      </c>
      <c r="H900" t="s">
        <v>8243</v>
      </c>
      <c r="I900">
        <v>1411505176</v>
      </c>
      <c r="J900">
        <v>1408481176</v>
      </c>
      <c r="K900" s="11" t="b">
        <v>0</v>
      </c>
      <c r="L900">
        <v>107</v>
      </c>
      <c r="M900" t="b">
        <v>1</v>
      </c>
      <c r="N900" t="s">
        <v>8274</v>
      </c>
      <c r="O900" s="1">
        <f t="shared" si="70"/>
        <v>105</v>
      </c>
      <c r="P900">
        <f t="shared" si="71"/>
        <v>68.599999999999994</v>
      </c>
      <c r="Q900" s="13" t="s">
        <v>8323</v>
      </c>
      <c r="R900" t="s">
        <v>8324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8216</v>
      </c>
      <c r="G901" t="s">
        <v>8222</v>
      </c>
      <c r="H901" t="s">
        <v>8244</v>
      </c>
      <c r="I901">
        <v>1363204800</v>
      </c>
      <c r="J901">
        <v>1360551250</v>
      </c>
      <c r="K901" s="11" t="b">
        <v>0</v>
      </c>
      <c r="L901">
        <v>339</v>
      </c>
      <c r="M901" t="b">
        <v>1</v>
      </c>
      <c r="N901" t="s">
        <v>8290</v>
      </c>
      <c r="O901" s="1">
        <f t="shared" si="70"/>
        <v>978</v>
      </c>
      <c r="P901">
        <f t="shared" si="71"/>
        <v>21.64</v>
      </c>
      <c r="Q901" s="13" t="s">
        <v>8304</v>
      </c>
      <c r="R901" t="s">
        <v>8305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8216</v>
      </c>
      <c r="G902" t="s">
        <v>8222</v>
      </c>
      <c r="H902" t="s">
        <v>8244</v>
      </c>
      <c r="I902">
        <v>1439625059</v>
      </c>
      <c r="J902">
        <v>1436860259</v>
      </c>
      <c r="K902" s="11" t="b">
        <v>0</v>
      </c>
      <c r="L902">
        <v>1019</v>
      </c>
      <c r="M902" t="b">
        <v>1</v>
      </c>
      <c r="N902" t="s">
        <v>8290</v>
      </c>
      <c r="O902" s="1">
        <f t="shared" si="70"/>
        <v>297</v>
      </c>
      <c r="P902">
        <f t="shared" si="71"/>
        <v>7.19</v>
      </c>
      <c r="Q902" s="13" t="s">
        <v>8304</v>
      </c>
      <c r="R902" t="s">
        <v>8305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8216</v>
      </c>
      <c r="G903" t="s">
        <v>8221</v>
      </c>
      <c r="H903" t="s">
        <v>8243</v>
      </c>
      <c r="I903">
        <v>1358702480</v>
      </c>
      <c r="J903">
        <v>1356110480</v>
      </c>
      <c r="K903" s="11" t="b">
        <v>0</v>
      </c>
      <c r="L903">
        <v>112</v>
      </c>
      <c r="M903" t="b">
        <v>1</v>
      </c>
      <c r="N903" t="s">
        <v>8271</v>
      </c>
      <c r="O903" s="1">
        <f t="shared" si="70"/>
        <v>146</v>
      </c>
      <c r="P903">
        <f t="shared" si="71"/>
        <v>65.209999999999994</v>
      </c>
      <c r="Q903" s="13" t="s">
        <v>8323</v>
      </c>
      <c r="R903" t="s">
        <v>8327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8216</v>
      </c>
      <c r="G904" t="s">
        <v>8221</v>
      </c>
      <c r="H904" t="s">
        <v>8243</v>
      </c>
      <c r="I904">
        <v>1373738400</v>
      </c>
      <c r="J904">
        <v>1370568560</v>
      </c>
      <c r="K904" s="11" t="b">
        <v>1</v>
      </c>
      <c r="L904">
        <v>143</v>
      </c>
      <c r="M904" t="b">
        <v>1</v>
      </c>
      <c r="N904" t="s">
        <v>8298</v>
      </c>
      <c r="O904" s="1">
        <f t="shared" si="70"/>
        <v>131</v>
      </c>
      <c r="P904">
        <f t="shared" si="71"/>
        <v>50.53</v>
      </c>
      <c r="Q904" s="13" t="s">
        <v>8319</v>
      </c>
      <c r="R904" t="s">
        <v>8320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8216</v>
      </c>
      <c r="G905" t="s">
        <v>8226</v>
      </c>
      <c r="H905" t="s">
        <v>8248</v>
      </c>
      <c r="I905">
        <v>1402334811</v>
      </c>
      <c r="J905">
        <v>1401470811</v>
      </c>
      <c r="K905" s="11" t="b">
        <v>0</v>
      </c>
      <c r="L905">
        <v>57</v>
      </c>
      <c r="M905" t="b">
        <v>1</v>
      </c>
      <c r="N905" t="s">
        <v>8266</v>
      </c>
      <c r="O905" s="1">
        <f t="shared" si="70"/>
        <v>144</v>
      </c>
      <c r="P905">
        <f t="shared" si="71"/>
        <v>126.67</v>
      </c>
      <c r="Q905" s="13" t="s">
        <v>8319</v>
      </c>
      <c r="R905" t="s">
        <v>8322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8216</v>
      </c>
      <c r="G906" t="s">
        <v>8221</v>
      </c>
      <c r="H906" t="s">
        <v>8243</v>
      </c>
      <c r="I906">
        <v>1372297751</v>
      </c>
      <c r="J906">
        <v>1369705751</v>
      </c>
      <c r="K906" s="11" t="b">
        <v>0</v>
      </c>
      <c r="L906">
        <v>149</v>
      </c>
      <c r="M906" t="b">
        <v>1</v>
      </c>
      <c r="N906" t="s">
        <v>8269</v>
      </c>
      <c r="O906" s="1">
        <f t="shared" si="70"/>
        <v>147</v>
      </c>
      <c r="P906">
        <f t="shared" si="71"/>
        <v>48.45</v>
      </c>
      <c r="Q906" s="13" t="s">
        <v>8307</v>
      </c>
      <c r="R906" t="s">
        <v>8329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8216</v>
      </c>
      <c r="G907" t="s">
        <v>8221</v>
      </c>
      <c r="H907" t="s">
        <v>8243</v>
      </c>
      <c r="I907">
        <v>1372651140</v>
      </c>
      <c r="J907">
        <v>1369770292</v>
      </c>
      <c r="K907" s="11" t="b">
        <v>0</v>
      </c>
      <c r="L907">
        <v>75</v>
      </c>
      <c r="M907" t="b">
        <v>1</v>
      </c>
      <c r="N907" t="s">
        <v>8271</v>
      </c>
      <c r="O907" s="1">
        <f t="shared" si="70"/>
        <v>131</v>
      </c>
      <c r="P907">
        <f t="shared" si="71"/>
        <v>96.08</v>
      </c>
      <c r="Q907" s="13" t="s">
        <v>8323</v>
      </c>
      <c r="R907" t="s">
        <v>8327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8216</v>
      </c>
      <c r="G908" t="s">
        <v>8221</v>
      </c>
      <c r="H908" t="s">
        <v>8243</v>
      </c>
      <c r="I908">
        <v>1421952370</v>
      </c>
      <c r="J908">
        <v>1418064370</v>
      </c>
      <c r="K908" s="11" t="b">
        <v>1</v>
      </c>
      <c r="L908">
        <v>46</v>
      </c>
      <c r="M908" t="b">
        <v>1</v>
      </c>
      <c r="N908" t="s">
        <v>8280</v>
      </c>
      <c r="O908" s="1">
        <f t="shared" si="70"/>
        <v>103</v>
      </c>
      <c r="P908">
        <f t="shared" si="71"/>
        <v>156.16999999999999</v>
      </c>
      <c r="Q908" s="13" t="s">
        <v>8309</v>
      </c>
      <c r="R908" t="s">
        <v>8310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8218</v>
      </c>
      <c r="G909" t="s">
        <v>8221</v>
      </c>
      <c r="H909" t="s">
        <v>8243</v>
      </c>
      <c r="I909">
        <v>1429595940</v>
      </c>
      <c r="J909">
        <v>1428082481</v>
      </c>
      <c r="K909" s="11" t="b">
        <v>0</v>
      </c>
      <c r="L909">
        <v>117</v>
      </c>
      <c r="M909" t="b">
        <v>0</v>
      </c>
      <c r="N909" t="s">
        <v>8298</v>
      </c>
      <c r="O909" s="1">
        <f t="shared" si="70"/>
        <v>60</v>
      </c>
      <c r="P909">
        <f t="shared" si="71"/>
        <v>61.31</v>
      </c>
      <c r="Q909" s="13" t="s">
        <v>8319</v>
      </c>
      <c r="R909" t="s">
        <v>8320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8216</v>
      </c>
      <c r="G910" t="s">
        <v>8221</v>
      </c>
      <c r="H910" t="s">
        <v>8243</v>
      </c>
      <c r="I910">
        <v>1450328340</v>
      </c>
      <c r="J910">
        <v>1447606884</v>
      </c>
      <c r="K910" s="11" t="b">
        <v>1</v>
      </c>
      <c r="L910">
        <v>37</v>
      </c>
      <c r="M910" t="b">
        <v>1</v>
      </c>
      <c r="N910" t="s">
        <v>8266</v>
      </c>
      <c r="O910" s="1">
        <f t="shared" si="70"/>
        <v>102</v>
      </c>
      <c r="P910">
        <f t="shared" si="71"/>
        <v>193.62</v>
      </c>
      <c r="Q910" s="13" t="s">
        <v>8319</v>
      </c>
      <c r="R910" t="s">
        <v>8322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8216</v>
      </c>
      <c r="G911" t="s">
        <v>8221</v>
      </c>
      <c r="H911" t="s">
        <v>8243</v>
      </c>
      <c r="I911">
        <v>1326633269</v>
      </c>
      <c r="J911">
        <v>1324041269</v>
      </c>
      <c r="K911" s="11" t="b">
        <v>0</v>
      </c>
      <c r="L911">
        <v>167</v>
      </c>
      <c r="M911" t="b">
        <v>1</v>
      </c>
      <c r="N911" t="s">
        <v>8264</v>
      </c>
      <c r="O911" s="1">
        <f t="shared" si="70"/>
        <v>110</v>
      </c>
      <c r="P911">
        <f t="shared" si="71"/>
        <v>42.87</v>
      </c>
      <c r="Q911" s="13" t="s">
        <v>8317</v>
      </c>
      <c r="R911" t="s">
        <v>8318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5" hidden="1" x14ac:dyDescent="0.2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8216</v>
      </c>
      <c r="G912" t="s">
        <v>8221</v>
      </c>
      <c r="H912" t="s">
        <v>8243</v>
      </c>
      <c r="I912">
        <v>1414608843</v>
      </c>
      <c r="J912">
        <v>1412794443</v>
      </c>
      <c r="K912" s="11" t="b">
        <v>0</v>
      </c>
      <c r="L912">
        <v>108</v>
      </c>
      <c r="M912" t="b">
        <v>1</v>
      </c>
      <c r="N912" t="s">
        <v>8266</v>
      </c>
      <c r="O912" s="1">
        <f t="shared" si="70"/>
        <v>119</v>
      </c>
      <c r="P912">
        <f t="shared" si="71"/>
        <v>66.11</v>
      </c>
      <c r="Q912" s="13" t="s">
        <v>8319</v>
      </c>
      <c r="R912" t="s">
        <v>8322</v>
      </c>
      <c r="S912" s="17">
        <f t="shared" si="72"/>
        <v>41920.787534722222</v>
      </c>
      <c r="T912" s="17">
        <f t="shared" si="73"/>
        <v>41941.787534722222</v>
      </c>
      <c r="U912">
        <f t="shared" si="74"/>
        <v>2014</v>
      </c>
    </row>
    <row r="913" spans="1:21" ht="45" hidden="1" x14ac:dyDescent="0.2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8216</v>
      </c>
      <c r="G913" t="s">
        <v>8221</v>
      </c>
      <c r="H913" t="s">
        <v>8243</v>
      </c>
      <c r="I913">
        <v>1336751220</v>
      </c>
      <c r="J913">
        <v>1331774434</v>
      </c>
      <c r="K913" s="11" t="b">
        <v>0</v>
      </c>
      <c r="L913">
        <v>44</v>
      </c>
      <c r="M913" t="b">
        <v>1</v>
      </c>
      <c r="N913" t="s">
        <v>8271</v>
      </c>
      <c r="O913" s="1">
        <f t="shared" si="70"/>
        <v>143</v>
      </c>
      <c r="P913">
        <f t="shared" si="71"/>
        <v>162.27000000000001</v>
      </c>
      <c r="Q913" s="13" t="s">
        <v>8323</v>
      </c>
      <c r="R913" t="s">
        <v>8327</v>
      </c>
      <c r="S913" s="17">
        <f t="shared" si="72"/>
        <v>40983.055949074071</v>
      </c>
      <c r="T913" s="17">
        <f t="shared" si="73"/>
        <v>41040.657638888886</v>
      </c>
      <c r="U913">
        <f t="shared" si="74"/>
        <v>2012</v>
      </c>
    </row>
    <row r="914" spans="1:21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8216</v>
      </c>
      <c r="G914" t="s">
        <v>8221</v>
      </c>
      <c r="H914" t="s">
        <v>8243</v>
      </c>
      <c r="I914">
        <v>1328029200</v>
      </c>
      <c r="J914">
        <v>1323211621</v>
      </c>
      <c r="K914" s="11" t="b">
        <v>1</v>
      </c>
      <c r="L914">
        <v>151</v>
      </c>
      <c r="M914" t="b">
        <v>1</v>
      </c>
      <c r="N914" t="s">
        <v>8266</v>
      </c>
      <c r="O914" s="1">
        <f t="shared" si="70"/>
        <v>101</v>
      </c>
      <c r="P914">
        <f t="shared" si="71"/>
        <v>46.77</v>
      </c>
      <c r="Q914" s="13" t="s">
        <v>8319</v>
      </c>
      <c r="R914" t="s">
        <v>8322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8216</v>
      </c>
      <c r="G915" t="s">
        <v>8221</v>
      </c>
      <c r="H915" t="s">
        <v>8243</v>
      </c>
      <c r="I915">
        <v>1323747596</v>
      </c>
      <c r="J915">
        <v>1320287996</v>
      </c>
      <c r="K915" s="11" t="b">
        <v>1</v>
      </c>
      <c r="L915">
        <v>103</v>
      </c>
      <c r="M915" t="b">
        <v>1</v>
      </c>
      <c r="N915" t="s">
        <v>8274</v>
      </c>
      <c r="O915" s="1">
        <f t="shared" si="70"/>
        <v>109</v>
      </c>
      <c r="P915">
        <f t="shared" si="71"/>
        <v>68.48</v>
      </c>
      <c r="Q915" s="13" t="s">
        <v>8323</v>
      </c>
      <c r="R915" t="s">
        <v>8324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8216</v>
      </c>
      <c r="G916" t="s">
        <v>8221</v>
      </c>
      <c r="H916" t="s">
        <v>8243</v>
      </c>
      <c r="I916">
        <v>1312642800</v>
      </c>
      <c r="J916">
        <v>1311963128</v>
      </c>
      <c r="K916" s="11" t="b">
        <v>0</v>
      </c>
      <c r="L916">
        <v>78</v>
      </c>
      <c r="M916" t="b">
        <v>1</v>
      </c>
      <c r="N916" t="s">
        <v>8261</v>
      </c>
      <c r="O916" s="1">
        <f t="shared" si="70"/>
        <v>141</v>
      </c>
      <c r="P916">
        <f t="shared" si="71"/>
        <v>90.38</v>
      </c>
      <c r="Q916" s="13" t="s">
        <v>8317</v>
      </c>
      <c r="R916" t="s">
        <v>8339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8216</v>
      </c>
      <c r="G917" t="s">
        <v>8221</v>
      </c>
      <c r="H917" t="s">
        <v>8243</v>
      </c>
      <c r="I917">
        <v>1439583533</v>
      </c>
      <c r="J917">
        <v>1434399533</v>
      </c>
      <c r="K917" s="11" t="b">
        <v>0</v>
      </c>
      <c r="L917">
        <v>30</v>
      </c>
      <c r="M917" t="b">
        <v>1</v>
      </c>
      <c r="N917" t="s">
        <v>8298</v>
      </c>
      <c r="O917" s="1">
        <f t="shared" si="70"/>
        <v>101</v>
      </c>
      <c r="P917">
        <f t="shared" si="71"/>
        <v>234.67</v>
      </c>
      <c r="Q917" s="13" t="s">
        <v>8319</v>
      </c>
      <c r="R917" t="s">
        <v>8320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8216</v>
      </c>
      <c r="G918" t="s">
        <v>8221</v>
      </c>
      <c r="H918" t="s">
        <v>8243</v>
      </c>
      <c r="I918">
        <v>1418803140</v>
      </c>
      <c r="J918">
        <v>1415343874</v>
      </c>
      <c r="K918" s="11" t="b">
        <v>0</v>
      </c>
      <c r="L918">
        <v>65</v>
      </c>
      <c r="M918" t="b">
        <v>1</v>
      </c>
      <c r="N918" t="s">
        <v>8271</v>
      </c>
      <c r="O918" s="1">
        <f t="shared" si="70"/>
        <v>102</v>
      </c>
      <c r="P918">
        <f t="shared" si="71"/>
        <v>107.98</v>
      </c>
      <c r="Q918" s="13" t="s">
        <v>8323</v>
      </c>
      <c r="R918" t="s">
        <v>8327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8216</v>
      </c>
      <c r="G919" t="s">
        <v>8221</v>
      </c>
      <c r="H919" t="s">
        <v>8243</v>
      </c>
      <c r="I919">
        <v>1436587140</v>
      </c>
      <c r="J919">
        <v>1434069205</v>
      </c>
      <c r="K919" s="11" t="b">
        <v>0</v>
      </c>
      <c r="L919">
        <v>86</v>
      </c>
      <c r="M919" t="b">
        <v>1</v>
      </c>
      <c r="N919" t="s">
        <v>8266</v>
      </c>
      <c r="O919" s="1">
        <f t="shared" si="70"/>
        <v>117</v>
      </c>
      <c r="P919">
        <f t="shared" si="71"/>
        <v>81.569999999999993</v>
      </c>
      <c r="Q919" s="13" t="s">
        <v>8319</v>
      </c>
      <c r="R919" t="s">
        <v>8322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8216</v>
      </c>
      <c r="G920" t="s">
        <v>8221</v>
      </c>
      <c r="H920" t="s">
        <v>8243</v>
      </c>
      <c r="I920">
        <v>1481432340</v>
      </c>
      <c r="J920">
        <v>1476764077</v>
      </c>
      <c r="K920" s="11" t="b">
        <v>0</v>
      </c>
      <c r="L920">
        <v>193</v>
      </c>
      <c r="M920" t="b">
        <v>1</v>
      </c>
      <c r="N920" t="s">
        <v>8290</v>
      </c>
      <c r="O920" s="1">
        <f t="shared" si="70"/>
        <v>506</v>
      </c>
      <c r="P920">
        <f t="shared" si="71"/>
        <v>36.33</v>
      </c>
      <c r="Q920" s="13" t="s">
        <v>8304</v>
      </c>
      <c r="R920" t="s">
        <v>8305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8216</v>
      </c>
      <c r="G921" t="s">
        <v>8230</v>
      </c>
      <c r="H921" t="s">
        <v>8246</v>
      </c>
      <c r="I921">
        <v>1421319240</v>
      </c>
      <c r="J921">
        <v>1418649019</v>
      </c>
      <c r="K921" s="11" t="b">
        <v>0</v>
      </c>
      <c r="L921">
        <v>55</v>
      </c>
      <c r="M921" t="b">
        <v>1</v>
      </c>
      <c r="N921" t="s">
        <v>8269</v>
      </c>
      <c r="O921" s="1">
        <f t="shared" si="70"/>
        <v>100</v>
      </c>
      <c r="P921">
        <f t="shared" si="71"/>
        <v>127.33</v>
      </c>
      <c r="Q921" s="13" t="s">
        <v>8307</v>
      </c>
      <c r="R921" t="s">
        <v>8329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8216</v>
      </c>
      <c r="G922" t="s">
        <v>8222</v>
      </c>
      <c r="H922" t="s">
        <v>8244</v>
      </c>
      <c r="I922">
        <v>1459414016</v>
      </c>
      <c r="J922">
        <v>1456480016</v>
      </c>
      <c r="K922" s="11" t="b">
        <v>1</v>
      </c>
      <c r="L922">
        <v>122</v>
      </c>
      <c r="M922" t="b">
        <v>1</v>
      </c>
      <c r="N922" t="s">
        <v>8275</v>
      </c>
      <c r="O922" s="1">
        <f t="shared" si="70"/>
        <v>100</v>
      </c>
      <c r="P922">
        <f t="shared" si="71"/>
        <v>57.38</v>
      </c>
      <c r="Q922" s="13" t="s">
        <v>8323</v>
      </c>
      <c r="R922" t="s">
        <v>8325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8218</v>
      </c>
      <c r="G923" t="s">
        <v>8221</v>
      </c>
      <c r="H923" t="s">
        <v>8243</v>
      </c>
      <c r="I923">
        <v>1471244400</v>
      </c>
      <c r="J923">
        <v>1467387705</v>
      </c>
      <c r="K923" s="11" t="b">
        <v>0</v>
      </c>
      <c r="L923">
        <v>68</v>
      </c>
      <c r="M923" t="b">
        <v>0</v>
      </c>
      <c r="N923" t="s">
        <v>8265</v>
      </c>
      <c r="O923" s="1">
        <f t="shared" si="70"/>
        <v>14</v>
      </c>
      <c r="P923">
        <f t="shared" si="71"/>
        <v>102.38</v>
      </c>
      <c r="Q923" s="13" t="s">
        <v>8317</v>
      </c>
      <c r="R923" t="s">
        <v>8335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8218</v>
      </c>
      <c r="G924" t="s">
        <v>8221</v>
      </c>
      <c r="H924" t="s">
        <v>8243</v>
      </c>
      <c r="I924">
        <v>1409813940</v>
      </c>
      <c r="J924">
        <v>1407271598</v>
      </c>
      <c r="K924" s="11" t="b">
        <v>0</v>
      </c>
      <c r="L924">
        <v>45</v>
      </c>
      <c r="M924" t="b">
        <v>0</v>
      </c>
      <c r="N924" t="s">
        <v>8268</v>
      </c>
      <c r="O924" s="1">
        <f t="shared" si="70"/>
        <v>35</v>
      </c>
      <c r="P924">
        <f t="shared" si="71"/>
        <v>153.88999999999999</v>
      </c>
      <c r="Q924" s="13" t="s">
        <v>8304</v>
      </c>
      <c r="R924" t="s">
        <v>8306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8216</v>
      </c>
      <c r="G925" t="s">
        <v>8221</v>
      </c>
      <c r="H925" t="s">
        <v>8243</v>
      </c>
      <c r="I925">
        <v>1370196192</v>
      </c>
      <c r="J925">
        <v>1368036192</v>
      </c>
      <c r="K925" s="11" t="b">
        <v>0</v>
      </c>
      <c r="L925">
        <v>56</v>
      </c>
      <c r="M925" t="b">
        <v>1</v>
      </c>
      <c r="N925" t="s">
        <v>8261</v>
      </c>
      <c r="O925" s="1">
        <f t="shared" si="70"/>
        <v>115</v>
      </c>
      <c r="P925">
        <f t="shared" si="71"/>
        <v>123.29</v>
      </c>
      <c r="Q925" s="13" t="s">
        <v>8317</v>
      </c>
      <c r="R925" t="s">
        <v>8339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8216</v>
      </c>
      <c r="G926" t="s">
        <v>8221</v>
      </c>
      <c r="H926" t="s">
        <v>8243</v>
      </c>
      <c r="I926">
        <v>1383526800</v>
      </c>
      <c r="J926">
        <v>1380650177</v>
      </c>
      <c r="K926" s="11" t="b">
        <v>0</v>
      </c>
      <c r="L926">
        <v>123</v>
      </c>
      <c r="M926" t="b">
        <v>1</v>
      </c>
      <c r="N926" t="s">
        <v>8275</v>
      </c>
      <c r="O926" s="1">
        <f t="shared" si="70"/>
        <v>114</v>
      </c>
      <c r="P926">
        <f t="shared" si="71"/>
        <v>55.8</v>
      </c>
      <c r="Q926" s="13" t="s">
        <v>8323</v>
      </c>
      <c r="R926" t="s">
        <v>8325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8216</v>
      </c>
      <c r="G927" t="s">
        <v>8227</v>
      </c>
      <c r="H927" t="s">
        <v>8246</v>
      </c>
      <c r="I927">
        <v>1484444119</v>
      </c>
      <c r="J927">
        <v>1481852119</v>
      </c>
      <c r="K927" s="11" t="b">
        <v>0</v>
      </c>
      <c r="L927">
        <v>109</v>
      </c>
      <c r="M927" t="b">
        <v>1</v>
      </c>
      <c r="N927" t="s">
        <v>8271</v>
      </c>
      <c r="O927" s="1">
        <f t="shared" si="70"/>
        <v>171</v>
      </c>
      <c r="P927">
        <f t="shared" si="71"/>
        <v>62.87</v>
      </c>
      <c r="Q927" s="13" t="s">
        <v>8323</v>
      </c>
      <c r="R927" t="s">
        <v>8327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8216</v>
      </c>
      <c r="G928" t="s">
        <v>8221</v>
      </c>
      <c r="H928" t="s">
        <v>8243</v>
      </c>
      <c r="I928">
        <v>1473680149</v>
      </c>
      <c r="J928">
        <v>1472470549</v>
      </c>
      <c r="K928" s="11" t="b">
        <v>0</v>
      </c>
      <c r="L928">
        <v>159</v>
      </c>
      <c r="M928" t="b">
        <v>1</v>
      </c>
      <c r="N928" t="s">
        <v>8275</v>
      </c>
      <c r="O928" s="1">
        <f t="shared" si="70"/>
        <v>342</v>
      </c>
      <c r="P928">
        <f t="shared" si="71"/>
        <v>43.03</v>
      </c>
      <c r="Q928" s="13" t="s">
        <v>8323</v>
      </c>
      <c r="R928" t="s">
        <v>8325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8218</v>
      </c>
      <c r="G929" t="s">
        <v>8232</v>
      </c>
      <c r="H929" t="s">
        <v>8252</v>
      </c>
      <c r="I929">
        <v>1432455532</v>
      </c>
      <c r="J929">
        <v>1429863532</v>
      </c>
      <c r="K929" s="11" t="b">
        <v>0</v>
      </c>
      <c r="L929">
        <v>19</v>
      </c>
      <c r="M929" t="b">
        <v>0</v>
      </c>
      <c r="N929" t="s">
        <v>8300</v>
      </c>
      <c r="O929" s="1">
        <f t="shared" si="70"/>
        <v>12</v>
      </c>
      <c r="P929">
        <f t="shared" si="71"/>
        <v>356.84</v>
      </c>
      <c r="Q929" s="13" t="s">
        <v>8319</v>
      </c>
      <c r="R929" t="s">
        <v>8331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8218</v>
      </c>
      <c r="G930" t="s">
        <v>8221</v>
      </c>
      <c r="H930" t="s">
        <v>8243</v>
      </c>
      <c r="I930">
        <v>1481809189</v>
      </c>
      <c r="J930">
        <v>1479217189</v>
      </c>
      <c r="K930" s="11" t="b">
        <v>1</v>
      </c>
      <c r="L930">
        <v>140</v>
      </c>
      <c r="M930" t="b">
        <v>0</v>
      </c>
      <c r="N930" t="s">
        <v>8280</v>
      </c>
      <c r="O930" s="1">
        <f t="shared" si="70"/>
        <v>68</v>
      </c>
      <c r="P930">
        <f t="shared" si="71"/>
        <v>48.25</v>
      </c>
      <c r="Q930" s="13" t="s">
        <v>8309</v>
      </c>
      <c r="R930" t="s">
        <v>8310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8216</v>
      </c>
      <c r="G931" t="s">
        <v>8221</v>
      </c>
      <c r="H931" t="s">
        <v>8243</v>
      </c>
      <c r="I931">
        <v>1476720840</v>
      </c>
      <c r="J931">
        <v>1474469117</v>
      </c>
      <c r="K931" s="11" t="b">
        <v>0</v>
      </c>
      <c r="L931">
        <v>112</v>
      </c>
      <c r="M931" t="b">
        <v>1</v>
      </c>
      <c r="N931" t="s">
        <v>8271</v>
      </c>
      <c r="O931" s="1">
        <f t="shared" si="70"/>
        <v>135</v>
      </c>
      <c r="P931">
        <f t="shared" si="71"/>
        <v>60.18</v>
      </c>
      <c r="Q931" s="13" t="s">
        <v>8323</v>
      </c>
      <c r="R931" t="s">
        <v>8327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8216</v>
      </c>
      <c r="G932" t="s">
        <v>8221</v>
      </c>
      <c r="H932" t="s">
        <v>8243</v>
      </c>
      <c r="I932">
        <v>1287200340</v>
      </c>
      <c r="J932">
        <v>1284042614</v>
      </c>
      <c r="K932" s="11" t="b">
        <v>1</v>
      </c>
      <c r="L932">
        <v>62</v>
      </c>
      <c r="M932" t="b">
        <v>1</v>
      </c>
      <c r="N932" t="s">
        <v>8264</v>
      </c>
      <c r="O932" s="1">
        <f t="shared" si="70"/>
        <v>134</v>
      </c>
      <c r="P932">
        <f t="shared" si="71"/>
        <v>108.15</v>
      </c>
      <c r="Q932" s="13" t="s">
        <v>8317</v>
      </c>
      <c r="R932" t="s">
        <v>8318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8216</v>
      </c>
      <c r="G933" t="s">
        <v>8224</v>
      </c>
      <c r="H933" t="s">
        <v>8246</v>
      </c>
      <c r="I933">
        <v>1460786340</v>
      </c>
      <c r="J933">
        <v>1455615976</v>
      </c>
      <c r="K933" s="11" t="b">
        <v>0</v>
      </c>
      <c r="L933">
        <v>42</v>
      </c>
      <c r="M933" t="b">
        <v>1</v>
      </c>
      <c r="N933" t="s">
        <v>8287</v>
      </c>
      <c r="O933" s="1">
        <f t="shared" si="70"/>
        <v>112</v>
      </c>
      <c r="P933">
        <f t="shared" si="71"/>
        <v>159.52000000000001</v>
      </c>
      <c r="Q933" s="13" t="s">
        <v>8323</v>
      </c>
      <c r="R933" t="s">
        <v>8334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8218</v>
      </c>
      <c r="G934" t="s">
        <v>8221</v>
      </c>
      <c r="H934" t="s">
        <v>8243</v>
      </c>
      <c r="I934">
        <v>1424380783</v>
      </c>
      <c r="J934">
        <v>1421788783</v>
      </c>
      <c r="K934" s="11" t="b">
        <v>0</v>
      </c>
      <c r="L934">
        <v>17</v>
      </c>
      <c r="M934" t="b">
        <v>0</v>
      </c>
      <c r="N934" t="s">
        <v>8265</v>
      </c>
      <c r="O934" s="1">
        <f t="shared" si="70"/>
        <v>39</v>
      </c>
      <c r="P934">
        <f t="shared" si="71"/>
        <v>393.59</v>
      </c>
      <c r="Q934" s="13" t="s">
        <v>8317</v>
      </c>
      <c r="R934" t="s">
        <v>8335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8218</v>
      </c>
      <c r="G935" t="s">
        <v>8221</v>
      </c>
      <c r="H935" t="s">
        <v>8243</v>
      </c>
      <c r="I935">
        <v>1443636000</v>
      </c>
      <c r="J935">
        <v>1441111892</v>
      </c>
      <c r="K935" s="11" t="b">
        <v>0</v>
      </c>
      <c r="L935">
        <v>67</v>
      </c>
      <c r="M935" t="b">
        <v>0</v>
      </c>
      <c r="N935" t="s">
        <v>8298</v>
      </c>
      <c r="O935" s="1">
        <f t="shared" si="70"/>
        <v>67</v>
      </c>
      <c r="P935">
        <f t="shared" si="71"/>
        <v>99.76</v>
      </c>
      <c r="Q935" s="13" t="s">
        <v>8319</v>
      </c>
      <c r="R935" t="s">
        <v>8320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8216</v>
      </c>
      <c r="G936" t="s">
        <v>8221</v>
      </c>
      <c r="H936" t="s">
        <v>8243</v>
      </c>
      <c r="I936">
        <v>1371785496</v>
      </c>
      <c r="J936">
        <v>1369193496</v>
      </c>
      <c r="K936" s="11" t="b">
        <v>1</v>
      </c>
      <c r="L936">
        <v>211</v>
      </c>
      <c r="M936" t="b">
        <v>1</v>
      </c>
      <c r="N936" t="s">
        <v>8274</v>
      </c>
      <c r="O936" s="1">
        <f t="shared" si="70"/>
        <v>134</v>
      </c>
      <c r="P936">
        <f t="shared" si="71"/>
        <v>31.66</v>
      </c>
      <c r="Q936" s="13" t="s">
        <v>8323</v>
      </c>
      <c r="R936" t="s">
        <v>8324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8218</v>
      </c>
      <c r="G937" t="s">
        <v>8221</v>
      </c>
      <c r="H937" t="s">
        <v>8243</v>
      </c>
      <c r="I937">
        <v>1460988000</v>
      </c>
      <c r="J937">
        <v>1458050450</v>
      </c>
      <c r="K937" s="11" t="b">
        <v>0</v>
      </c>
      <c r="L937">
        <v>96</v>
      </c>
      <c r="M937" t="b">
        <v>0</v>
      </c>
      <c r="N937" t="s">
        <v>8268</v>
      </c>
      <c r="O937" s="1">
        <f t="shared" si="70"/>
        <v>13</v>
      </c>
      <c r="P937">
        <f t="shared" si="71"/>
        <v>69.41</v>
      </c>
      <c r="Q937" s="13" t="s">
        <v>8304</v>
      </c>
      <c r="R937" t="s">
        <v>8306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8216</v>
      </c>
      <c r="G938" t="s">
        <v>8221</v>
      </c>
      <c r="H938" t="s">
        <v>8243</v>
      </c>
      <c r="I938">
        <v>1464310475</v>
      </c>
      <c r="J938">
        <v>1461718475</v>
      </c>
      <c r="K938" s="11" t="b">
        <v>0</v>
      </c>
      <c r="L938">
        <v>71</v>
      </c>
      <c r="M938" t="b">
        <v>1</v>
      </c>
      <c r="N938" t="s">
        <v>8300</v>
      </c>
      <c r="O938" s="1">
        <f t="shared" si="70"/>
        <v>111</v>
      </c>
      <c r="P938">
        <f t="shared" si="71"/>
        <v>93.77</v>
      </c>
      <c r="Q938" s="13" t="s">
        <v>8319</v>
      </c>
      <c r="R938" t="s">
        <v>8331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8216</v>
      </c>
      <c r="G939" t="s">
        <v>8221</v>
      </c>
      <c r="H939" t="s">
        <v>8243</v>
      </c>
      <c r="I939">
        <v>1482307140</v>
      </c>
      <c r="J939">
        <v>1479886966</v>
      </c>
      <c r="K939" s="11" t="b">
        <v>1</v>
      </c>
      <c r="L939">
        <v>58</v>
      </c>
      <c r="M939" t="b">
        <v>1</v>
      </c>
      <c r="N939" t="s">
        <v>8264</v>
      </c>
      <c r="O939" s="1">
        <f t="shared" si="70"/>
        <v>123</v>
      </c>
      <c r="P939">
        <f t="shared" si="71"/>
        <v>114.59</v>
      </c>
      <c r="Q939" s="13" t="s">
        <v>8317</v>
      </c>
      <c r="R939" t="s">
        <v>8318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8216</v>
      </c>
      <c r="G940" t="s">
        <v>8222</v>
      </c>
      <c r="H940" t="s">
        <v>8244</v>
      </c>
      <c r="I940">
        <v>1485886100</v>
      </c>
      <c r="J940">
        <v>1482862100</v>
      </c>
      <c r="K940" s="11" t="b">
        <v>0</v>
      </c>
      <c r="L940">
        <v>108</v>
      </c>
      <c r="M940" t="b">
        <v>1</v>
      </c>
      <c r="N940" t="s">
        <v>8280</v>
      </c>
      <c r="O940" s="1">
        <f t="shared" si="70"/>
        <v>102</v>
      </c>
      <c r="P940">
        <f t="shared" si="71"/>
        <v>61.53</v>
      </c>
      <c r="Q940" s="13" t="s">
        <v>8309</v>
      </c>
      <c r="R940" t="s">
        <v>8310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8218</v>
      </c>
      <c r="G941" t="s">
        <v>8221</v>
      </c>
      <c r="H941" t="s">
        <v>8243</v>
      </c>
      <c r="I941">
        <v>1409194810</v>
      </c>
      <c r="J941">
        <v>1406170810</v>
      </c>
      <c r="K941" s="11" t="b">
        <v>0</v>
      </c>
      <c r="L941">
        <v>114</v>
      </c>
      <c r="M941" t="b">
        <v>0</v>
      </c>
      <c r="N941" t="s">
        <v>8298</v>
      </c>
      <c r="O941" s="1">
        <f t="shared" si="70"/>
        <v>25</v>
      </c>
      <c r="P941">
        <f t="shared" si="71"/>
        <v>58.18</v>
      </c>
      <c r="Q941" s="13" t="s">
        <v>8319</v>
      </c>
      <c r="R941" t="s">
        <v>8320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8216</v>
      </c>
      <c r="G942" t="s">
        <v>8221</v>
      </c>
      <c r="H942" t="s">
        <v>8243</v>
      </c>
      <c r="I942">
        <v>1249932360</v>
      </c>
      <c r="J942">
        <v>1242532513</v>
      </c>
      <c r="K942" s="11" t="b">
        <v>1</v>
      </c>
      <c r="L942">
        <v>79</v>
      </c>
      <c r="M942" t="b">
        <v>1</v>
      </c>
      <c r="N942" t="s">
        <v>8264</v>
      </c>
      <c r="O942" s="1">
        <f t="shared" si="70"/>
        <v>121</v>
      </c>
      <c r="P942">
        <f t="shared" si="71"/>
        <v>83.95</v>
      </c>
      <c r="Q942" s="13" t="s">
        <v>8317</v>
      </c>
      <c r="R942" t="s">
        <v>8318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8216</v>
      </c>
      <c r="G943" t="s">
        <v>8221</v>
      </c>
      <c r="H943" t="s">
        <v>8243</v>
      </c>
      <c r="I943">
        <v>1459474059</v>
      </c>
      <c r="J943">
        <v>1456885659</v>
      </c>
      <c r="K943" s="11" t="b">
        <v>0</v>
      </c>
      <c r="L943">
        <v>63</v>
      </c>
      <c r="M943" t="b">
        <v>1</v>
      </c>
      <c r="N943" t="s">
        <v>8266</v>
      </c>
      <c r="O943" s="1">
        <f t="shared" si="70"/>
        <v>114</v>
      </c>
      <c r="P943">
        <f t="shared" si="71"/>
        <v>105.21</v>
      </c>
      <c r="Q943" s="13" t="s">
        <v>8319</v>
      </c>
      <c r="R943" t="s">
        <v>8322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8218</v>
      </c>
      <c r="G944" t="s">
        <v>8230</v>
      </c>
      <c r="H944" t="s">
        <v>8246</v>
      </c>
      <c r="I944">
        <v>1403507050</v>
      </c>
      <c r="J944">
        <v>1400051050</v>
      </c>
      <c r="K944" s="11" t="b">
        <v>0</v>
      </c>
      <c r="L944">
        <v>41</v>
      </c>
      <c r="M944" t="b">
        <v>0</v>
      </c>
      <c r="N944" t="s">
        <v>8268</v>
      </c>
      <c r="O944" s="1">
        <f t="shared" si="70"/>
        <v>13</v>
      </c>
      <c r="P944">
        <f t="shared" si="71"/>
        <v>161.22</v>
      </c>
      <c r="Q944" s="13" t="s">
        <v>8304</v>
      </c>
      <c r="R944" t="s">
        <v>8306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8216</v>
      </c>
      <c r="G945" t="s">
        <v>8221</v>
      </c>
      <c r="H945" t="s">
        <v>8243</v>
      </c>
      <c r="I945">
        <v>1333560803</v>
      </c>
      <c r="J945">
        <v>1330972403</v>
      </c>
      <c r="K945" s="11" t="b">
        <v>0</v>
      </c>
      <c r="L945">
        <v>134</v>
      </c>
      <c r="M945" t="b">
        <v>1</v>
      </c>
      <c r="N945" t="s">
        <v>8295</v>
      </c>
      <c r="O945" s="1">
        <f t="shared" si="70"/>
        <v>120</v>
      </c>
      <c r="P945">
        <f t="shared" si="71"/>
        <v>49.19</v>
      </c>
      <c r="Q945" s="13" t="s">
        <v>8323</v>
      </c>
      <c r="R945" t="s">
        <v>8337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8217</v>
      </c>
      <c r="G946" t="s">
        <v>8221</v>
      </c>
      <c r="H946" t="s">
        <v>8243</v>
      </c>
      <c r="I946">
        <v>1466346646</v>
      </c>
      <c r="J946">
        <v>1463754646</v>
      </c>
      <c r="K946" s="11" t="b">
        <v>0</v>
      </c>
      <c r="L946">
        <v>101</v>
      </c>
      <c r="M946" t="b">
        <v>0</v>
      </c>
      <c r="N946" t="s">
        <v>8268</v>
      </c>
      <c r="O946" s="1">
        <f t="shared" si="70"/>
        <v>13</v>
      </c>
      <c r="P946">
        <f t="shared" si="71"/>
        <v>65</v>
      </c>
      <c r="Q946" s="13" t="s">
        <v>8304</v>
      </c>
      <c r="R946" t="s">
        <v>8306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8216</v>
      </c>
      <c r="G947" t="s">
        <v>8221</v>
      </c>
      <c r="H947" t="s">
        <v>8243</v>
      </c>
      <c r="I947">
        <v>1444276740</v>
      </c>
      <c r="J947">
        <v>1439392406</v>
      </c>
      <c r="K947" s="11" t="b">
        <v>0</v>
      </c>
      <c r="L947">
        <v>150</v>
      </c>
      <c r="M947" t="b">
        <v>1</v>
      </c>
      <c r="N947" t="s">
        <v>8295</v>
      </c>
      <c r="O947" s="1">
        <f t="shared" si="70"/>
        <v>101</v>
      </c>
      <c r="P947">
        <f t="shared" si="71"/>
        <v>43.7</v>
      </c>
      <c r="Q947" s="13" t="s">
        <v>8323</v>
      </c>
      <c r="R947" t="s">
        <v>8337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8218</v>
      </c>
      <c r="G948" t="s">
        <v>8221</v>
      </c>
      <c r="H948" t="s">
        <v>8243</v>
      </c>
      <c r="I948">
        <v>1397924379</v>
      </c>
      <c r="J948">
        <v>1394039979</v>
      </c>
      <c r="K948" s="11" t="b">
        <v>0</v>
      </c>
      <c r="L948">
        <v>170</v>
      </c>
      <c r="M948" t="b">
        <v>0</v>
      </c>
      <c r="N948" t="s">
        <v>8265</v>
      </c>
      <c r="O948" s="1">
        <f t="shared" si="70"/>
        <v>12</v>
      </c>
      <c r="P948">
        <f t="shared" si="71"/>
        <v>38.479999999999997</v>
      </c>
      <c r="Q948" s="13" t="s">
        <v>8317</v>
      </c>
      <c r="R948" t="s">
        <v>8335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8216</v>
      </c>
      <c r="G949" t="s">
        <v>8221</v>
      </c>
      <c r="H949" t="s">
        <v>8243</v>
      </c>
      <c r="I949">
        <v>1460936694</v>
      </c>
      <c r="J949">
        <v>1455756294</v>
      </c>
      <c r="K949" s="11" t="b">
        <v>0</v>
      </c>
      <c r="L949">
        <v>69</v>
      </c>
      <c r="M949" t="b">
        <v>1</v>
      </c>
      <c r="N949" t="s">
        <v>8298</v>
      </c>
      <c r="O949" s="1">
        <f t="shared" si="70"/>
        <v>109</v>
      </c>
      <c r="P949">
        <f t="shared" si="71"/>
        <v>94.64</v>
      </c>
      <c r="Q949" s="13" t="s">
        <v>8319</v>
      </c>
      <c r="R949" t="s">
        <v>8320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8216</v>
      </c>
      <c r="G950" t="s">
        <v>8222</v>
      </c>
      <c r="H950" t="s">
        <v>8244</v>
      </c>
      <c r="I950">
        <v>1425821477</v>
      </c>
      <c r="J950">
        <v>1421937077</v>
      </c>
      <c r="K950" s="11" t="b">
        <v>0</v>
      </c>
      <c r="L950">
        <v>70</v>
      </c>
      <c r="M950" t="b">
        <v>1</v>
      </c>
      <c r="N950" t="s">
        <v>8280</v>
      </c>
      <c r="O950" s="1">
        <f t="shared" si="70"/>
        <v>118</v>
      </c>
      <c r="P950">
        <f t="shared" si="71"/>
        <v>93.07</v>
      </c>
      <c r="Q950" s="13" t="s">
        <v>8309</v>
      </c>
      <c r="R950" t="s">
        <v>8310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8218</v>
      </c>
      <c r="G951" t="s">
        <v>8221</v>
      </c>
      <c r="H951" t="s">
        <v>8243</v>
      </c>
      <c r="I951">
        <v>1440100839</v>
      </c>
      <c r="J951">
        <v>1436472039</v>
      </c>
      <c r="K951" s="11" t="b">
        <v>0</v>
      </c>
      <c r="L951">
        <v>73</v>
      </c>
      <c r="M951" t="b">
        <v>0</v>
      </c>
      <c r="N951" t="s">
        <v>8268</v>
      </c>
      <c r="O951" s="1">
        <f t="shared" si="70"/>
        <v>43</v>
      </c>
      <c r="P951">
        <f t="shared" si="71"/>
        <v>89.19</v>
      </c>
      <c r="Q951" s="13" t="s">
        <v>8304</v>
      </c>
      <c r="R951" t="s">
        <v>8306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8216</v>
      </c>
      <c r="G952" t="s">
        <v>8221</v>
      </c>
      <c r="H952" t="s">
        <v>8243</v>
      </c>
      <c r="I952">
        <v>1393966800</v>
      </c>
      <c r="J952">
        <v>1392040806</v>
      </c>
      <c r="K952" s="11" t="b">
        <v>0</v>
      </c>
      <c r="L952">
        <v>183</v>
      </c>
      <c r="M952" t="b">
        <v>1</v>
      </c>
      <c r="N952" t="s">
        <v>8274</v>
      </c>
      <c r="O952" s="1">
        <f t="shared" si="70"/>
        <v>102</v>
      </c>
      <c r="P952">
        <f t="shared" si="71"/>
        <v>35.549999999999997</v>
      </c>
      <c r="Q952" s="13" t="s">
        <v>8323</v>
      </c>
      <c r="R952" t="s">
        <v>8324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8216</v>
      </c>
      <c r="G953" t="s">
        <v>8221</v>
      </c>
      <c r="H953" t="s">
        <v>8243</v>
      </c>
      <c r="I953">
        <v>1444169825</v>
      </c>
      <c r="J953">
        <v>1441577825</v>
      </c>
      <c r="K953" s="11" t="b">
        <v>0</v>
      </c>
      <c r="L953">
        <v>31</v>
      </c>
      <c r="M953" t="b">
        <v>1</v>
      </c>
      <c r="N953" t="s">
        <v>8266</v>
      </c>
      <c r="O953" s="1">
        <f t="shared" si="70"/>
        <v>100</v>
      </c>
      <c r="P953">
        <f t="shared" si="71"/>
        <v>209.84</v>
      </c>
      <c r="Q953" s="13" t="s">
        <v>8319</v>
      </c>
      <c r="R953" t="s">
        <v>8322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8216</v>
      </c>
      <c r="G954" t="s">
        <v>8221</v>
      </c>
      <c r="H954" t="s">
        <v>8243</v>
      </c>
      <c r="I954">
        <v>1470369540</v>
      </c>
      <c r="J954">
        <v>1467604804</v>
      </c>
      <c r="K954" s="11" t="b">
        <v>0</v>
      </c>
      <c r="L954">
        <v>166</v>
      </c>
      <c r="M954" t="b">
        <v>1</v>
      </c>
      <c r="N954" t="s">
        <v>8275</v>
      </c>
      <c r="O954" s="1">
        <f t="shared" si="70"/>
        <v>130</v>
      </c>
      <c r="P954">
        <f t="shared" si="71"/>
        <v>39.159999999999997</v>
      </c>
      <c r="Q954" s="13" t="s">
        <v>8323</v>
      </c>
      <c r="R954" t="s">
        <v>8325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8216</v>
      </c>
      <c r="G955" t="s">
        <v>8221</v>
      </c>
      <c r="H955" t="s">
        <v>8243</v>
      </c>
      <c r="I955">
        <v>1429505400</v>
      </c>
      <c r="J955">
        <v>1426711505</v>
      </c>
      <c r="K955" s="11" t="b">
        <v>0</v>
      </c>
      <c r="L955">
        <v>48</v>
      </c>
      <c r="M955" t="b">
        <v>1</v>
      </c>
      <c r="N955" t="s">
        <v>8295</v>
      </c>
      <c r="O955" s="1">
        <f t="shared" si="70"/>
        <v>100</v>
      </c>
      <c r="P955">
        <f t="shared" si="71"/>
        <v>135.41999999999999</v>
      </c>
      <c r="Q955" s="13" t="s">
        <v>8323</v>
      </c>
      <c r="R955" t="s">
        <v>8337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8216</v>
      </c>
      <c r="G956" t="s">
        <v>8221</v>
      </c>
      <c r="H956" t="s">
        <v>8243</v>
      </c>
      <c r="I956">
        <v>1430331268</v>
      </c>
      <c r="J956">
        <v>1427739268</v>
      </c>
      <c r="K956" s="11" t="b">
        <v>1</v>
      </c>
      <c r="L956">
        <v>89</v>
      </c>
      <c r="M956" t="b">
        <v>1</v>
      </c>
      <c r="N956" t="s">
        <v>8264</v>
      </c>
      <c r="O956" s="1">
        <f t="shared" si="70"/>
        <v>108</v>
      </c>
      <c r="P956">
        <f t="shared" si="71"/>
        <v>72.87</v>
      </c>
      <c r="Q956" s="13" t="s">
        <v>8317</v>
      </c>
      <c r="R956" t="s">
        <v>8318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8216</v>
      </c>
      <c r="G957" t="s">
        <v>8221</v>
      </c>
      <c r="H957" t="s">
        <v>8243</v>
      </c>
      <c r="I957">
        <v>1423871882</v>
      </c>
      <c r="J957">
        <v>1421279882</v>
      </c>
      <c r="K957" s="11" t="b">
        <v>0</v>
      </c>
      <c r="L957">
        <v>73</v>
      </c>
      <c r="M957" t="b">
        <v>1</v>
      </c>
      <c r="N957" t="s">
        <v>8271</v>
      </c>
      <c r="O957" s="1">
        <f t="shared" si="70"/>
        <v>107</v>
      </c>
      <c r="P957">
        <f t="shared" si="71"/>
        <v>88.19</v>
      </c>
      <c r="Q957" s="13" t="s">
        <v>8323</v>
      </c>
      <c r="R957" t="s">
        <v>8327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8216</v>
      </c>
      <c r="G958" t="s">
        <v>8221</v>
      </c>
      <c r="H958" t="s">
        <v>8243</v>
      </c>
      <c r="I958">
        <v>1362872537</v>
      </c>
      <c r="J958">
        <v>1359848537</v>
      </c>
      <c r="K958" s="11" t="b">
        <v>1</v>
      </c>
      <c r="L958">
        <v>107</v>
      </c>
      <c r="M958" t="b">
        <v>1</v>
      </c>
      <c r="N958" t="s">
        <v>8274</v>
      </c>
      <c r="O958" s="1">
        <f t="shared" si="70"/>
        <v>107</v>
      </c>
      <c r="P958">
        <f t="shared" si="71"/>
        <v>59.82</v>
      </c>
      <c r="Q958" s="13" t="s">
        <v>8323</v>
      </c>
      <c r="R958" t="s">
        <v>8324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8216</v>
      </c>
      <c r="G959" t="s">
        <v>8227</v>
      </c>
      <c r="H959" t="s">
        <v>8246</v>
      </c>
      <c r="I959">
        <v>1451226045</v>
      </c>
      <c r="J959">
        <v>1444828845</v>
      </c>
      <c r="K959" s="11" t="b">
        <v>0</v>
      </c>
      <c r="L959">
        <v>17</v>
      </c>
      <c r="M959" t="b">
        <v>1</v>
      </c>
      <c r="N959" t="s">
        <v>8261</v>
      </c>
      <c r="O959" s="1">
        <f t="shared" si="70"/>
        <v>106</v>
      </c>
      <c r="P959">
        <f t="shared" si="71"/>
        <v>375.76</v>
      </c>
      <c r="Q959" s="13" t="s">
        <v>8317</v>
      </c>
      <c r="R959" t="s">
        <v>8339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8216</v>
      </c>
      <c r="G960" t="s">
        <v>8222</v>
      </c>
      <c r="H960" t="s">
        <v>8244</v>
      </c>
      <c r="I960">
        <v>1431608122</v>
      </c>
      <c r="J960">
        <v>1429016122</v>
      </c>
      <c r="K960" s="11" t="b">
        <v>0</v>
      </c>
      <c r="L960">
        <v>100</v>
      </c>
      <c r="M960" t="b">
        <v>1</v>
      </c>
      <c r="N960" t="s">
        <v>8296</v>
      </c>
      <c r="O960" s="1">
        <f t="shared" si="70"/>
        <v>128</v>
      </c>
      <c r="P960">
        <f t="shared" si="71"/>
        <v>63.87</v>
      </c>
      <c r="Q960" s="13" t="s">
        <v>8304</v>
      </c>
      <c r="R960" t="s">
        <v>8311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8218</v>
      </c>
      <c r="G961" t="s">
        <v>8221</v>
      </c>
      <c r="H961" t="s">
        <v>8243</v>
      </c>
      <c r="I961">
        <v>1398366667</v>
      </c>
      <c r="J961">
        <v>1395774667</v>
      </c>
      <c r="K961" s="11" t="b">
        <v>0</v>
      </c>
      <c r="L961">
        <v>147</v>
      </c>
      <c r="M961" t="b">
        <v>0</v>
      </c>
      <c r="N961" t="s">
        <v>8277</v>
      </c>
      <c r="O961" s="1">
        <f t="shared" si="70"/>
        <v>14</v>
      </c>
      <c r="P961">
        <f t="shared" si="71"/>
        <v>43.42</v>
      </c>
      <c r="Q961" s="13" t="s">
        <v>8312</v>
      </c>
      <c r="R961" t="s">
        <v>8330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8217</v>
      </c>
      <c r="G962" t="s">
        <v>8221</v>
      </c>
      <c r="H962" t="s">
        <v>8243</v>
      </c>
      <c r="I962">
        <v>1469656800</v>
      </c>
      <c r="J962">
        <v>1467151204</v>
      </c>
      <c r="K962" s="11" t="b">
        <v>0</v>
      </c>
      <c r="L962">
        <v>59</v>
      </c>
      <c r="M962" t="b">
        <v>0</v>
      </c>
      <c r="N962" t="s">
        <v>8285</v>
      </c>
      <c r="O962" s="1">
        <f t="shared" si="70"/>
        <v>21</v>
      </c>
      <c r="P962">
        <f t="shared" si="71"/>
        <v>108.05</v>
      </c>
      <c r="Q962" s="13" t="s">
        <v>8307</v>
      </c>
      <c r="R962" t="s">
        <v>8345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8216</v>
      </c>
      <c r="G963" t="s">
        <v>8221</v>
      </c>
      <c r="H963" t="s">
        <v>8243</v>
      </c>
      <c r="I963">
        <v>1299902400</v>
      </c>
      <c r="J963">
        <v>1297451245</v>
      </c>
      <c r="K963" s="11" t="b">
        <v>0</v>
      </c>
      <c r="L963">
        <v>59</v>
      </c>
      <c r="M963" t="b">
        <v>1</v>
      </c>
      <c r="N963" t="s">
        <v>8271</v>
      </c>
      <c r="O963" s="1">
        <f t="shared" ref="O963:O1026" si="75">ROUND(E963/D963*100,0)</f>
        <v>106</v>
      </c>
      <c r="P963">
        <f t="shared" ref="P963:P1026" si="76">IFERROR(ROUND(E963/L963,2),0)</f>
        <v>108.02</v>
      </c>
      <c r="Q963" s="13" t="s">
        <v>8323</v>
      </c>
      <c r="R963" t="s">
        <v>8327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8216</v>
      </c>
      <c r="G964" t="s">
        <v>8221</v>
      </c>
      <c r="H964" t="s">
        <v>8243</v>
      </c>
      <c r="I964">
        <v>1488053905</v>
      </c>
      <c r="J964">
        <v>1485461905</v>
      </c>
      <c r="K964" s="11" t="b">
        <v>0</v>
      </c>
      <c r="L964">
        <v>46</v>
      </c>
      <c r="M964" t="b">
        <v>1</v>
      </c>
      <c r="N964" t="s">
        <v>8280</v>
      </c>
      <c r="O964" s="1">
        <f t="shared" si="75"/>
        <v>106</v>
      </c>
      <c r="P964">
        <f t="shared" si="76"/>
        <v>138.26</v>
      </c>
      <c r="Q964" s="13" t="s">
        <v>8309</v>
      </c>
      <c r="R964" t="s">
        <v>8310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8216</v>
      </c>
      <c r="G965" t="s">
        <v>8221</v>
      </c>
      <c r="H965" t="s">
        <v>8243</v>
      </c>
      <c r="I965">
        <v>1405699451</v>
      </c>
      <c r="J965">
        <v>1403107451</v>
      </c>
      <c r="K965" s="11" t="b">
        <v>0</v>
      </c>
      <c r="L965">
        <v>91</v>
      </c>
      <c r="M965" t="b">
        <v>1</v>
      </c>
      <c r="N965" t="s">
        <v>8266</v>
      </c>
      <c r="O965" s="1">
        <f t="shared" si="75"/>
        <v>106</v>
      </c>
      <c r="P965">
        <f t="shared" si="76"/>
        <v>69.89</v>
      </c>
      <c r="Q965" s="13" t="s">
        <v>8319</v>
      </c>
      <c r="R965" t="s">
        <v>8322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8216</v>
      </c>
      <c r="G966" t="s">
        <v>8221</v>
      </c>
      <c r="H966" t="s">
        <v>8243</v>
      </c>
      <c r="I966">
        <v>1469670580</v>
      </c>
      <c r="J966">
        <v>1467078580</v>
      </c>
      <c r="K966" s="11" t="b">
        <v>0</v>
      </c>
      <c r="L966">
        <v>71</v>
      </c>
      <c r="M966" t="b">
        <v>1</v>
      </c>
      <c r="N966" t="s">
        <v>8264</v>
      </c>
      <c r="O966" s="1">
        <f t="shared" si="75"/>
        <v>126</v>
      </c>
      <c r="P966">
        <f t="shared" si="76"/>
        <v>88.85</v>
      </c>
      <c r="Q966" s="13" t="s">
        <v>8317</v>
      </c>
      <c r="R966" t="s">
        <v>8318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8218</v>
      </c>
      <c r="G967" t="s">
        <v>8221</v>
      </c>
      <c r="H967" t="s">
        <v>8243</v>
      </c>
      <c r="I967">
        <v>1475697054</v>
      </c>
      <c r="J967">
        <v>1473105054</v>
      </c>
      <c r="K967" s="11" t="b">
        <v>0</v>
      </c>
      <c r="L967">
        <v>60</v>
      </c>
      <c r="M967" t="b">
        <v>0</v>
      </c>
      <c r="N967" t="s">
        <v>8266</v>
      </c>
      <c r="O967" s="1">
        <f t="shared" si="75"/>
        <v>42</v>
      </c>
      <c r="P967">
        <f t="shared" si="76"/>
        <v>105.03</v>
      </c>
      <c r="Q967" s="13" t="s">
        <v>8319</v>
      </c>
      <c r="R967" t="s">
        <v>8322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8216</v>
      </c>
      <c r="G968" t="s">
        <v>8221</v>
      </c>
      <c r="H968" t="s">
        <v>8243</v>
      </c>
      <c r="I968">
        <v>1430579509</v>
      </c>
      <c r="J968">
        <v>1427987509</v>
      </c>
      <c r="K968" s="11" t="b">
        <v>0</v>
      </c>
      <c r="L968">
        <v>71</v>
      </c>
      <c r="M968" t="b">
        <v>1</v>
      </c>
      <c r="N968" t="s">
        <v>8271</v>
      </c>
      <c r="O968" s="1">
        <f t="shared" si="75"/>
        <v>126</v>
      </c>
      <c r="P968">
        <f t="shared" si="76"/>
        <v>88.75</v>
      </c>
      <c r="Q968" s="13" t="s">
        <v>8323</v>
      </c>
      <c r="R968" t="s">
        <v>8327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8216</v>
      </c>
      <c r="G969" t="s">
        <v>8221</v>
      </c>
      <c r="H969" t="s">
        <v>8243</v>
      </c>
      <c r="I969">
        <v>1327212000</v>
      </c>
      <c r="J969">
        <v>1322852747</v>
      </c>
      <c r="K969" s="11" t="b">
        <v>0</v>
      </c>
      <c r="L969">
        <v>71</v>
      </c>
      <c r="M969" t="b">
        <v>1</v>
      </c>
      <c r="N969" t="s">
        <v>8269</v>
      </c>
      <c r="O969" s="1">
        <f t="shared" si="75"/>
        <v>126</v>
      </c>
      <c r="P969">
        <f t="shared" si="76"/>
        <v>88.73</v>
      </c>
      <c r="Q969" s="13" t="s">
        <v>8307</v>
      </c>
      <c r="R969" t="s">
        <v>8329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8216</v>
      </c>
      <c r="G970" t="s">
        <v>8221</v>
      </c>
      <c r="H970" t="s">
        <v>8243</v>
      </c>
      <c r="I970">
        <v>1435611438</v>
      </c>
      <c r="J970">
        <v>1433019438</v>
      </c>
      <c r="K970" s="11" t="b">
        <v>0</v>
      </c>
      <c r="L970">
        <v>93</v>
      </c>
      <c r="M970" t="b">
        <v>1</v>
      </c>
      <c r="N970" t="s">
        <v>8266</v>
      </c>
      <c r="O970" s="1">
        <f t="shared" si="75"/>
        <v>126</v>
      </c>
      <c r="P970">
        <f t="shared" si="76"/>
        <v>67.739999999999995</v>
      </c>
      <c r="Q970" s="13" t="s">
        <v>8319</v>
      </c>
      <c r="R970" t="s">
        <v>8322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8218</v>
      </c>
      <c r="G971" t="s">
        <v>8222</v>
      </c>
      <c r="H971" t="s">
        <v>8244</v>
      </c>
      <c r="I971">
        <v>1471939818</v>
      </c>
      <c r="J971">
        <v>1467619818</v>
      </c>
      <c r="K971" s="11" t="b">
        <v>0</v>
      </c>
      <c r="L971">
        <v>90</v>
      </c>
      <c r="M971" t="b">
        <v>0</v>
      </c>
      <c r="N971" t="s">
        <v>8298</v>
      </c>
      <c r="O971" s="1">
        <f t="shared" si="75"/>
        <v>39</v>
      </c>
      <c r="P971">
        <f t="shared" si="76"/>
        <v>69.53</v>
      </c>
      <c r="Q971" s="13" t="s">
        <v>8319</v>
      </c>
      <c r="R971" t="s">
        <v>8320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8216</v>
      </c>
      <c r="G972" t="s">
        <v>8221</v>
      </c>
      <c r="H972" t="s">
        <v>8243</v>
      </c>
      <c r="I972">
        <v>1332636975</v>
      </c>
      <c r="J972">
        <v>1328752575</v>
      </c>
      <c r="K972" s="11" t="b">
        <v>0</v>
      </c>
      <c r="L972">
        <v>76</v>
      </c>
      <c r="M972" t="b">
        <v>1</v>
      </c>
      <c r="N972" t="s">
        <v>8295</v>
      </c>
      <c r="O972" s="1">
        <f t="shared" si="75"/>
        <v>104</v>
      </c>
      <c r="P972">
        <f t="shared" si="76"/>
        <v>82.33</v>
      </c>
      <c r="Q972" s="13" t="s">
        <v>8323</v>
      </c>
      <c r="R972" t="s">
        <v>8337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8216</v>
      </c>
      <c r="G973" t="s">
        <v>8221</v>
      </c>
      <c r="H973" t="s">
        <v>8243</v>
      </c>
      <c r="I973">
        <v>1333609140</v>
      </c>
      <c r="J973">
        <v>1330638829</v>
      </c>
      <c r="K973" s="11" t="b">
        <v>1</v>
      </c>
      <c r="L973">
        <v>113</v>
      </c>
      <c r="M973" t="b">
        <v>1</v>
      </c>
      <c r="N973" t="s">
        <v>8264</v>
      </c>
      <c r="O973" s="1">
        <f t="shared" si="75"/>
        <v>156</v>
      </c>
      <c r="P973">
        <f t="shared" si="76"/>
        <v>55.22</v>
      </c>
      <c r="Q973" s="13" t="s">
        <v>8317</v>
      </c>
      <c r="R973" t="s">
        <v>8318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8216</v>
      </c>
      <c r="G974" t="s">
        <v>8221</v>
      </c>
      <c r="H974" t="s">
        <v>8243</v>
      </c>
      <c r="I974">
        <v>1348516012</v>
      </c>
      <c r="J974">
        <v>1345924012</v>
      </c>
      <c r="K974" s="11" t="b">
        <v>0</v>
      </c>
      <c r="L974">
        <v>37</v>
      </c>
      <c r="M974" t="b">
        <v>1</v>
      </c>
      <c r="N974" t="s">
        <v>8287</v>
      </c>
      <c r="O974" s="1">
        <f t="shared" si="75"/>
        <v>125</v>
      </c>
      <c r="P974">
        <f t="shared" si="76"/>
        <v>168.51</v>
      </c>
      <c r="Q974" s="13" t="s">
        <v>8323</v>
      </c>
      <c r="R974" t="s">
        <v>8334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8216</v>
      </c>
      <c r="G975" t="s">
        <v>8221</v>
      </c>
      <c r="H975" t="s">
        <v>8243</v>
      </c>
      <c r="I975">
        <v>1392929333</v>
      </c>
      <c r="J975">
        <v>1389041333</v>
      </c>
      <c r="K975" s="11" t="b">
        <v>0</v>
      </c>
      <c r="L975">
        <v>82</v>
      </c>
      <c r="M975" t="b">
        <v>1</v>
      </c>
      <c r="N975" t="s">
        <v>8271</v>
      </c>
      <c r="O975" s="1">
        <f t="shared" si="75"/>
        <v>104</v>
      </c>
      <c r="P975">
        <f t="shared" si="76"/>
        <v>75.849999999999994</v>
      </c>
      <c r="Q975" s="13" t="s">
        <v>8323</v>
      </c>
      <c r="R975" t="s">
        <v>8327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8216</v>
      </c>
      <c r="G976" t="s">
        <v>8221</v>
      </c>
      <c r="H976" t="s">
        <v>8243</v>
      </c>
      <c r="I976">
        <v>1372985760</v>
      </c>
      <c r="J976">
        <v>1370393760</v>
      </c>
      <c r="K976" s="11" t="b">
        <v>0</v>
      </c>
      <c r="L976">
        <v>87</v>
      </c>
      <c r="M976" t="b">
        <v>1</v>
      </c>
      <c r="N976" t="s">
        <v>8269</v>
      </c>
      <c r="O976" s="1">
        <f t="shared" si="75"/>
        <v>183</v>
      </c>
      <c r="P976">
        <f t="shared" si="76"/>
        <v>71.44</v>
      </c>
      <c r="Q976" s="13" t="s">
        <v>8307</v>
      </c>
      <c r="R976" t="s">
        <v>8329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8216</v>
      </c>
      <c r="G977" t="s">
        <v>8221</v>
      </c>
      <c r="H977" t="s">
        <v>8243</v>
      </c>
      <c r="I977">
        <v>1423119540</v>
      </c>
      <c r="J977">
        <v>1421252084</v>
      </c>
      <c r="K977" s="11" t="b">
        <v>0</v>
      </c>
      <c r="L977">
        <v>76</v>
      </c>
      <c r="M977" t="b">
        <v>1</v>
      </c>
      <c r="N977" t="s">
        <v>8266</v>
      </c>
      <c r="O977" s="1">
        <f t="shared" si="75"/>
        <v>104</v>
      </c>
      <c r="P977">
        <f t="shared" si="76"/>
        <v>81.78</v>
      </c>
      <c r="Q977" s="13" t="s">
        <v>8319</v>
      </c>
      <c r="R977" t="s">
        <v>8322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8216</v>
      </c>
      <c r="G978" t="s">
        <v>8232</v>
      </c>
      <c r="H978" t="s">
        <v>8252</v>
      </c>
      <c r="I978">
        <v>1487592090</v>
      </c>
      <c r="J978">
        <v>1485000090</v>
      </c>
      <c r="K978" s="11" t="b">
        <v>1</v>
      </c>
      <c r="L978">
        <v>28</v>
      </c>
      <c r="M978" t="b">
        <v>1</v>
      </c>
      <c r="N978" t="s">
        <v>8280</v>
      </c>
      <c r="O978" s="1">
        <f t="shared" si="75"/>
        <v>207</v>
      </c>
      <c r="P978">
        <f t="shared" si="76"/>
        <v>221.79</v>
      </c>
      <c r="Q978" s="13" t="s">
        <v>8309</v>
      </c>
      <c r="R978" t="s">
        <v>8310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8216</v>
      </c>
      <c r="G979" t="s">
        <v>8222</v>
      </c>
      <c r="H979" t="s">
        <v>8244</v>
      </c>
      <c r="I979">
        <v>1445817540</v>
      </c>
      <c r="J979">
        <v>1443665293</v>
      </c>
      <c r="K979" s="11" t="b">
        <v>1</v>
      </c>
      <c r="L979">
        <v>104</v>
      </c>
      <c r="M979" t="b">
        <v>1</v>
      </c>
      <c r="N979" t="s">
        <v>8266</v>
      </c>
      <c r="O979" s="1">
        <f t="shared" si="75"/>
        <v>106</v>
      </c>
      <c r="P979">
        <f t="shared" si="76"/>
        <v>59.7</v>
      </c>
      <c r="Q979" s="13" t="s">
        <v>8319</v>
      </c>
      <c r="R979" t="s">
        <v>8322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8216</v>
      </c>
      <c r="G980" t="s">
        <v>8221</v>
      </c>
      <c r="H980" t="s">
        <v>8243</v>
      </c>
      <c r="I980">
        <v>1461560340</v>
      </c>
      <c r="J980">
        <v>1458762717</v>
      </c>
      <c r="K980" s="11" t="b">
        <v>0</v>
      </c>
      <c r="L980">
        <v>133</v>
      </c>
      <c r="M980" t="b">
        <v>1</v>
      </c>
      <c r="N980" t="s">
        <v>8272</v>
      </c>
      <c r="O980" s="1">
        <f t="shared" si="75"/>
        <v>155</v>
      </c>
      <c r="P980">
        <f t="shared" si="76"/>
        <v>46.67</v>
      </c>
      <c r="Q980" s="13" t="s">
        <v>8323</v>
      </c>
      <c r="R980" t="s">
        <v>8332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8216</v>
      </c>
      <c r="G981" t="s">
        <v>8221</v>
      </c>
      <c r="H981" t="s">
        <v>8243</v>
      </c>
      <c r="I981">
        <v>1324789200</v>
      </c>
      <c r="J981">
        <v>1321649321</v>
      </c>
      <c r="K981" s="11" t="b">
        <v>0</v>
      </c>
      <c r="L981">
        <v>77</v>
      </c>
      <c r="M981" t="b">
        <v>1</v>
      </c>
      <c r="N981" t="s">
        <v>8274</v>
      </c>
      <c r="O981" s="1">
        <f t="shared" si="75"/>
        <v>124</v>
      </c>
      <c r="P981">
        <f t="shared" si="76"/>
        <v>80.27</v>
      </c>
      <c r="Q981" s="13" t="s">
        <v>8323</v>
      </c>
      <c r="R981" t="s">
        <v>8324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8216</v>
      </c>
      <c r="G982" t="s">
        <v>8221</v>
      </c>
      <c r="H982" t="s">
        <v>8243</v>
      </c>
      <c r="I982">
        <v>1415921848</v>
      </c>
      <c r="J982">
        <v>1413326248</v>
      </c>
      <c r="K982" s="11" t="b">
        <v>0</v>
      </c>
      <c r="L982">
        <v>45</v>
      </c>
      <c r="M982" t="b">
        <v>1</v>
      </c>
      <c r="N982" t="s">
        <v>8266</v>
      </c>
      <c r="O982" s="1">
        <f t="shared" si="75"/>
        <v>106</v>
      </c>
      <c r="P982">
        <f t="shared" si="76"/>
        <v>136.78</v>
      </c>
      <c r="Q982" s="13" t="s">
        <v>8319</v>
      </c>
      <c r="R982" t="s">
        <v>8322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8216</v>
      </c>
      <c r="G983" t="s">
        <v>8222</v>
      </c>
      <c r="H983" t="s">
        <v>8244</v>
      </c>
      <c r="I983">
        <v>1468593246</v>
      </c>
      <c r="J983">
        <v>1466001246</v>
      </c>
      <c r="K983" s="11" t="b">
        <v>0</v>
      </c>
      <c r="L983">
        <v>111</v>
      </c>
      <c r="M983" t="b">
        <v>1</v>
      </c>
      <c r="N983" t="s">
        <v>8280</v>
      </c>
      <c r="O983" s="1">
        <f t="shared" si="75"/>
        <v>102</v>
      </c>
      <c r="P983">
        <f t="shared" si="76"/>
        <v>55.37</v>
      </c>
      <c r="Q983" s="13" t="s">
        <v>8309</v>
      </c>
      <c r="R983" t="s">
        <v>8310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8218</v>
      </c>
      <c r="G984" t="s">
        <v>8222</v>
      </c>
      <c r="H984" t="s">
        <v>8244</v>
      </c>
      <c r="I984">
        <v>1475398800</v>
      </c>
      <c r="J984">
        <v>1472711224</v>
      </c>
      <c r="K984" s="11" t="b">
        <v>0</v>
      </c>
      <c r="L984">
        <v>94</v>
      </c>
      <c r="M984" t="b">
        <v>0</v>
      </c>
      <c r="N984" t="s">
        <v>8266</v>
      </c>
      <c r="O984" s="1">
        <f t="shared" si="75"/>
        <v>26</v>
      </c>
      <c r="P984">
        <f t="shared" si="76"/>
        <v>65.34</v>
      </c>
      <c r="Q984" s="13" t="s">
        <v>8319</v>
      </c>
      <c r="R984" t="s">
        <v>8322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8217</v>
      </c>
      <c r="G985" t="s">
        <v>8221</v>
      </c>
      <c r="H985" t="s">
        <v>8243</v>
      </c>
      <c r="I985">
        <v>1420938172</v>
      </c>
      <c r="J985">
        <v>1418346172</v>
      </c>
      <c r="K985" s="11" t="b">
        <v>0</v>
      </c>
      <c r="L985">
        <v>135</v>
      </c>
      <c r="M985" t="b">
        <v>0</v>
      </c>
      <c r="N985" t="s">
        <v>8268</v>
      </c>
      <c r="O985" s="1">
        <f t="shared" si="75"/>
        <v>15</v>
      </c>
      <c r="P985">
        <f t="shared" si="76"/>
        <v>45.41</v>
      </c>
      <c r="Q985" s="13" t="s">
        <v>8304</v>
      </c>
      <c r="R985" t="s">
        <v>8306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8216</v>
      </c>
      <c r="G986" t="s">
        <v>8221</v>
      </c>
      <c r="H986" t="s">
        <v>8243</v>
      </c>
      <c r="I986">
        <v>1392408000</v>
      </c>
      <c r="J986">
        <v>1390890987</v>
      </c>
      <c r="K986" s="11" t="b">
        <v>0</v>
      </c>
      <c r="L986">
        <v>108</v>
      </c>
      <c r="M986" t="b">
        <v>1</v>
      </c>
      <c r="N986" t="s">
        <v>8269</v>
      </c>
      <c r="O986" s="1">
        <f t="shared" si="75"/>
        <v>122</v>
      </c>
      <c r="P986">
        <f t="shared" si="76"/>
        <v>56.67</v>
      </c>
      <c r="Q986" s="13" t="s">
        <v>8307</v>
      </c>
      <c r="R986" t="s">
        <v>8329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8218</v>
      </c>
      <c r="G987" t="s">
        <v>8222</v>
      </c>
      <c r="H987" t="s">
        <v>8244</v>
      </c>
      <c r="I987">
        <v>1406130880</v>
      </c>
      <c r="J987">
        <v>1403538880</v>
      </c>
      <c r="K987" s="11" t="b">
        <v>0</v>
      </c>
      <c r="L987">
        <v>21</v>
      </c>
      <c r="M987" t="b">
        <v>0</v>
      </c>
      <c r="N987" t="s">
        <v>8268</v>
      </c>
      <c r="O987" s="1">
        <f t="shared" si="75"/>
        <v>27</v>
      </c>
      <c r="P987">
        <f t="shared" si="76"/>
        <v>291.33</v>
      </c>
      <c r="Q987" s="13" t="s">
        <v>8304</v>
      </c>
      <c r="R987" t="s">
        <v>8306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8216</v>
      </c>
      <c r="G988" t="s">
        <v>8227</v>
      </c>
      <c r="H988" t="s">
        <v>8246</v>
      </c>
      <c r="I988">
        <v>1475209620</v>
      </c>
      <c r="J988">
        <v>1473087637</v>
      </c>
      <c r="K988" s="11" t="b">
        <v>0</v>
      </c>
      <c r="L988">
        <v>37</v>
      </c>
      <c r="M988" t="b">
        <v>1</v>
      </c>
      <c r="N988" t="s">
        <v>8295</v>
      </c>
      <c r="O988" s="1">
        <f t="shared" si="75"/>
        <v>102</v>
      </c>
      <c r="P988">
        <f t="shared" si="76"/>
        <v>165.16</v>
      </c>
      <c r="Q988" s="13" t="s">
        <v>8323</v>
      </c>
      <c r="R988" t="s">
        <v>8337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8216</v>
      </c>
      <c r="G989" t="s">
        <v>8221</v>
      </c>
      <c r="H989" t="s">
        <v>8243</v>
      </c>
      <c r="I989">
        <v>1316979167</v>
      </c>
      <c r="J989">
        <v>1311795167</v>
      </c>
      <c r="K989" s="11" t="b">
        <v>1</v>
      </c>
      <c r="L989">
        <v>74</v>
      </c>
      <c r="M989" t="b">
        <v>1</v>
      </c>
      <c r="N989" t="s">
        <v>8271</v>
      </c>
      <c r="O989" s="1">
        <f t="shared" si="75"/>
        <v>102</v>
      </c>
      <c r="P989">
        <f t="shared" si="76"/>
        <v>82.54</v>
      </c>
      <c r="Q989" s="13" t="s">
        <v>8323</v>
      </c>
      <c r="R989" t="s">
        <v>8327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8216</v>
      </c>
      <c r="G990" t="s">
        <v>8221</v>
      </c>
      <c r="H990" t="s">
        <v>8243</v>
      </c>
      <c r="I990">
        <v>1397941475</v>
      </c>
      <c r="J990">
        <v>1395349475</v>
      </c>
      <c r="K990" s="11" t="b">
        <v>0</v>
      </c>
      <c r="L990">
        <v>41</v>
      </c>
      <c r="M990" t="b">
        <v>1</v>
      </c>
      <c r="N990" t="s">
        <v>8271</v>
      </c>
      <c r="O990" s="1">
        <f t="shared" si="75"/>
        <v>102</v>
      </c>
      <c r="P990">
        <f t="shared" si="76"/>
        <v>148.78</v>
      </c>
      <c r="Q990" s="13" t="s">
        <v>8323</v>
      </c>
      <c r="R990" t="s">
        <v>8327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8216</v>
      </c>
      <c r="G991" t="s">
        <v>8221</v>
      </c>
      <c r="H991" t="s">
        <v>8243</v>
      </c>
      <c r="I991">
        <v>1427864340</v>
      </c>
      <c r="J991">
        <v>1425020810</v>
      </c>
      <c r="K991" s="11" t="b">
        <v>0</v>
      </c>
      <c r="L991">
        <v>78</v>
      </c>
      <c r="M991" t="b">
        <v>1</v>
      </c>
      <c r="N991" t="s">
        <v>8266</v>
      </c>
      <c r="O991" s="1">
        <f t="shared" si="75"/>
        <v>102</v>
      </c>
      <c r="P991">
        <f t="shared" si="76"/>
        <v>78.209999999999994</v>
      </c>
      <c r="Q991" s="13" t="s">
        <v>8319</v>
      </c>
      <c r="R991" t="s">
        <v>8322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8216</v>
      </c>
      <c r="G992" t="s">
        <v>8221</v>
      </c>
      <c r="H992" t="s">
        <v>8243</v>
      </c>
      <c r="I992">
        <v>1383676790</v>
      </c>
      <c r="J992">
        <v>1380217190</v>
      </c>
      <c r="K992" s="11" t="b">
        <v>0</v>
      </c>
      <c r="L992">
        <v>38</v>
      </c>
      <c r="M992" t="b">
        <v>1</v>
      </c>
      <c r="N992" t="s">
        <v>8264</v>
      </c>
      <c r="O992" s="1">
        <f t="shared" si="75"/>
        <v>101</v>
      </c>
      <c r="P992">
        <f t="shared" si="76"/>
        <v>160.16</v>
      </c>
      <c r="Q992" s="13" t="s">
        <v>8317</v>
      </c>
      <c r="R992" t="s">
        <v>8318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8216</v>
      </c>
      <c r="G993" t="s">
        <v>8221</v>
      </c>
      <c r="H993" t="s">
        <v>8243</v>
      </c>
      <c r="I993">
        <v>1347854700</v>
      </c>
      <c r="J993">
        <v>1343867524</v>
      </c>
      <c r="K993" s="11" t="b">
        <v>0</v>
      </c>
      <c r="L993">
        <v>75</v>
      </c>
      <c r="M993" t="b">
        <v>1</v>
      </c>
      <c r="N993" t="s">
        <v>8271</v>
      </c>
      <c r="O993" s="1">
        <f t="shared" si="75"/>
        <v>101</v>
      </c>
      <c r="P993">
        <f t="shared" si="76"/>
        <v>81.069999999999993</v>
      </c>
      <c r="Q993" s="13" t="s">
        <v>8323</v>
      </c>
      <c r="R993" t="s">
        <v>8327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8216</v>
      </c>
      <c r="G994" t="s">
        <v>8221</v>
      </c>
      <c r="H994" t="s">
        <v>8243</v>
      </c>
      <c r="I994">
        <v>1441153705</v>
      </c>
      <c r="J994">
        <v>1438561705</v>
      </c>
      <c r="K994" s="11" t="b">
        <v>0</v>
      </c>
      <c r="L994">
        <v>47</v>
      </c>
      <c r="M994" t="b">
        <v>1</v>
      </c>
      <c r="N994" t="s">
        <v>8266</v>
      </c>
      <c r="O994" s="1">
        <f t="shared" si="75"/>
        <v>122</v>
      </c>
      <c r="P994">
        <f t="shared" si="76"/>
        <v>129.36000000000001</v>
      </c>
      <c r="Q994" s="13" t="s">
        <v>8319</v>
      </c>
      <c r="R994" t="s">
        <v>8322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8216</v>
      </c>
      <c r="G995" t="s">
        <v>8221</v>
      </c>
      <c r="H995" t="s">
        <v>8243</v>
      </c>
      <c r="I995">
        <v>1318006732</v>
      </c>
      <c r="J995">
        <v>1312822732</v>
      </c>
      <c r="K995" s="11" t="b">
        <v>0</v>
      </c>
      <c r="L995">
        <v>55</v>
      </c>
      <c r="M995" t="b">
        <v>1</v>
      </c>
      <c r="N995" t="s">
        <v>8274</v>
      </c>
      <c r="O995" s="1">
        <f t="shared" si="75"/>
        <v>101</v>
      </c>
      <c r="P995">
        <f t="shared" si="76"/>
        <v>110.49</v>
      </c>
      <c r="Q995" s="13" t="s">
        <v>8323</v>
      </c>
      <c r="R995" t="s">
        <v>8324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8216</v>
      </c>
      <c r="G996" t="s">
        <v>8221</v>
      </c>
      <c r="H996" t="s">
        <v>8243</v>
      </c>
      <c r="I996">
        <v>1385932652</v>
      </c>
      <c r="J996">
        <v>1383337052</v>
      </c>
      <c r="K996" s="11" t="b">
        <v>1</v>
      </c>
      <c r="L996">
        <v>109</v>
      </c>
      <c r="M996" t="b">
        <v>1</v>
      </c>
      <c r="N996" t="s">
        <v>8271</v>
      </c>
      <c r="O996" s="1">
        <f t="shared" si="75"/>
        <v>202</v>
      </c>
      <c r="P996">
        <f t="shared" si="76"/>
        <v>55.7</v>
      </c>
      <c r="Q996" s="13" t="s">
        <v>8323</v>
      </c>
      <c r="R996" t="s">
        <v>8327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8218</v>
      </c>
      <c r="G997" t="s">
        <v>8221</v>
      </c>
      <c r="H997" t="s">
        <v>8243</v>
      </c>
      <c r="I997">
        <v>1438552800</v>
      </c>
      <c r="J997">
        <v>1435876423</v>
      </c>
      <c r="K997" s="11" t="b">
        <v>0</v>
      </c>
      <c r="L997">
        <v>52</v>
      </c>
      <c r="M997" t="b">
        <v>0</v>
      </c>
      <c r="N997" t="s">
        <v>8279</v>
      </c>
      <c r="O997" s="1">
        <f t="shared" si="75"/>
        <v>26</v>
      </c>
      <c r="P997">
        <f t="shared" si="76"/>
        <v>116.56</v>
      </c>
      <c r="Q997" s="13" t="s">
        <v>8315</v>
      </c>
      <c r="R997" t="s">
        <v>8341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8216</v>
      </c>
      <c r="G998" t="s">
        <v>8221</v>
      </c>
      <c r="H998" t="s">
        <v>8243</v>
      </c>
      <c r="I998">
        <v>1338177540</v>
      </c>
      <c r="J998">
        <v>1333550015</v>
      </c>
      <c r="K998" s="11" t="b">
        <v>0</v>
      </c>
      <c r="L998">
        <v>37</v>
      </c>
      <c r="M998" t="b">
        <v>1</v>
      </c>
      <c r="N998" t="s">
        <v>8271</v>
      </c>
      <c r="O998" s="1">
        <f t="shared" si="75"/>
        <v>121</v>
      </c>
      <c r="P998">
        <f t="shared" si="76"/>
        <v>163.78</v>
      </c>
      <c r="Q998" s="13" t="s">
        <v>8323</v>
      </c>
      <c r="R998" t="s">
        <v>8327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8216</v>
      </c>
      <c r="G999" t="s">
        <v>8223</v>
      </c>
      <c r="H999" t="s">
        <v>8245</v>
      </c>
      <c r="I999">
        <v>1405259940</v>
      </c>
      <c r="J999">
        <v>1403051888</v>
      </c>
      <c r="K999" s="11" t="b">
        <v>0</v>
      </c>
      <c r="L999">
        <v>41</v>
      </c>
      <c r="M999" t="b">
        <v>1</v>
      </c>
      <c r="N999" t="s">
        <v>8260</v>
      </c>
      <c r="O999" s="1">
        <f t="shared" si="75"/>
        <v>101</v>
      </c>
      <c r="P999">
        <f t="shared" si="76"/>
        <v>147.71</v>
      </c>
      <c r="Q999" s="13" t="s">
        <v>8317</v>
      </c>
      <c r="R999" t="s">
        <v>8328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8216</v>
      </c>
      <c r="G1000" t="s">
        <v>8221</v>
      </c>
      <c r="H1000" t="s">
        <v>8243</v>
      </c>
      <c r="I1000">
        <v>1253937540</v>
      </c>
      <c r="J1000">
        <v>1251214014</v>
      </c>
      <c r="K1000" s="11" t="b">
        <v>1</v>
      </c>
      <c r="L1000">
        <v>163</v>
      </c>
      <c r="M1000" t="b">
        <v>1</v>
      </c>
      <c r="N1000" t="s">
        <v>8274</v>
      </c>
      <c r="O1000" s="1">
        <f t="shared" si="75"/>
        <v>121</v>
      </c>
      <c r="P1000">
        <f t="shared" si="76"/>
        <v>37.130000000000003</v>
      </c>
      <c r="Q1000" s="13" t="s">
        <v>8323</v>
      </c>
      <c r="R1000" t="s">
        <v>8324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8216</v>
      </c>
      <c r="G1001" t="s">
        <v>8221</v>
      </c>
      <c r="H1001" t="s">
        <v>8243</v>
      </c>
      <c r="I1001">
        <v>1293857940</v>
      </c>
      <c r="J1001">
        <v>1290281691</v>
      </c>
      <c r="K1001" s="11" t="b">
        <v>1</v>
      </c>
      <c r="L1001">
        <v>113</v>
      </c>
      <c r="M1001" t="b">
        <v>1</v>
      </c>
      <c r="N1001" t="s">
        <v>8274</v>
      </c>
      <c r="O1001" s="1">
        <f t="shared" si="75"/>
        <v>101</v>
      </c>
      <c r="P1001">
        <f t="shared" si="76"/>
        <v>53.47</v>
      </c>
      <c r="Q1001" s="13" t="s">
        <v>8323</v>
      </c>
      <c r="R1001" t="s">
        <v>8324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8216</v>
      </c>
      <c r="G1002" t="s">
        <v>8221</v>
      </c>
      <c r="H1002" t="s">
        <v>8243</v>
      </c>
      <c r="I1002">
        <v>1312182000</v>
      </c>
      <c r="J1002">
        <v>1311380313</v>
      </c>
      <c r="K1002" s="11" t="b">
        <v>0</v>
      </c>
      <c r="L1002">
        <v>44</v>
      </c>
      <c r="M1002" t="b">
        <v>1</v>
      </c>
      <c r="N1002" t="s">
        <v>8271</v>
      </c>
      <c r="O1002" s="1">
        <f t="shared" si="75"/>
        <v>101</v>
      </c>
      <c r="P1002">
        <f t="shared" si="76"/>
        <v>137.31</v>
      </c>
      <c r="Q1002" s="13" t="s">
        <v>8323</v>
      </c>
      <c r="R1002" t="s">
        <v>8327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8216</v>
      </c>
      <c r="G1003" t="s">
        <v>8221</v>
      </c>
      <c r="H1003" t="s">
        <v>8243</v>
      </c>
      <c r="I1003">
        <v>1324014521</v>
      </c>
      <c r="J1003">
        <v>1318826921</v>
      </c>
      <c r="K1003" s="11" t="b">
        <v>0</v>
      </c>
      <c r="L1003">
        <v>149</v>
      </c>
      <c r="M1003" t="b">
        <v>1</v>
      </c>
      <c r="N1003" t="s">
        <v>8271</v>
      </c>
      <c r="O1003" s="1">
        <f t="shared" si="75"/>
        <v>109</v>
      </c>
      <c r="P1003">
        <f t="shared" si="76"/>
        <v>40.549999999999997</v>
      </c>
      <c r="Q1003" s="13" t="s">
        <v>8323</v>
      </c>
      <c r="R1003" t="s">
        <v>8327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8216</v>
      </c>
      <c r="G1004" t="s">
        <v>8222</v>
      </c>
      <c r="H1004" t="s">
        <v>8244</v>
      </c>
      <c r="I1004">
        <v>1461276000</v>
      </c>
      <c r="J1004">
        <v>1460055300</v>
      </c>
      <c r="K1004" s="11" t="b">
        <v>0</v>
      </c>
      <c r="L1004">
        <v>88</v>
      </c>
      <c r="M1004" t="b">
        <v>1</v>
      </c>
      <c r="N1004" t="s">
        <v>8292</v>
      </c>
      <c r="O1004" s="1">
        <f t="shared" si="75"/>
        <v>503</v>
      </c>
      <c r="P1004">
        <f t="shared" si="76"/>
        <v>68.63</v>
      </c>
      <c r="Q1004" s="13" t="s">
        <v>8312</v>
      </c>
      <c r="R1004" t="s">
        <v>8313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8216</v>
      </c>
      <c r="G1005" t="s">
        <v>8221</v>
      </c>
      <c r="H1005" t="s">
        <v>8243</v>
      </c>
      <c r="I1005">
        <v>1442805076</v>
      </c>
      <c r="J1005">
        <v>1440213076</v>
      </c>
      <c r="K1005" s="11" t="b">
        <v>0</v>
      </c>
      <c r="L1005">
        <v>84</v>
      </c>
      <c r="M1005" t="b">
        <v>1</v>
      </c>
      <c r="N1005" t="s">
        <v>8266</v>
      </c>
      <c r="O1005" s="1">
        <f t="shared" si="75"/>
        <v>121</v>
      </c>
      <c r="P1005">
        <f t="shared" si="76"/>
        <v>71.790000000000006</v>
      </c>
      <c r="Q1005" s="13" t="s">
        <v>8319</v>
      </c>
      <c r="R1005" t="s">
        <v>8322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8216</v>
      </c>
      <c r="G1006" t="s">
        <v>8221</v>
      </c>
      <c r="H1006" t="s">
        <v>8243</v>
      </c>
      <c r="I1006">
        <v>1429183656</v>
      </c>
      <c r="J1006">
        <v>1427369256</v>
      </c>
      <c r="K1006" s="11" t="b">
        <v>0</v>
      </c>
      <c r="L1006">
        <v>103</v>
      </c>
      <c r="M1006" t="b">
        <v>1</v>
      </c>
      <c r="N1006" t="s">
        <v>8280</v>
      </c>
      <c r="O1006" s="1">
        <f t="shared" si="75"/>
        <v>126</v>
      </c>
      <c r="P1006">
        <f t="shared" si="76"/>
        <v>58.53</v>
      </c>
      <c r="Q1006" s="13" t="s">
        <v>8309</v>
      </c>
      <c r="R1006" t="s">
        <v>8310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8216</v>
      </c>
      <c r="G1007" t="s">
        <v>8221</v>
      </c>
      <c r="H1007" t="s">
        <v>8243</v>
      </c>
      <c r="I1007">
        <v>1423555140</v>
      </c>
      <c r="J1007">
        <v>1421105608</v>
      </c>
      <c r="K1007" s="11" t="b">
        <v>0</v>
      </c>
      <c r="L1007">
        <v>28</v>
      </c>
      <c r="M1007" t="b">
        <v>1</v>
      </c>
      <c r="N1007" t="s">
        <v>8300</v>
      </c>
      <c r="O1007" s="1">
        <f t="shared" si="75"/>
        <v>100</v>
      </c>
      <c r="P1007">
        <f t="shared" si="76"/>
        <v>215.25</v>
      </c>
      <c r="Q1007" s="13" t="s">
        <v>8319</v>
      </c>
      <c r="R1007" t="s">
        <v>8331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45" hidden="1" x14ac:dyDescent="0.2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8216</v>
      </c>
      <c r="G1008" t="s">
        <v>8221</v>
      </c>
      <c r="H1008" t="s">
        <v>8243</v>
      </c>
      <c r="I1008">
        <v>1472270340</v>
      </c>
      <c r="J1008">
        <v>1470348775</v>
      </c>
      <c r="K1008" s="11" t="b">
        <v>0</v>
      </c>
      <c r="L1008">
        <v>67</v>
      </c>
      <c r="M1008" t="b">
        <v>1</v>
      </c>
      <c r="N1008" t="s">
        <v>8280</v>
      </c>
      <c r="O1008" s="1">
        <f t="shared" si="75"/>
        <v>100</v>
      </c>
      <c r="P1008">
        <f t="shared" si="76"/>
        <v>89.93</v>
      </c>
      <c r="Q1008" s="13" t="s">
        <v>8309</v>
      </c>
      <c r="R1008" t="s">
        <v>8310</v>
      </c>
      <c r="S1008" s="17">
        <f t="shared" si="77"/>
        <v>42586.925636574073</v>
      </c>
      <c r="T1008" s="17">
        <f t="shared" si="78"/>
        <v>42609.165972222225</v>
      </c>
      <c r="U1008">
        <f t="shared" si="79"/>
        <v>2016</v>
      </c>
    </row>
    <row r="1009" spans="1:21" ht="60" hidden="1" x14ac:dyDescent="0.2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8216</v>
      </c>
      <c r="G1009" t="s">
        <v>8221</v>
      </c>
      <c r="H1009" t="s">
        <v>8243</v>
      </c>
      <c r="I1009">
        <v>1471834800</v>
      </c>
      <c r="J1009">
        <v>1469126462</v>
      </c>
      <c r="K1009" s="11" t="b">
        <v>0</v>
      </c>
      <c r="L1009">
        <v>75</v>
      </c>
      <c r="M1009" t="b">
        <v>1</v>
      </c>
      <c r="N1009" t="s">
        <v>8260</v>
      </c>
      <c r="O1009" s="1">
        <f t="shared" si="75"/>
        <v>121</v>
      </c>
      <c r="P1009">
        <f t="shared" si="76"/>
        <v>80.33</v>
      </c>
      <c r="Q1009" s="13" t="s">
        <v>8317</v>
      </c>
      <c r="R1009" t="s">
        <v>8328</v>
      </c>
      <c r="S1009" s="17">
        <f t="shared" si="77"/>
        <v>42572.778495370367</v>
      </c>
      <c r="T1009" s="17">
        <f t="shared" si="78"/>
        <v>42604.125</v>
      </c>
      <c r="U1009">
        <f t="shared" si="79"/>
        <v>2016</v>
      </c>
    </row>
    <row r="1010" spans="1:21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8216</v>
      </c>
      <c r="G1010" t="s">
        <v>8221</v>
      </c>
      <c r="H1010" t="s">
        <v>8243</v>
      </c>
      <c r="I1010">
        <v>1331174635</v>
      </c>
      <c r="J1010">
        <v>1328582635</v>
      </c>
      <c r="K1010" s="11" t="b">
        <v>0</v>
      </c>
      <c r="L1010">
        <v>32</v>
      </c>
      <c r="M1010" t="b">
        <v>1</v>
      </c>
      <c r="N1010" t="s">
        <v>8274</v>
      </c>
      <c r="O1010" s="1">
        <f t="shared" si="75"/>
        <v>100</v>
      </c>
      <c r="P1010">
        <f t="shared" si="76"/>
        <v>188.13</v>
      </c>
      <c r="Q1010" s="13" t="s">
        <v>8323</v>
      </c>
      <c r="R1010" t="s">
        <v>8324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8216</v>
      </c>
      <c r="G1011" t="s">
        <v>8221</v>
      </c>
      <c r="H1011" t="s">
        <v>8243</v>
      </c>
      <c r="I1011">
        <v>1473047940</v>
      </c>
      <c r="J1011">
        <v>1469595396</v>
      </c>
      <c r="K1011" s="11" t="b">
        <v>0</v>
      </c>
      <c r="L1011">
        <v>177</v>
      </c>
      <c r="M1011" t="b">
        <v>1</v>
      </c>
      <c r="N1011" t="s">
        <v>8272</v>
      </c>
      <c r="O1011" s="1">
        <f t="shared" si="75"/>
        <v>120</v>
      </c>
      <c r="P1011">
        <f t="shared" si="76"/>
        <v>34.01</v>
      </c>
      <c r="Q1011" s="13" t="s">
        <v>8323</v>
      </c>
      <c r="R1011" t="s">
        <v>8332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8217</v>
      </c>
      <c r="G1012" t="s">
        <v>8232</v>
      </c>
      <c r="H1012" t="s">
        <v>8252</v>
      </c>
      <c r="I1012">
        <v>1482515937</v>
      </c>
      <c r="J1012">
        <v>1479923937</v>
      </c>
      <c r="K1012" s="11" t="b">
        <v>0</v>
      </c>
      <c r="L1012">
        <v>7</v>
      </c>
      <c r="M1012" t="b">
        <v>0</v>
      </c>
      <c r="N1012" t="s">
        <v>8268</v>
      </c>
      <c r="O1012" s="1">
        <f t="shared" si="75"/>
        <v>1</v>
      </c>
      <c r="P1012">
        <f t="shared" si="76"/>
        <v>859.86</v>
      </c>
      <c r="Q1012" s="13" t="s">
        <v>8304</v>
      </c>
      <c r="R1012" t="s">
        <v>8306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8216</v>
      </c>
      <c r="G1013" t="s">
        <v>8222</v>
      </c>
      <c r="H1013" t="s">
        <v>8244</v>
      </c>
      <c r="I1013">
        <v>1437934759</v>
      </c>
      <c r="J1013">
        <v>1434478759</v>
      </c>
      <c r="K1013" s="11" t="b">
        <v>1</v>
      </c>
      <c r="L1013">
        <v>47</v>
      </c>
      <c r="M1013" t="b">
        <v>1</v>
      </c>
      <c r="N1013" t="s">
        <v>8266</v>
      </c>
      <c r="O1013" s="1">
        <f t="shared" si="75"/>
        <v>100</v>
      </c>
      <c r="P1013">
        <f t="shared" si="76"/>
        <v>127.81</v>
      </c>
      <c r="Q1013" s="13" t="s">
        <v>8319</v>
      </c>
      <c r="R1013" t="s">
        <v>8322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8216</v>
      </c>
      <c r="G1014" t="s">
        <v>8221</v>
      </c>
      <c r="H1014" t="s">
        <v>8243</v>
      </c>
      <c r="I1014">
        <v>1367366460</v>
      </c>
      <c r="J1014">
        <v>1365791246</v>
      </c>
      <c r="K1014" s="11" t="b">
        <v>1</v>
      </c>
      <c r="L1014">
        <v>128</v>
      </c>
      <c r="M1014" t="b">
        <v>1</v>
      </c>
      <c r="N1014" t="s">
        <v>8264</v>
      </c>
      <c r="O1014" s="1">
        <f t="shared" si="75"/>
        <v>120</v>
      </c>
      <c r="P1014">
        <f t="shared" si="76"/>
        <v>46.88</v>
      </c>
      <c r="Q1014" s="13" t="s">
        <v>8317</v>
      </c>
      <c r="R1014" t="s">
        <v>8318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8216</v>
      </c>
      <c r="G1015" t="s">
        <v>8221</v>
      </c>
      <c r="H1015" t="s">
        <v>8243</v>
      </c>
      <c r="I1015">
        <v>1448074800</v>
      </c>
      <c r="J1015">
        <v>1444874768</v>
      </c>
      <c r="K1015" s="11" t="b">
        <v>0</v>
      </c>
      <c r="L1015">
        <v>64</v>
      </c>
      <c r="M1015" t="b">
        <v>1</v>
      </c>
      <c r="N1015" t="s">
        <v>8266</v>
      </c>
      <c r="O1015" s="1">
        <f t="shared" si="75"/>
        <v>100</v>
      </c>
      <c r="P1015">
        <f t="shared" si="76"/>
        <v>93.76</v>
      </c>
      <c r="Q1015" s="13" t="s">
        <v>8319</v>
      </c>
      <c r="R1015" t="s">
        <v>8322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30" hidden="1" x14ac:dyDescent="0.2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8216</v>
      </c>
      <c r="G1016" t="s">
        <v>8221</v>
      </c>
      <c r="H1016" t="s">
        <v>8243</v>
      </c>
      <c r="I1016">
        <v>1364597692</v>
      </c>
      <c r="J1016">
        <v>1361577292</v>
      </c>
      <c r="K1016" s="11" t="b">
        <v>0</v>
      </c>
      <c r="L1016">
        <v>10</v>
      </c>
      <c r="M1016" t="b">
        <v>1</v>
      </c>
      <c r="N1016" t="s">
        <v>8274</v>
      </c>
      <c r="O1016" s="1">
        <f t="shared" si="75"/>
        <v>100</v>
      </c>
      <c r="P1016">
        <f t="shared" si="76"/>
        <v>600</v>
      </c>
      <c r="Q1016" s="13" t="s">
        <v>8323</v>
      </c>
      <c r="R1016" t="s">
        <v>8324</v>
      </c>
      <c r="S1016" s="17">
        <f t="shared" si="77"/>
        <v>41327.996435185189</v>
      </c>
      <c r="T1016" s="17">
        <f t="shared" si="78"/>
        <v>41362.954768518517</v>
      </c>
      <c r="U1016">
        <f t="shared" si="79"/>
        <v>2013</v>
      </c>
    </row>
    <row r="1017" spans="1:21" ht="60" hidden="1" x14ac:dyDescent="0.2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8216</v>
      </c>
      <c r="G1017" t="s">
        <v>8221</v>
      </c>
      <c r="H1017" t="s">
        <v>8243</v>
      </c>
      <c r="I1017">
        <v>1427469892</v>
      </c>
      <c r="J1017">
        <v>1424881492</v>
      </c>
      <c r="K1017" s="11" t="b">
        <v>0</v>
      </c>
      <c r="L1017">
        <v>94</v>
      </c>
      <c r="M1017" t="b">
        <v>1</v>
      </c>
      <c r="N1017" t="s">
        <v>8266</v>
      </c>
      <c r="O1017" s="1">
        <f t="shared" si="75"/>
        <v>100</v>
      </c>
      <c r="P1017">
        <f t="shared" si="76"/>
        <v>63.83</v>
      </c>
      <c r="Q1017" s="13" t="s">
        <v>8319</v>
      </c>
      <c r="R1017" t="s">
        <v>8322</v>
      </c>
      <c r="S1017" s="17">
        <f t="shared" si="77"/>
        <v>42060.683935185181</v>
      </c>
      <c r="T1017" s="17">
        <f t="shared" si="78"/>
        <v>42090.642268518524</v>
      </c>
      <c r="U1017">
        <f t="shared" si="79"/>
        <v>2015</v>
      </c>
    </row>
    <row r="1018" spans="1:21" ht="45" hidden="1" x14ac:dyDescent="0.2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8216</v>
      </c>
      <c r="G1018" t="s">
        <v>8221</v>
      </c>
      <c r="H1018" t="s">
        <v>8243</v>
      </c>
      <c r="I1018">
        <v>1405802330</v>
      </c>
      <c r="J1018">
        <v>1403210330</v>
      </c>
      <c r="K1018" s="11" t="b">
        <v>0</v>
      </c>
      <c r="L1018">
        <v>83</v>
      </c>
      <c r="M1018" t="b">
        <v>1</v>
      </c>
      <c r="N1018" t="s">
        <v>8266</v>
      </c>
      <c r="O1018" s="1">
        <f t="shared" si="75"/>
        <v>100</v>
      </c>
      <c r="P1018">
        <f t="shared" si="76"/>
        <v>72.290000000000006</v>
      </c>
      <c r="Q1018" s="13" t="s">
        <v>8319</v>
      </c>
      <c r="R1018" t="s">
        <v>8322</v>
      </c>
      <c r="S1018" s="17">
        <f t="shared" si="77"/>
        <v>41809.860300925924</v>
      </c>
      <c r="T1018" s="17">
        <f t="shared" si="78"/>
        <v>41839.860300925924</v>
      </c>
      <c r="U1018">
        <f t="shared" si="79"/>
        <v>2014</v>
      </c>
    </row>
    <row r="1019" spans="1:21" ht="45" hidden="1" x14ac:dyDescent="0.2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8216</v>
      </c>
      <c r="G1019" t="s">
        <v>8221</v>
      </c>
      <c r="H1019" t="s">
        <v>8243</v>
      </c>
      <c r="I1019">
        <v>1461769107</v>
      </c>
      <c r="J1019">
        <v>1459177107</v>
      </c>
      <c r="K1019" s="11" t="b">
        <v>0</v>
      </c>
      <c r="L1019">
        <v>61</v>
      </c>
      <c r="M1019" t="b">
        <v>1</v>
      </c>
      <c r="N1019" t="s">
        <v>8260</v>
      </c>
      <c r="O1019" s="1">
        <f t="shared" si="75"/>
        <v>120</v>
      </c>
      <c r="P1019">
        <f t="shared" si="76"/>
        <v>98.36</v>
      </c>
      <c r="Q1019" s="13" t="s">
        <v>8317</v>
      </c>
      <c r="R1019" t="s">
        <v>8328</v>
      </c>
      <c r="S1019" s="17">
        <f t="shared" si="77"/>
        <v>42457.623923611114</v>
      </c>
      <c r="T1019" s="17">
        <f t="shared" si="78"/>
        <v>42487.623923611114</v>
      </c>
      <c r="U1019">
        <f t="shared" si="79"/>
        <v>2016</v>
      </c>
    </row>
    <row r="1020" spans="1:21" ht="30" hidden="1" x14ac:dyDescent="0.2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8216</v>
      </c>
      <c r="G1020" t="s">
        <v>8221</v>
      </c>
      <c r="H1020" t="s">
        <v>8243</v>
      </c>
      <c r="I1020">
        <v>1298699828</v>
      </c>
      <c r="J1020">
        <v>1294811828</v>
      </c>
      <c r="K1020" s="11" t="b">
        <v>1</v>
      </c>
      <c r="L1020">
        <v>145</v>
      </c>
      <c r="M1020" t="b">
        <v>1</v>
      </c>
      <c r="N1020" t="s">
        <v>8264</v>
      </c>
      <c r="O1020" s="1">
        <f t="shared" si="75"/>
        <v>240</v>
      </c>
      <c r="P1020">
        <f t="shared" si="76"/>
        <v>41.38</v>
      </c>
      <c r="Q1020" s="13" t="s">
        <v>8317</v>
      </c>
      <c r="R1020" t="s">
        <v>8318</v>
      </c>
      <c r="S1020" s="17">
        <f t="shared" si="77"/>
        <v>40555.24800925926</v>
      </c>
      <c r="T1020" s="17">
        <f t="shared" si="78"/>
        <v>40600.24800925926</v>
      </c>
      <c r="U1020">
        <f t="shared" si="79"/>
        <v>2011</v>
      </c>
    </row>
    <row r="1021" spans="1:21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8216</v>
      </c>
      <c r="G1021" t="s">
        <v>8221</v>
      </c>
      <c r="H1021" t="s">
        <v>8243</v>
      </c>
      <c r="I1021">
        <v>1418904533</v>
      </c>
      <c r="J1021">
        <v>1416485333</v>
      </c>
      <c r="K1021" s="11" t="b">
        <v>0</v>
      </c>
      <c r="L1021">
        <v>26</v>
      </c>
      <c r="M1021" t="b">
        <v>1</v>
      </c>
      <c r="N1021" t="s">
        <v>8269</v>
      </c>
      <c r="O1021" s="1">
        <f t="shared" si="75"/>
        <v>102</v>
      </c>
      <c r="P1021">
        <f t="shared" si="76"/>
        <v>230.19</v>
      </c>
      <c r="Q1021" s="13" t="s">
        <v>8307</v>
      </c>
      <c r="R1021" t="s">
        <v>8329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8216</v>
      </c>
      <c r="G1022" t="s">
        <v>8221</v>
      </c>
      <c r="H1022" t="s">
        <v>8243</v>
      </c>
      <c r="I1022">
        <v>1488482355</v>
      </c>
      <c r="J1022">
        <v>1485890355</v>
      </c>
      <c r="K1022" s="11" t="b">
        <v>0</v>
      </c>
      <c r="L1022">
        <v>61</v>
      </c>
      <c r="M1022" t="b">
        <v>1</v>
      </c>
      <c r="N1022" t="s">
        <v>8266</v>
      </c>
      <c r="O1022" s="1">
        <f t="shared" si="75"/>
        <v>119</v>
      </c>
      <c r="P1022">
        <f t="shared" si="76"/>
        <v>97.38</v>
      </c>
      <c r="Q1022" s="13" t="s">
        <v>8319</v>
      </c>
      <c r="R1022" t="s">
        <v>8322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8216</v>
      </c>
      <c r="G1023" t="s">
        <v>8233</v>
      </c>
      <c r="H1023" t="s">
        <v>8246</v>
      </c>
      <c r="I1023">
        <v>1463333701</v>
      </c>
      <c r="J1023">
        <v>1460482501</v>
      </c>
      <c r="K1023" s="11" t="b">
        <v>0</v>
      </c>
      <c r="L1023">
        <v>49</v>
      </c>
      <c r="M1023" t="b">
        <v>1</v>
      </c>
      <c r="N1023" t="s">
        <v>8290</v>
      </c>
      <c r="O1023" s="1">
        <f t="shared" si="75"/>
        <v>148</v>
      </c>
      <c r="P1023">
        <f t="shared" si="76"/>
        <v>120.86</v>
      </c>
      <c r="Q1023" s="13" t="s">
        <v>8304</v>
      </c>
      <c r="R1023" t="s">
        <v>8305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8216</v>
      </c>
      <c r="G1024" t="s">
        <v>8221</v>
      </c>
      <c r="H1024" t="s">
        <v>8243</v>
      </c>
      <c r="I1024">
        <v>1336747995</v>
      </c>
      <c r="J1024">
        <v>1334155995</v>
      </c>
      <c r="K1024" s="11" t="b">
        <v>1</v>
      </c>
      <c r="L1024">
        <v>91</v>
      </c>
      <c r="M1024" t="b">
        <v>1</v>
      </c>
      <c r="N1024" t="s">
        <v>8264</v>
      </c>
      <c r="O1024" s="1">
        <f t="shared" si="75"/>
        <v>118</v>
      </c>
      <c r="P1024">
        <f t="shared" si="76"/>
        <v>64.95</v>
      </c>
      <c r="Q1024" s="13" t="s">
        <v>8317</v>
      </c>
      <c r="R1024" t="s">
        <v>8318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8216</v>
      </c>
      <c r="G1025" t="s">
        <v>8221</v>
      </c>
      <c r="H1025" t="s">
        <v>8243</v>
      </c>
      <c r="I1025">
        <v>1364917965</v>
      </c>
      <c r="J1025">
        <v>1362329565</v>
      </c>
      <c r="K1025" s="11" t="b">
        <v>0</v>
      </c>
      <c r="L1025">
        <v>180</v>
      </c>
      <c r="M1025" t="b">
        <v>1</v>
      </c>
      <c r="N1025" t="s">
        <v>8292</v>
      </c>
      <c r="O1025" s="1">
        <f t="shared" si="75"/>
        <v>169</v>
      </c>
      <c r="P1025">
        <f t="shared" si="76"/>
        <v>32.82</v>
      </c>
      <c r="Q1025" s="13" t="s">
        <v>8312</v>
      </c>
      <c r="R1025" t="s">
        <v>8313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8216</v>
      </c>
      <c r="G1026" t="s">
        <v>8221</v>
      </c>
      <c r="H1026" t="s">
        <v>8243</v>
      </c>
      <c r="I1026">
        <v>1335574674</v>
      </c>
      <c r="J1026">
        <v>1330394274</v>
      </c>
      <c r="K1026" s="11" t="b">
        <v>1</v>
      </c>
      <c r="L1026">
        <v>62</v>
      </c>
      <c r="M1026" t="b">
        <v>1</v>
      </c>
      <c r="N1026" t="s">
        <v>8264</v>
      </c>
      <c r="O1026" s="1">
        <f t="shared" si="75"/>
        <v>148</v>
      </c>
      <c r="P1026">
        <f t="shared" si="76"/>
        <v>95.23</v>
      </c>
      <c r="Q1026" s="13" t="s">
        <v>8317</v>
      </c>
      <c r="R1026" t="s">
        <v>8318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8218</v>
      </c>
      <c r="G1027" t="s">
        <v>8222</v>
      </c>
      <c r="H1027" t="s">
        <v>8244</v>
      </c>
      <c r="I1027">
        <v>1425108736</v>
      </c>
      <c r="J1027">
        <v>1422516736</v>
      </c>
      <c r="K1027" s="11" t="b">
        <v>0</v>
      </c>
      <c r="L1027">
        <v>140</v>
      </c>
      <c r="M1027" t="b">
        <v>0</v>
      </c>
      <c r="N1027" t="s">
        <v>8280</v>
      </c>
      <c r="O1027" s="1">
        <f t="shared" ref="O1027:O1090" si="80">ROUND(E1027/D1027*100,0)</f>
        <v>49</v>
      </c>
      <c r="P1027">
        <f t="shared" ref="P1027:P1090" si="81">IFERROR(ROUND(E1027/L1027,2),0)</f>
        <v>42.16</v>
      </c>
      <c r="Q1027" s="13" t="s">
        <v>8309</v>
      </c>
      <c r="R1027" t="s">
        <v>8310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8217</v>
      </c>
      <c r="G1028" t="s">
        <v>8221</v>
      </c>
      <c r="H1028" t="s">
        <v>8243</v>
      </c>
      <c r="I1028">
        <v>1402632000</v>
      </c>
      <c r="J1028">
        <v>1399909127</v>
      </c>
      <c r="K1028" s="11" t="b">
        <v>0</v>
      </c>
      <c r="L1028">
        <v>70</v>
      </c>
      <c r="M1028" t="b">
        <v>0</v>
      </c>
      <c r="N1028" t="s">
        <v>8296</v>
      </c>
      <c r="O1028" s="1">
        <f t="shared" si="80"/>
        <v>12</v>
      </c>
      <c r="P1028">
        <f t="shared" si="81"/>
        <v>83.94</v>
      </c>
      <c r="Q1028" s="13" t="s">
        <v>8304</v>
      </c>
      <c r="R1028" t="s">
        <v>8311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8218</v>
      </c>
      <c r="G1029" t="s">
        <v>8221</v>
      </c>
      <c r="H1029" t="s">
        <v>8243</v>
      </c>
      <c r="I1029">
        <v>1403983314</v>
      </c>
      <c r="J1029">
        <v>1400786514</v>
      </c>
      <c r="K1029" s="11" t="b">
        <v>0</v>
      </c>
      <c r="L1029">
        <v>85</v>
      </c>
      <c r="M1029" t="b">
        <v>0</v>
      </c>
      <c r="N1029" t="s">
        <v>8279</v>
      </c>
      <c r="O1029" s="1">
        <f t="shared" si="80"/>
        <v>12</v>
      </c>
      <c r="P1029">
        <f t="shared" si="81"/>
        <v>69.12</v>
      </c>
      <c r="Q1029" s="13" t="s">
        <v>8315</v>
      </c>
      <c r="R1029" t="s">
        <v>8341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8216</v>
      </c>
      <c r="G1030" t="s">
        <v>8221</v>
      </c>
      <c r="H1030" t="s">
        <v>8243</v>
      </c>
      <c r="I1030">
        <v>1466697625</v>
      </c>
      <c r="J1030">
        <v>1464105625</v>
      </c>
      <c r="K1030" s="11" t="b">
        <v>0</v>
      </c>
      <c r="L1030">
        <v>96</v>
      </c>
      <c r="M1030" t="b">
        <v>1</v>
      </c>
      <c r="N1030" t="s">
        <v>8275</v>
      </c>
      <c r="O1030" s="1">
        <f t="shared" si="80"/>
        <v>108</v>
      </c>
      <c r="P1030">
        <f t="shared" si="81"/>
        <v>61.03</v>
      </c>
      <c r="Q1030" s="13" t="s">
        <v>8323</v>
      </c>
      <c r="R1030" t="s">
        <v>8325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8218</v>
      </c>
      <c r="G1031" t="s">
        <v>8221</v>
      </c>
      <c r="H1031" t="s">
        <v>8243</v>
      </c>
      <c r="I1031">
        <v>1468029540</v>
      </c>
      <c r="J1031">
        <v>1465304483</v>
      </c>
      <c r="K1031" s="11" t="b">
        <v>0</v>
      </c>
      <c r="L1031">
        <v>45</v>
      </c>
      <c r="M1031" t="b">
        <v>0</v>
      </c>
      <c r="N1031" t="s">
        <v>8298</v>
      </c>
      <c r="O1031" s="1">
        <f t="shared" si="80"/>
        <v>23</v>
      </c>
      <c r="P1031">
        <f t="shared" si="81"/>
        <v>130.09</v>
      </c>
      <c r="Q1031" s="13" t="s">
        <v>8319</v>
      </c>
      <c r="R1031" t="s">
        <v>8320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8216</v>
      </c>
      <c r="G1032" t="s">
        <v>8221</v>
      </c>
      <c r="H1032" t="s">
        <v>8243</v>
      </c>
      <c r="I1032">
        <v>1439337600</v>
      </c>
      <c r="J1032">
        <v>1436575280</v>
      </c>
      <c r="K1032" s="11" t="b">
        <v>0</v>
      </c>
      <c r="L1032">
        <v>104</v>
      </c>
      <c r="M1032" t="b">
        <v>1</v>
      </c>
      <c r="N1032" t="s">
        <v>8266</v>
      </c>
      <c r="O1032" s="1">
        <f t="shared" si="80"/>
        <v>106</v>
      </c>
      <c r="P1032">
        <f t="shared" si="81"/>
        <v>56.2</v>
      </c>
      <c r="Q1032" s="13" t="s">
        <v>8319</v>
      </c>
      <c r="R1032" t="s">
        <v>8322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8216</v>
      </c>
      <c r="G1033" t="s">
        <v>8222</v>
      </c>
      <c r="H1033" t="s">
        <v>8244</v>
      </c>
      <c r="I1033">
        <v>1466179200</v>
      </c>
      <c r="J1033">
        <v>1463466070</v>
      </c>
      <c r="K1033" s="11" t="b">
        <v>0</v>
      </c>
      <c r="L1033">
        <v>130</v>
      </c>
      <c r="M1033" t="b">
        <v>1</v>
      </c>
      <c r="N1033" t="s">
        <v>8266</v>
      </c>
      <c r="O1033" s="1">
        <f t="shared" si="80"/>
        <v>117</v>
      </c>
      <c r="P1033">
        <f t="shared" si="81"/>
        <v>44.86</v>
      </c>
      <c r="Q1033" s="13" t="s">
        <v>8319</v>
      </c>
      <c r="R1033" t="s">
        <v>8322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8216</v>
      </c>
      <c r="G1034" t="s">
        <v>8221</v>
      </c>
      <c r="H1034" t="s">
        <v>8243</v>
      </c>
      <c r="I1034">
        <v>1348337956</v>
      </c>
      <c r="J1034">
        <v>1345745956</v>
      </c>
      <c r="K1034" s="11" t="b">
        <v>0</v>
      </c>
      <c r="L1034">
        <v>96</v>
      </c>
      <c r="M1034" t="b">
        <v>1</v>
      </c>
      <c r="N1034" t="s">
        <v>8271</v>
      </c>
      <c r="O1034" s="1">
        <f t="shared" si="80"/>
        <v>117</v>
      </c>
      <c r="P1034">
        <f t="shared" si="81"/>
        <v>60.74</v>
      </c>
      <c r="Q1034" s="13" t="s">
        <v>8323</v>
      </c>
      <c r="R1034" t="s">
        <v>8327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8216</v>
      </c>
      <c r="G1035" t="s">
        <v>8221</v>
      </c>
      <c r="H1035" t="s">
        <v>8243</v>
      </c>
      <c r="I1035">
        <v>1414817940</v>
      </c>
      <c r="J1035">
        <v>1411489552</v>
      </c>
      <c r="K1035" s="11" t="b">
        <v>1</v>
      </c>
      <c r="L1035">
        <v>159</v>
      </c>
      <c r="M1035" t="b">
        <v>1</v>
      </c>
      <c r="N1035" t="s">
        <v>8272</v>
      </c>
      <c r="O1035" s="1">
        <f t="shared" si="80"/>
        <v>194</v>
      </c>
      <c r="P1035">
        <f t="shared" si="81"/>
        <v>36.630000000000003</v>
      </c>
      <c r="Q1035" s="13" t="s">
        <v>8323</v>
      </c>
      <c r="R1035" t="s">
        <v>8332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8216</v>
      </c>
      <c r="G1036" t="s">
        <v>8221</v>
      </c>
      <c r="H1036" t="s">
        <v>8243</v>
      </c>
      <c r="I1036">
        <v>1437202740</v>
      </c>
      <c r="J1036">
        <v>1434654998</v>
      </c>
      <c r="K1036" s="11" t="b">
        <v>0</v>
      </c>
      <c r="L1036">
        <v>79</v>
      </c>
      <c r="M1036" t="b">
        <v>1</v>
      </c>
      <c r="N1036" t="s">
        <v>8266</v>
      </c>
      <c r="O1036" s="1">
        <f t="shared" si="80"/>
        <v>116</v>
      </c>
      <c r="P1036">
        <f t="shared" si="81"/>
        <v>73.58</v>
      </c>
      <c r="Q1036" s="13" t="s">
        <v>8319</v>
      </c>
      <c r="R1036" t="s">
        <v>8322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8216</v>
      </c>
      <c r="G1037" t="s">
        <v>8221</v>
      </c>
      <c r="H1037" t="s">
        <v>8243</v>
      </c>
      <c r="I1037">
        <v>1485631740</v>
      </c>
      <c r="J1037">
        <v>1483041083</v>
      </c>
      <c r="K1037" s="11" t="b">
        <v>0</v>
      </c>
      <c r="L1037">
        <v>14</v>
      </c>
      <c r="M1037" t="b">
        <v>1</v>
      </c>
      <c r="N1037" t="s">
        <v>8280</v>
      </c>
      <c r="O1037" s="1">
        <f t="shared" si="80"/>
        <v>116</v>
      </c>
      <c r="P1037">
        <f t="shared" si="81"/>
        <v>414.29</v>
      </c>
      <c r="Q1037" s="13" t="s">
        <v>8309</v>
      </c>
      <c r="R1037" t="s">
        <v>8310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8216</v>
      </c>
      <c r="G1038" t="s">
        <v>8221</v>
      </c>
      <c r="H1038" t="s">
        <v>8243</v>
      </c>
      <c r="I1038">
        <v>1434822914</v>
      </c>
      <c r="J1038">
        <v>1432230914</v>
      </c>
      <c r="K1038" s="11" t="b">
        <v>1</v>
      </c>
      <c r="L1038">
        <v>88</v>
      </c>
      <c r="M1038" t="b">
        <v>1</v>
      </c>
      <c r="N1038" t="s">
        <v>8266</v>
      </c>
      <c r="O1038" s="1">
        <f t="shared" si="80"/>
        <v>105</v>
      </c>
      <c r="P1038">
        <f t="shared" si="81"/>
        <v>65.58</v>
      </c>
      <c r="Q1038" s="13" t="s">
        <v>8319</v>
      </c>
      <c r="R1038" t="s">
        <v>8322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8217</v>
      </c>
      <c r="G1039" t="s">
        <v>8221</v>
      </c>
      <c r="H1039" t="s">
        <v>8243</v>
      </c>
      <c r="I1039">
        <v>1455710679</v>
      </c>
      <c r="J1039">
        <v>1453118679</v>
      </c>
      <c r="K1039" s="11" t="b">
        <v>0</v>
      </c>
      <c r="L1039">
        <v>45</v>
      </c>
      <c r="M1039" t="b">
        <v>0</v>
      </c>
      <c r="N1039" t="s">
        <v>8268</v>
      </c>
      <c r="O1039" s="1">
        <f t="shared" si="80"/>
        <v>12</v>
      </c>
      <c r="P1039">
        <f t="shared" si="81"/>
        <v>127.93</v>
      </c>
      <c r="Q1039" s="13" t="s">
        <v>8304</v>
      </c>
      <c r="R1039" t="s">
        <v>8306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8216</v>
      </c>
      <c r="G1040" t="s">
        <v>8221</v>
      </c>
      <c r="H1040" t="s">
        <v>8243</v>
      </c>
      <c r="I1040">
        <v>1406876340</v>
      </c>
      <c r="J1040">
        <v>1404190567</v>
      </c>
      <c r="K1040" s="11" t="b">
        <v>0</v>
      </c>
      <c r="L1040">
        <v>16</v>
      </c>
      <c r="M1040" t="b">
        <v>1</v>
      </c>
      <c r="N1040" t="s">
        <v>8266</v>
      </c>
      <c r="O1040" s="1">
        <f t="shared" si="80"/>
        <v>191</v>
      </c>
      <c r="P1040">
        <f t="shared" si="81"/>
        <v>358.69</v>
      </c>
      <c r="Q1040" s="13" t="s">
        <v>8319</v>
      </c>
      <c r="R1040" t="s">
        <v>8322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8216</v>
      </c>
      <c r="G1041" t="s">
        <v>8221</v>
      </c>
      <c r="H1041" t="s">
        <v>8243</v>
      </c>
      <c r="I1041">
        <v>1447463050</v>
      </c>
      <c r="J1041">
        <v>1444867450</v>
      </c>
      <c r="K1041" s="11" t="b">
        <v>0</v>
      </c>
      <c r="L1041">
        <v>90</v>
      </c>
      <c r="M1041" t="b">
        <v>1</v>
      </c>
      <c r="N1041" t="s">
        <v>8271</v>
      </c>
      <c r="O1041" s="1">
        <f t="shared" si="80"/>
        <v>114</v>
      </c>
      <c r="P1041">
        <f t="shared" si="81"/>
        <v>63.48</v>
      </c>
      <c r="Q1041" s="13" t="s">
        <v>8323</v>
      </c>
      <c r="R1041" t="s">
        <v>8327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8216</v>
      </c>
      <c r="G1042" t="s">
        <v>8221</v>
      </c>
      <c r="H1042" t="s">
        <v>8243</v>
      </c>
      <c r="I1042">
        <v>1374523752</v>
      </c>
      <c r="J1042">
        <v>1371931752</v>
      </c>
      <c r="K1042" s="11" t="b">
        <v>1</v>
      </c>
      <c r="L1042">
        <v>69</v>
      </c>
      <c r="M1042" t="b">
        <v>1</v>
      </c>
      <c r="N1042" t="s">
        <v>8266</v>
      </c>
      <c r="O1042" s="1">
        <f t="shared" si="80"/>
        <v>114</v>
      </c>
      <c r="P1042">
        <f t="shared" si="81"/>
        <v>82.61</v>
      </c>
      <c r="Q1042" s="13" t="s">
        <v>8319</v>
      </c>
      <c r="R1042" t="s">
        <v>8322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8216</v>
      </c>
      <c r="G1043" t="s">
        <v>8221</v>
      </c>
      <c r="H1043" t="s">
        <v>8243</v>
      </c>
      <c r="I1043">
        <v>1425872692</v>
      </c>
      <c r="J1043">
        <v>1423284292</v>
      </c>
      <c r="K1043" s="11" t="b">
        <v>0</v>
      </c>
      <c r="L1043">
        <v>71</v>
      </c>
      <c r="M1043" t="b">
        <v>1</v>
      </c>
      <c r="N1043" t="s">
        <v>8266</v>
      </c>
      <c r="O1043" s="1">
        <f t="shared" si="80"/>
        <v>114</v>
      </c>
      <c r="P1043">
        <f t="shared" si="81"/>
        <v>80.23</v>
      </c>
      <c r="Q1043" s="13" t="s">
        <v>8319</v>
      </c>
      <c r="R1043" t="s">
        <v>8322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8218</v>
      </c>
      <c r="G1044" t="s">
        <v>8221</v>
      </c>
      <c r="H1044" t="s">
        <v>8243</v>
      </c>
      <c r="I1044">
        <v>1412167393</v>
      </c>
      <c r="J1044">
        <v>1409143393</v>
      </c>
      <c r="K1044" s="11" t="b">
        <v>0</v>
      </c>
      <c r="L1044">
        <v>30</v>
      </c>
      <c r="M1044" t="b">
        <v>0</v>
      </c>
      <c r="N1044" t="s">
        <v>8273</v>
      </c>
      <c r="O1044" s="1">
        <f t="shared" si="80"/>
        <v>21</v>
      </c>
      <c r="P1044">
        <f t="shared" si="81"/>
        <v>189.33</v>
      </c>
      <c r="Q1044" s="13" t="s">
        <v>8323</v>
      </c>
      <c r="R1044" t="s">
        <v>8346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8216</v>
      </c>
      <c r="G1045" t="s">
        <v>8221</v>
      </c>
      <c r="H1045" t="s">
        <v>8243</v>
      </c>
      <c r="I1045">
        <v>1409587140</v>
      </c>
      <c r="J1045">
        <v>1408062990</v>
      </c>
      <c r="K1045" s="11" t="b">
        <v>0</v>
      </c>
      <c r="L1045">
        <v>68</v>
      </c>
      <c r="M1045" t="b">
        <v>1</v>
      </c>
      <c r="N1045" t="s">
        <v>8266</v>
      </c>
      <c r="O1045" s="1">
        <f t="shared" si="80"/>
        <v>113</v>
      </c>
      <c r="P1045">
        <f t="shared" si="81"/>
        <v>83.43</v>
      </c>
      <c r="Q1045" s="13" t="s">
        <v>8319</v>
      </c>
      <c r="R1045" t="s">
        <v>8322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8216</v>
      </c>
      <c r="G1046" t="s">
        <v>8221</v>
      </c>
      <c r="H1046" t="s">
        <v>8243</v>
      </c>
      <c r="I1046">
        <v>1423674000</v>
      </c>
      <c r="J1046">
        <v>1421025159</v>
      </c>
      <c r="K1046" s="11" t="b">
        <v>0</v>
      </c>
      <c r="L1046">
        <v>53</v>
      </c>
      <c r="M1046" t="b">
        <v>1</v>
      </c>
      <c r="N1046" t="s">
        <v>8266</v>
      </c>
      <c r="O1046" s="1">
        <f t="shared" si="80"/>
        <v>113</v>
      </c>
      <c r="P1046">
        <f t="shared" si="81"/>
        <v>107</v>
      </c>
      <c r="Q1046" s="13" t="s">
        <v>8319</v>
      </c>
      <c r="R1046" t="s">
        <v>8322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8216</v>
      </c>
      <c r="G1047" t="s">
        <v>8226</v>
      </c>
      <c r="H1047" t="s">
        <v>8248</v>
      </c>
      <c r="I1047">
        <v>1467313039</v>
      </c>
      <c r="J1047">
        <v>1464807439</v>
      </c>
      <c r="K1047" s="11" t="b">
        <v>0</v>
      </c>
      <c r="L1047">
        <v>139</v>
      </c>
      <c r="M1047" t="b">
        <v>1</v>
      </c>
      <c r="N1047" t="s">
        <v>8269</v>
      </c>
      <c r="O1047" s="1">
        <f t="shared" si="80"/>
        <v>378</v>
      </c>
      <c r="P1047">
        <f t="shared" si="81"/>
        <v>40.76</v>
      </c>
      <c r="Q1047" s="13" t="s">
        <v>8307</v>
      </c>
      <c r="R1047" t="s">
        <v>8329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8216</v>
      </c>
      <c r="G1048" t="s">
        <v>8226</v>
      </c>
      <c r="H1048" t="s">
        <v>8248</v>
      </c>
      <c r="I1048">
        <v>1428292800</v>
      </c>
      <c r="J1048">
        <v>1424368298</v>
      </c>
      <c r="K1048" s="11" t="b">
        <v>0</v>
      </c>
      <c r="L1048">
        <v>83</v>
      </c>
      <c r="M1048" t="b">
        <v>1</v>
      </c>
      <c r="N1048" t="s">
        <v>8266</v>
      </c>
      <c r="O1048" s="1">
        <f t="shared" si="80"/>
        <v>113</v>
      </c>
      <c r="P1048">
        <f t="shared" si="81"/>
        <v>68.25</v>
      </c>
      <c r="Q1048" s="13" t="s">
        <v>8319</v>
      </c>
      <c r="R1048" t="s">
        <v>8322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8216</v>
      </c>
      <c r="G1049" t="s">
        <v>8221</v>
      </c>
      <c r="H1049" t="s">
        <v>8243</v>
      </c>
      <c r="I1049">
        <v>1453569392</v>
      </c>
      <c r="J1049">
        <v>1451409392</v>
      </c>
      <c r="K1049" s="11" t="b">
        <v>0</v>
      </c>
      <c r="L1049">
        <v>49</v>
      </c>
      <c r="M1049" t="b">
        <v>1</v>
      </c>
      <c r="N1049" t="s">
        <v>8264</v>
      </c>
      <c r="O1049" s="1">
        <f t="shared" si="80"/>
        <v>142</v>
      </c>
      <c r="P1049">
        <f t="shared" si="81"/>
        <v>115.51</v>
      </c>
      <c r="Q1049" s="13" t="s">
        <v>8317</v>
      </c>
      <c r="R1049" t="s">
        <v>8318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8216</v>
      </c>
      <c r="G1050" t="s">
        <v>8221</v>
      </c>
      <c r="H1050" t="s">
        <v>8243</v>
      </c>
      <c r="I1050">
        <v>1472443269</v>
      </c>
      <c r="J1050">
        <v>1468987269</v>
      </c>
      <c r="K1050" s="11" t="b">
        <v>0</v>
      </c>
      <c r="L1050">
        <v>120</v>
      </c>
      <c r="M1050" t="b">
        <v>1</v>
      </c>
      <c r="N1050" t="s">
        <v>8280</v>
      </c>
      <c r="O1050" s="1">
        <f t="shared" si="80"/>
        <v>103</v>
      </c>
      <c r="P1050">
        <f t="shared" si="81"/>
        <v>47.13</v>
      </c>
      <c r="Q1050" s="13" t="s">
        <v>8309</v>
      </c>
      <c r="R1050" t="s">
        <v>8310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8216</v>
      </c>
      <c r="G1051" t="s">
        <v>8221</v>
      </c>
      <c r="H1051" t="s">
        <v>8243</v>
      </c>
      <c r="I1051">
        <v>1311902236</v>
      </c>
      <c r="J1051">
        <v>1309310236</v>
      </c>
      <c r="K1051" s="11" t="b">
        <v>0</v>
      </c>
      <c r="L1051">
        <v>39</v>
      </c>
      <c r="M1051" t="b">
        <v>1</v>
      </c>
      <c r="N1051" t="s">
        <v>8261</v>
      </c>
      <c r="O1051" s="1">
        <f t="shared" si="80"/>
        <v>113</v>
      </c>
      <c r="P1051">
        <f t="shared" si="81"/>
        <v>144.91</v>
      </c>
      <c r="Q1051" s="13" t="s">
        <v>8317</v>
      </c>
      <c r="R1051" t="s">
        <v>8339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8216</v>
      </c>
      <c r="G1052" t="s">
        <v>8221</v>
      </c>
      <c r="H1052" t="s">
        <v>8243</v>
      </c>
      <c r="I1052">
        <v>1466827140</v>
      </c>
      <c r="J1052">
        <v>1464196414</v>
      </c>
      <c r="K1052" s="11" t="b">
        <v>0</v>
      </c>
      <c r="L1052">
        <v>83</v>
      </c>
      <c r="M1052" t="b">
        <v>1</v>
      </c>
      <c r="N1052" t="s">
        <v>8271</v>
      </c>
      <c r="O1052" s="1">
        <f t="shared" si="80"/>
        <v>103</v>
      </c>
      <c r="P1052">
        <f t="shared" si="81"/>
        <v>68.010000000000005</v>
      </c>
      <c r="Q1052" s="13" t="s">
        <v>8323</v>
      </c>
      <c r="R1052" t="s">
        <v>8327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8216</v>
      </c>
      <c r="G1053" t="s">
        <v>8222</v>
      </c>
      <c r="H1053" t="s">
        <v>8244</v>
      </c>
      <c r="I1053">
        <v>1400965200</v>
      </c>
      <c r="J1053">
        <v>1398352531</v>
      </c>
      <c r="K1053" s="11" t="b">
        <v>0</v>
      </c>
      <c r="L1053">
        <v>72</v>
      </c>
      <c r="M1053" t="b">
        <v>1</v>
      </c>
      <c r="N1053" t="s">
        <v>8266</v>
      </c>
      <c r="O1053" s="1">
        <f t="shared" si="80"/>
        <v>113</v>
      </c>
      <c r="P1053">
        <f t="shared" si="81"/>
        <v>78.260000000000005</v>
      </c>
      <c r="Q1053" s="13" t="s">
        <v>8319</v>
      </c>
      <c r="R1053" t="s">
        <v>8322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8216</v>
      </c>
      <c r="G1054" t="s">
        <v>8221</v>
      </c>
      <c r="H1054" t="s">
        <v>8243</v>
      </c>
      <c r="I1054">
        <v>1265097540</v>
      </c>
      <c r="J1054">
        <v>1257538029</v>
      </c>
      <c r="K1054" s="11" t="b">
        <v>1</v>
      </c>
      <c r="L1054">
        <v>51</v>
      </c>
      <c r="M1054" t="b">
        <v>1</v>
      </c>
      <c r="N1054" t="s">
        <v>8264</v>
      </c>
      <c r="O1054" s="1">
        <f t="shared" si="80"/>
        <v>113</v>
      </c>
      <c r="P1054">
        <f t="shared" si="81"/>
        <v>110.47</v>
      </c>
      <c r="Q1054" s="13" t="s">
        <v>8317</v>
      </c>
      <c r="R1054" t="s">
        <v>8318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8216</v>
      </c>
      <c r="G1055" t="s">
        <v>8221</v>
      </c>
      <c r="H1055" t="s">
        <v>8243</v>
      </c>
      <c r="I1055">
        <v>1410099822</v>
      </c>
      <c r="J1055">
        <v>1404915822</v>
      </c>
      <c r="K1055" s="11" t="b">
        <v>0</v>
      </c>
      <c r="L1055">
        <v>85</v>
      </c>
      <c r="M1055" t="b">
        <v>1</v>
      </c>
      <c r="N1055" t="s">
        <v>8266</v>
      </c>
      <c r="O1055" s="1">
        <f t="shared" si="80"/>
        <v>102</v>
      </c>
      <c r="P1055">
        <f t="shared" si="81"/>
        <v>66.150000000000006</v>
      </c>
      <c r="Q1055" s="13" t="s">
        <v>8319</v>
      </c>
      <c r="R1055" t="s">
        <v>8322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8217</v>
      </c>
      <c r="G1056" t="s">
        <v>8221</v>
      </c>
      <c r="H1056" t="s">
        <v>8243</v>
      </c>
      <c r="I1056">
        <v>1470187800</v>
      </c>
      <c r="J1056">
        <v>1467325053</v>
      </c>
      <c r="K1056" s="11" t="b">
        <v>0</v>
      </c>
      <c r="L1056">
        <v>59</v>
      </c>
      <c r="M1056" t="b">
        <v>0</v>
      </c>
      <c r="N1056" t="s">
        <v>8296</v>
      </c>
      <c r="O1056" s="1">
        <f t="shared" si="80"/>
        <v>19</v>
      </c>
      <c r="P1056">
        <f t="shared" si="81"/>
        <v>95.28</v>
      </c>
      <c r="Q1056" s="13" t="s">
        <v>8304</v>
      </c>
      <c r="R1056" t="s">
        <v>8311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8216</v>
      </c>
      <c r="G1057" t="s">
        <v>8221</v>
      </c>
      <c r="H1057" t="s">
        <v>8243</v>
      </c>
      <c r="I1057">
        <v>1327433173</v>
      </c>
      <c r="J1057">
        <v>1325618773</v>
      </c>
      <c r="K1057" s="11" t="b">
        <v>0</v>
      </c>
      <c r="L1057">
        <v>80</v>
      </c>
      <c r="M1057" t="b">
        <v>1</v>
      </c>
      <c r="N1057" t="s">
        <v>8274</v>
      </c>
      <c r="O1057" s="1">
        <f t="shared" si="80"/>
        <v>107</v>
      </c>
      <c r="P1057">
        <f t="shared" si="81"/>
        <v>70.209999999999994</v>
      </c>
      <c r="Q1057" s="13" t="s">
        <v>8323</v>
      </c>
      <c r="R1057" t="s">
        <v>8324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8216</v>
      </c>
      <c r="G1058" t="s">
        <v>8221</v>
      </c>
      <c r="H1058" t="s">
        <v>8243</v>
      </c>
      <c r="I1058">
        <v>1488258000</v>
      </c>
      <c r="J1058">
        <v>1485556626</v>
      </c>
      <c r="K1058" s="11" t="b">
        <v>0</v>
      </c>
      <c r="L1058">
        <v>81</v>
      </c>
      <c r="M1058" t="b">
        <v>1</v>
      </c>
      <c r="N1058" t="s">
        <v>8266</v>
      </c>
      <c r="O1058" s="1">
        <f t="shared" si="80"/>
        <v>112</v>
      </c>
      <c r="P1058">
        <f t="shared" si="81"/>
        <v>69.19</v>
      </c>
      <c r="Q1058" s="13" t="s">
        <v>8319</v>
      </c>
      <c r="R1058" t="s">
        <v>8322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8216</v>
      </c>
      <c r="G1059" t="s">
        <v>8221</v>
      </c>
      <c r="H1059" t="s">
        <v>8243</v>
      </c>
      <c r="I1059">
        <v>1338591144</v>
      </c>
      <c r="J1059">
        <v>1335567144</v>
      </c>
      <c r="K1059" s="11" t="b">
        <v>1</v>
      </c>
      <c r="L1059">
        <v>89</v>
      </c>
      <c r="M1059" t="b">
        <v>1</v>
      </c>
      <c r="N1059" t="s">
        <v>8266</v>
      </c>
      <c r="O1059" s="1">
        <f t="shared" si="80"/>
        <v>102</v>
      </c>
      <c r="P1059">
        <f t="shared" si="81"/>
        <v>62.92</v>
      </c>
      <c r="Q1059" s="13" t="s">
        <v>8319</v>
      </c>
      <c r="R1059" t="s">
        <v>8322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8216</v>
      </c>
      <c r="G1060" t="s">
        <v>8221</v>
      </c>
      <c r="H1060" t="s">
        <v>8243</v>
      </c>
      <c r="I1060">
        <v>1466713620</v>
      </c>
      <c r="J1060">
        <v>1463588109</v>
      </c>
      <c r="K1060" s="11" t="b">
        <v>0</v>
      </c>
      <c r="L1060">
        <v>51</v>
      </c>
      <c r="M1060" t="b">
        <v>1</v>
      </c>
      <c r="N1060" t="s">
        <v>8260</v>
      </c>
      <c r="O1060" s="1">
        <f t="shared" si="80"/>
        <v>160</v>
      </c>
      <c r="P1060">
        <f t="shared" si="81"/>
        <v>109.78</v>
      </c>
      <c r="Q1060" s="13" t="s">
        <v>8317</v>
      </c>
      <c r="R1060" t="s">
        <v>8328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8216</v>
      </c>
      <c r="G1061" t="s">
        <v>8223</v>
      </c>
      <c r="H1061" t="s">
        <v>8245</v>
      </c>
      <c r="I1061">
        <v>1476615600</v>
      </c>
      <c r="J1061">
        <v>1474884417</v>
      </c>
      <c r="K1061" s="11" t="b">
        <v>0</v>
      </c>
      <c r="L1061">
        <v>105</v>
      </c>
      <c r="M1061" t="b">
        <v>1</v>
      </c>
      <c r="N1061" t="s">
        <v>8269</v>
      </c>
      <c r="O1061" s="1">
        <f t="shared" si="80"/>
        <v>112</v>
      </c>
      <c r="P1061">
        <f t="shared" si="81"/>
        <v>53.19</v>
      </c>
      <c r="Q1061" s="13" t="s">
        <v>8307</v>
      </c>
      <c r="R1061" t="s">
        <v>8329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8216</v>
      </c>
      <c r="G1062" t="s">
        <v>8221</v>
      </c>
      <c r="H1062" t="s">
        <v>8243</v>
      </c>
      <c r="I1062">
        <v>1332719730</v>
      </c>
      <c r="J1062">
        <v>1330908930</v>
      </c>
      <c r="K1062" s="11" t="b">
        <v>0</v>
      </c>
      <c r="L1062">
        <v>49</v>
      </c>
      <c r="M1062" t="b">
        <v>1</v>
      </c>
      <c r="N1062" t="s">
        <v>8271</v>
      </c>
      <c r="O1062" s="1">
        <f t="shared" si="80"/>
        <v>101</v>
      </c>
      <c r="P1062">
        <f t="shared" si="81"/>
        <v>113.88</v>
      </c>
      <c r="Q1062" s="13" t="s">
        <v>8323</v>
      </c>
      <c r="R1062" t="s">
        <v>8327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8216</v>
      </c>
      <c r="G1063" t="s">
        <v>8221</v>
      </c>
      <c r="H1063" t="s">
        <v>8243</v>
      </c>
      <c r="I1063">
        <v>1470962274</v>
      </c>
      <c r="J1063">
        <v>1468370274</v>
      </c>
      <c r="K1063" s="11" t="b">
        <v>0</v>
      </c>
      <c r="L1063">
        <v>237</v>
      </c>
      <c r="M1063" t="b">
        <v>1</v>
      </c>
      <c r="N1063" t="s">
        <v>8268</v>
      </c>
      <c r="O1063" s="1">
        <f t="shared" si="80"/>
        <v>279</v>
      </c>
      <c r="P1063">
        <f t="shared" si="81"/>
        <v>23.52</v>
      </c>
      <c r="Q1063" s="13" t="s">
        <v>8304</v>
      </c>
      <c r="R1063" t="s">
        <v>8306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8216</v>
      </c>
      <c r="G1064" t="s">
        <v>8221</v>
      </c>
      <c r="H1064" t="s">
        <v>8243</v>
      </c>
      <c r="I1064">
        <v>1320640778</v>
      </c>
      <c r="J1064">
        <v>1316749178</v>
      </c>
      <c r="K1064" s="11" t="b">
        <v>1</v>
      </c>
      <c r="L1064">
        <v>111</v>
      </c>
      <c r="M1064" t="b">
        <v>1</v>
      </c>
      <c r="N1064" t="s">
        <v>8264</v>
      </c>
      <c r="O1064" s="1">
        <f t="shared" si="80"/>
        <v>111</v>
      </c>
      <c r="P1064">
        <f t="shared" si="81"/>
        <v>50.18</v>
      </c>
      <c r="Q1064" s="13" t="s">
        <v>8317</v>
      </c>
      <c r="R1064" t="s">
        <v>8318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8218</v>
      </c>
      <c r="G1065" t="s">
        <v>8221</v>
      </c>
      <c r="H1065" t="s">
        <v>8243</v>
      </c>
      <c r="I1065">
        <v>1428732000</v>
      </c>
      <c r="J1065">
        <v>1426772928</v>
      </c>
      <c r="K1065" s="11" t="b">
        <v>0</v>
      </c>
      <c r="L1065">
        <v>33</v>
      </c>
      <c r="M1065" t="b">
        <v>0</v>
      </c>
      <c r="N1065" t="s">
        <v>8279</v>
      </c>
      <c r="O1065" s="1">
        <f t="shared" si="80"/>
        <v>25</v>
      </c>
      <c r="P1065">
        <f t="shared" si="81"/>
        <v>168.39</v>
      </c>
      <c r="Q1065" s="13" t="s">
        <v>8315</v>
      </c>
      <c r="R1065" t="s">
        <v>8341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8216</v>
      </c>
      <c r="G1066" t="s">
        <v>8221</v>
      </c>
      <c r="H1066" t="s">
        <v>8243</v>
      </c>
      <c r="I1066">
        <v>1273522560</v>
      </c>
      <c r="J1066">
        <v>1269928430</v>
      </c>
      <c r="K1066" s="11" t="b">
        <v>1</v>
      </c>
      <c r="L1066">
        <v>58</v>
      </c>
      <c r="M1066" t="b">
        <v>1</v>
      </c>
      <c r="N1066" t="s">
        <v>8264</v>
      </c>
      <c r="O1066" s="1">
        <f t="shared" si="80"/>
        <v>111</v>
      </c>
      <c r="P1066">
        <f t="shared" si="81"/>
        <v>95.78</v>
      </c>
      <c r="Q1066" s="13" t="s">
        <v>8317</v>
      </c>
      <c r="R1066" t="s">
        <v>8318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8216</v>
      </c>
      <c r="G1067" t="s">
        <v>8221</v>
      </c>
      <c r="H1067" t="s">
        <v>8243</v>
      </c>
      <c r="I1067">
        <v>1379515740</v>
      </c>
      <c r="J1067">
        <v>1378306140</v>
      </c>
      <c r="K1067" s="11" t="b">
        <v>0</v>
      </c>
      <c r="L1067">
        <v>10</v>
      </c>
      <c r="M1067" t="b">
        <v>1</v>
      </c>
      <c r="N1067" t="s">
        <v>8287</v>
      </c>
      <c r="O1067" s="1">
        <f t="shared" si="80"/>
        <v>111</v>
      </c>
      <c r="P1067">
        <f t="shared" si="81"/>
        <v>554</v>
      </c>
      <c r="Q1067" s="13" t="s">
        <v>8323</v>
      </c>
      <c r="R1067" t="s">
        <v>8334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8216</v>
      </c>
      <c r="G1068" t="s">
        <v>8221</v>
      </c>
      <c r="H1068" t="s">
        <v>8243</v>
      </c>
      <c r="I1068">
        <v>1434342894</v>
      </c>
      <c r="J1068">
        <v>1432269294</v>
      </c>
      <c r="K1068" s="11" t="b">
        <v>0</v>
      </c>
      <c r="L1068">
        <v>87</v>
      </c>
      <c r="M1068" t="b">
        <v>1</v>
      </c>
      <c r="N1068" t="s">
        <v>8271</v>
      </c>
      <c r="O1068" s="1">
        <f t="shared" si="80"/>
        <v>111</v>
      </c>
      <c r="P1068">
        <f t="shared" si="81"/>
        <v>63.62</v>
      </c>
      <c r="Q1068" s="13" t="s">
        <v>8323</v>
      </c>
      <c r="R1068" t="s">
        <v>8327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8216</v>
      </c>
      <c r="G1069" t="s">
        <v>8221</v>
      </c>
      <c r="H1069" t="s">
        <v>8243</v>
      </c>
      <c r="I1069">
        <v>1439317900</v>
      </c>
      <c r="J1069">
        <v>1436725900</v>
      </c>
      <c r="K1069" s="11" t="b">
        <v>0</v>
      </c>
      <c r="L1069">
        <v>115</v>
      </c>
      <c r="M1069" t="b">
        <v>1</v>
      </c>
      <c r="N1069" t="s">
        <v>8292</v>
      </c>
      <c r="O1069" s="1">
        <f t="shared" si="80"/>
        <v>120</v>
      </c>
      <c r="P1069">
        <f t="shared" si="81"/>
        <v>48.13</v>
      </c>
      <c r="Q1069" s="13" t="s">
        <v>8312</v>
      </c>
      <c r="R1069" t="s">
        <v>8313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8216</v>
      </c>
      <c r="G1070" t="s">
        <v>8221</v>
      </c>
      <c r="H1070" t="s">
        <v>8243</v>
      </c>
      <c r="I1070">
        <v>1456946487</v>
      </c>
      <c r="J1070">
        <v>1454354487</v>
      </c>
      <c r="K1070" s="11" t="b">
        <v>0</v>
      </c>
      <c r="L1070">
        <v>136</v>
      </c>
      <c r="M1070" t="b">
        <v>1</v>
      </c>
      <c r="N1070" t="s">
        <v>8266</v>
      </c>
      <c r="O1070" s="1">
        <f t="shared" si="80"/>
        <v>111</v>
      </c>
      <c r="P1070">
        <f t="shared" si="81"/>
        <v>40.630000000000003</v>
      </c>
      <c r="Q1070" s="13" t="s">
        <v>8319</v>
      </c>
      <c r="R1070" t="s">
        <v>8322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8216</v>
      </c>
      <c r="G1071" t="s">
        <v>8221</v>
      </c>
      <c r="H1071" t="s">
        <v>8243</v>
      </c>
      <c r="I1071">
        <v>1461988740</v>
      </c>
      <c r="J1071">
        <v>1459949080</v>
      </c>
      <c r="K1071" s="11" t="b">
        <v>0</v>
      </c>
      <c r="L1071">
        <v>79</v>
      </c>
      <c r="M1071" t="b">
        <v>1</v>
      </c>
      <c r="N1071" t="s">
        <v>8266</v>
      </c>
      <c r="O1071" s="1">
        <f t="shared" si="80"/>
        <v>100</v>
      </c>
      <c r="P1071">
        <f t="shared" si="81"/>
        <v>69.819999999999993</v>
      </c>
      <c r="Q1071" s="13" t="s">
        <v>8319</v>
      </c>
      <c r="R1071" t="s">
        <v>8322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8216</v>
      </c>
      <c r="G1072" t="s">
        <v>8221</v>
      </c>
      <c r="H1072" t="s">
        <v>8243</v>
      </c>
      <c r="I1072">
        <v>1480399200</v>
      </c>
      <c r="J1072">
        <v>1478616506</v>
      </c>
      <c r="K1072" s="11" t="b">
        <v>0</v>
      </c>
      <c r="L1072">
        <v>33</v>
      </c>
      <c r="M1072" t="b">
        <v>1</v>
      </c>
      <c r="N1072" t="s">
        <v>8300</v>
      </c>
      <c r="O1072" s="1">
        <f t="shared" si="80"/>
        <v>110</v>
      </c>
      <c r="P1072">
        <f t="shared" si="81"/>
        <v>166.97</v>
      </c>
      <c r="Q1072" s="13" t="s">
        <v>8319</v>
      </c>
      <c r="R1072" t="s">
        <v>8331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60" hidden="1" x14ac:dyDescent="0.2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8216</v>
      </c>
      <c r="G1073" t="s">
        <v>8221</v>
      </c>
      <c r="H1073" t="s">
        <v>8243</v>
      </c>
      <c r="I1073">
        <v>1465498800</v>
      </c>
      <c r="J1073">
        <v>1462481718</v>
      </c>
      <c r="K1073" s="11" t="b">
        <v>0</v>
      </c>
      <c r="L1073">
        <v>80</v>
      </c>
      <c r="M1073" t="b">
        <v>1</v>
      </c>
      <c r="N1073" t="s">
        <v>8293</v>
      </c>
      <c r="O1073" s="1">
        <f t="shared" si="80"/>
        <v>110</v>
      </c>
      <c r="P1073">
        <f t="shared" si="81"/>
        <v>68.86</v>
      </c>
      <c r="Q1073" s="13" t="s">
        <v>8315</v>
      </c>
      <c r="R1073" t="s">
        <v>8316</v>
      </c>
      <c r="S1073" s="17">
        <f t="shared" si="82"/>
        <v>42495.871736111112</v>
      </c>
      <c r="T1073" s="17">
        <f t="shared" si="83"/>
        <v>42530.791666666672</v>
      </c>
      <c r="U1073">
        <f t="shared" si="84"/>
        <v>2016</v>
      </c>
    </row>
    <row r="1074" spans="1:21" ht="60" hidden="1" x14ac:dyDescent="0.2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8216</v>
      </c>
      <c r="G1074" t="s">
        <v>8226</v>
      </c>
      <c r="H1074" t="s">
        <v>8248</v>
      </c>
      <c r="I1074">
        <v>1489320642</v>
      </c>
      <c r="J1074">
        <v>1487164242</v>
      </c>
      <c r="K1074" s="11" t="b">
        <v>0</v>
      </c>
      <c r="L1074">
        <v>147</v>
      </c>
      <c r="M1074" t="b">
        <v>1</v>
      </c>
      <c r="N1074" t="s">
        <v>8292</v>
      </c>
      <c r="O1074" s="1">
        <f t="shared" si="80"/>
        <v>220</v>
      </c>
      <c r="P1074">
        <f t="shared" si="81"/>
        <v>37.479999999999997</v>
      </c>
      <c r="Q1074" s="13" t="s">
        <v>8312</v>
      </c>
      <c r="R1074" t="s">
        <v>8313</v>
      </c>
      <c r="S1074" s="17">
        <f t="shared" si="82"/>
        <v>42781.549097222218</v>
      </c>
      <c r="T1074" s="17">
        <f t="shared" si="83"/>
        <v>42806.507430555561</v>
      </c>
      <c r="U1074">
        <f t="shared" si="84"/>
        <v>2017</v>
      </c>
    </row>
    <row r="1075" spans="1:21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8216</v>
      </c>
      <c r="G1075" t="s">
        <v>8222</v>
      </c>
      <c r="H1075" t="s">
        <v>8244</v>
      </c>
      <c r="I1075">
        <v>1438037940</v>
      </c>
      <c r="J1075">
        <v>1436380256</v>
      </c>
      <c r="K1075" s="11" t="b">
        <v>0</v>
      </c>
      <c r="L1075">
        <v>44</v>
      </c>
      <c r="M1075" t="b">
        <v>1</v>
      </c>
      <c r="N1075" t="s">
        <v>8266</v>
      </c>
      <c r="O1075" s="1">
        <f t="shared" si="80"/>
        <v>100</v>
      </c>
      <c r="P1075">
        <f t="shared" si="81"/>
        <v>125.09</v>
      </c>
      <c r="Q1075" s="13" t="s">
        <v>8319</v>
      </c>
      <c r="R1075" t="s">
        <v>8322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8216</v>
      </c>
      <c r="G1076" t="s">
        <v>8233</v>
      </c>
      <c r="H1076" t="s">
        <v>8246</v>
      </c>
      <c r="I1076">
        <v>1453244340</v>
      </c>
      <c r="J1076">
        <v>1448136417</v>
      </c>
      <c r="K1076" s="11" t="b">
        <v>0</v>
      </c>
      <c r="L1076">
        <v>76</v>
      </c>
      <c r="M1076" t="b">
        <v>1</v>
      </c>
      <c r="N1076" t="s">
        <v>8266</v>
      </c>
      <c r="O1076" s="1">
        <f t="shared" si="80"/>
        <v>110</v>
      </c>
      <c r="P1076">
        <f t="shared" si="81"/>
        <v>72.38</v>
      </c>
      <c r="Q1076" s="13" t="s">
        <v>8319</v>
      </c>
      <c r="R1076" t="s">
        <v>8322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8216</v>
      </c>
      <c r="G1077" t="s">
        <v>8221</v>
      </c>
      <c r="H1077" t="s">
        <v>8243</v>
      </c>
      <c r="I1077">
        <v>1311393540</v>
      </c>
      <c r="J1077">
        <v>1309919526</v>
      </c>
      <c r="K1077" s="11" t="b">
        <v>0</v>
      </c>
      <c r="L1077">
        <v>18</v>
      </c>
      <c r="M1077" t="b">
        <v>1</v>
      </c>
      <c r="N1077" t="s">
        <v>8271</v>
      </c>
      <c r="O1077" s="1">
        <f t="shared" si="80"/>
        <v>100</v>
      </c>
      <c r="P1077">
        <f t="shared" si="81"/>
        <v>305.56</v>
      </c>
      <c r="Q1077" s="13" t="s">
        <v>8323</v>
      </c>
      <c r="R1077" t="s">
        <v>8327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8216</v>
      </c>
      <c r="G1078" t="s">
        <v>8233</v>
      </c>
      <c r="H1078" t="s">
        <v>8246</v>
      </c>
      <c r="I1078">
        <v>1489157716</v>
      </c>
      <c r="J1078">
        <v>1486565716</v>
      </c>
      <c r="K1078" s="11" t="b">
        <v>0</v>
      </c>
      <c r="L1078">
        <v>79</v>
      </c>
      <c r="M1078" t="b">
        <v>1</v>
      </c>
      <c r="N1078" t="s">
        <v>8292</v>
      </c>
      <c r="O1078" s="1">
        <f t="shared" si="80"/>
        <v>137</v>
      </c>
      <c r="P1078">
        <f t="shared" si="81"/>
        <v>69.569999999999993</v>
      </c>
      <c r="Q1078" s="13" t="s">
        <v>8312</v>
      </c>
      <c r="R1078" t="s">
        <v>8313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8216</v>
      </c>
      <c r="G1079" t="s">
        <v>8221</v>
      </c>
      <c r="H1079" t="s">
        <v>8243</v>
      </c>
      <c r="I1079">
        <v>1427342400</v>
      </c>
      <c r="J1079">
        <v>1424927159</v>
      </c>
      <c r="K1079" s="11" t="b">
        <v>0</v>
      </c>
      <c r="L1079">
        <v>108</v>
      </c>
      <c r="M1079" t="b">
        <v>1</v>
      </c>
      <c r="N1079" t="s">
        <v>8266</v>
      </c>
      <c r="O1079" s="1">
        <f t="shared" si="80"/>
        <v>110</v>
      </c>
      <c r="P1079">
        <f t="shared" si="81"/>
        <v>50.75</v>
      </c>
      <c r="Q1079" s="13" t="s">
        <v>8319</v>
      </c>
      <c r="R1079" t="s">
        <v>8322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8216</v>
      </c>
      <c r="G1080" t="s">
        <v>8221</v>
      </c>
      <c r="H1080" t="s">
        <v>8243</v>
      </c>
      <c r="I1080">
        <v>1297977427</v>
      </c>
      <c r="J1080">
        <v>1292793427</v>
      </c>
      <c r="K1080" s="11" t="b">
        <v>1</v>
      </c>
      <c r="L1080">
        <v>60</v>
      </c>
      <c r="M1080" t="b">
        <v>1</v>
      </c>
      <c r="N1080" t="s">
        <v>8266</v>
      </c>
      <c r="O1080" s="1">
        <f t="shared" si="80"/>
        <v>110</v>
      </c>
      <c r="P1080">
        <f t="shared" si="81"/>
        <v>91.3</v>
      </c>
      <c r="Q1080" s="13" t="s">
        <v>8319</v>
      </c>
      <c r="R1080" t="s">
        <v>8322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8216</v>
      </c>
      <c r="G1081" t="s">
        <v>8221</v>
      </c>
      <c r="H1081" t="s">
        <v>8243</v>
      </c>
      <c r="I1081">
        <v>1438228740</v>
      </c>
      <c r="J1081">
        <v>1435606549</v>
      </c>
      <c r="K1081" s="11" t="b">
        <v>0</v>
      </c>
      <c r="L1081">
        <v>100</v>
      </c>
      <c r="M1081" t="b">
        <v>1</v>
      </c>
      <c r="N1081" t="s">
        <v>8269</v>
      </c>
      <c r="O1081" s="1">
        <f t="shared" si="80"/>
        <v>109</v>
      </c>
      <c r="P1081">
        <f t="shared" si="81"/>
        <v>54.69</v>
      </c>
      <c r="Q1081" s="13" t="s">
        <v>8307</v>
      </c>
      <c r="R1081" t="s">
        <v>8329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8216</v>
      </c>
      <c r="G1082" t="s">
        <v>8221</v>
      </c>
      <c r="H1082" t="s">
        <v>8243</v>
      </c>
      <c r="I1082">
        <v>1433305800</v>
      </c>
      <c r="J1082">
        <v>1430604395</v>
      </c>
      <c r="K1082" s="11" t="b">
        <v>0</v>
      </c>
      <c r="L1082">
        <v>78</v>
      </c>
      <c r="M1082" t="b">
        <v>1</v>
      </c>
      <c r="N1082" t="s">
        <v>8271</v>
      </c>
      <c r="O1082" s="1">
        <f t="shared" si="80"/>
        <v>137</v>
      </c>
      <c r="P1082">
        <f t="shared" si="81"/>
        <v>70.06</v>
      </c>
      <c r="Q1082" s="13" t="s">
        <v>8323</v>
      </c>
      <c r="R1082" t="s">
        <v>8327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8216</v>
      </c>
      <c r="G1083" t="s">
        <v>8221</v>
      </c>
      <c r="H1083" t="s">
        <v>8243</v>
      </c>
      <c r="I1083">
        <v>1448903318</v>
      </c>
      <c r="J1083">
        <v>1445875718</v>
      </c>
      <c r="K1083" s="11" t="b">
        <v>1</v>
      </c>
      <c r="L1083">
        <v>73</v>
      </c>
      <c r="M1083" t="b">
        <v>1</v>
      </c>
      <c r="N1083" t="s">
        <v>8266</v>
      </c>
      <c r="O1083" s="1">
        <f t="shared" si="80"/>
        <v>109</v>
      </c>
      <c r="P1083">
        <f t="shared" si="81"/>
        <v>74.819999999999993</v>
      </c>
      <c r="Q1083" s="13" t="s">
        <v>8319</v>
      </c>
      <c r="R1083" t="s">
        <v>8322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8216</v>
      </c>
      <c r="G1084" t="s">
        <v>8221</v>
      </c>
      <c r="H1084" t="s">
        <v>8243</v>
      </c>
      <c r="I1084">
        <v>1427011200</v>
      </c>
      <c r="J1084">
        <v>1424669929</v>
      </c>
      <c r="K1084" s="11" t="b">
        <v>1</v>
      </c>
      <c r="L1084">
        <v>34</v>
      </c>
      <c r="M1084" t="b">
        <v>1</v>
      </c>
      <c r="N1084" t="s">
        <v>8264</v>
      </c>
      <c r="O1084" s="1">
        <f t="shared" si="80"/>
        <v>136</v>
      </c>
      <c r="P1084">
        <f t="shared" si="81"/>
        <v>160.47</v>
      </c>
      <c r="Q1084" s="13" t="s">
        <v>8317</v>
      </c>
      <c r="R1084" t="s">
        <v>8318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8218</v>
      </c>
      <c r="G1085" t="s">
        <v>8221</v>
      </c>
      <c r="H1085" t="s">
        <v>8243</v>
      </c>
      <c r="I1085">
        <v>1447521404</v>
      </c>
      <c r="J1085">
        <v>1444061804</v>
      </c>
      <c r="K1085" s="11" t="b">
        <v>1</v>
      </c>
      <c r="L1085">
        <v>52</v>
      </c>
      <c r="M1085" t="b">
        <v>0</v>
      </c>
      <c r="N1085" t="s">
        <v>8280</v>
      </c>
      <c r="O1085" s="1">
        <f t="shared" si="80"/>
        <v>35</v>
      </c>
      <c r="P1085">
        <f t="shared" si="81"/>
        <v>104.85</v>
      </c>
      <c r="Q1085" s="13" t="s">
        <v>8309</v>
      </c>
      <c r="R1085" t="s">
        <v>8310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8216</v>
      </c>
      <c r="G1086" t="s">
        <v>8221</v>
      </c>
      <c r="H1086" t="s">
        <v>8243</v>
      </c>
      <c r="I1086">
        <v>1358198400</v>
      </c>
      <c r="J1086">
        <v>1354580949</v>
      </c>
      <c r="K1086" s="11" t="b">
        <v>0</v>
      </c>
      <c r="L1086">
        <v>149</v>
      </c>
      <c r="M1086" t="b">
        <v>1</v>
      </c>
      <c r="N1086" t="s">
        <v>8269</v>
      </c>
      <c r="O1086" s="1">
        <f t="shared" si="80"/>
        <v>156</v>
      </c>
      <c r="P1086">
        <f t="shared" si="81"/>
        <v>36.53</v>
      </c>
      <c r="Q1086" s="13" t="s">
        <v>8307</v>
      </c>
      <c r="R1086" t="s">
        <v>8329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8216</v>
      </c>
      <c r="G1087" t="s">
        <v>8221</v>
      </c>
      <c r="H1087" t="s">
        <v>8243</v>
      </c>
      <c r="I1087">
        <v>1355609510</v>
      </c>
      <c r="J1087">
        <v>1353017510</v>
      </c>
      <c r="K1087" s="11" t="b">
        <v>0</v>
      </c>
      <c r="L1087">
        <v>112</v>
      </c>
      <c r="M1087" t="b">
        <v>1</v>
      </c>
      <c r="N1087" t="s">
        <v>8271</v>
      </c>
      <c r="O1087" s="1">
        <f t="shared" si="80"/>
        <v>272</v>
      </c>
      <c r="P1087">
        <f t="shared" si="81"/>
        <v>48.54</v>
      </c>
      <c r="Q1087" s="13" t="s">
        <v>8323</v>
      </c>
      <c r="R1087" t="s">
        <v>8327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8216</v>
      </c>
      <c r="G1088" t="s">
        <v>8221</v>
      </c>
      <c r="H1088" t="s">
        <v>8243</v>
      </c>
      <c r="I1088">
        <v>1396463800</v>
      </c>
      <c r="J1088">
        <v>1393443400</v>
      </c>
      <c r="K1088" s="11" t="b">
        <v>1</v>
      </c>
      <c r="L1088">
        <v>89</v>
      </c>
      <c r="M1088" t="b">
        <v>1</v>
      </c>
      <c r="N1088" t="s">
        <v>8274</v>
      </c>
      <c r="O1088" s="1">
        <f t="shared" si="80"/>
        <v>109</v>
      </c>
      <c r="P1088">
        <f t="shared" si="81"/>
        <v>61.04</v>
      </c>
      <c r="Q1088" s="13" t="s">
        <v>8323</v>
      </c>
      <c r="R1088" t="s">
        <v>8324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8218</v>
      </c>
      <c r="G1089" t="s">
        <v>8221</v>
      </c>
      <c r="H1089" t="s">
        <v>8243</v>
      </c>
      <c r="I1089">
        <v>1448517816</v>
      </c>
      <c r="J1089">
        <v>1445922216</v>
      </c>
      <c r="K1089" s="11" t="b">
        <v>0</v>
      </c>
      <c r="L1089">
        <v>47</v>
      </c>
      <c r="M1089" t="b">
        <v>0</v>
      </c>
      <c r="N1089" t="s">
        <v>8282</v>
      </c>
      <c r="O1089" s="1">
        <f t="shared" si="80"/>
        <v>32</v>
      </c>
      <c r="P1089">
        <f t="shared" si="81"/>
        <v>115.55</v>
      </c>
      <c r="Q1089" s="13" t="s">
        <v>8307</v>
      </c>
      <c r="R1089" t="s">
        <v>8344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8216</v>
      </c>
      <c r="G1090" t="s">
        <v>8222</v>
      </c>
      <c r="H1090" t="s">
        <v>8244</v>
      </c>
      <c r="I1090">
        <v>1416331406</v>
      </c>
      <c r="J1090">
        <v>1413735806</v>
      </c>
      <c r="K1090" s="11" t="b">
        <v>1</v>
      </c>
      <c r="L1090">
        <v>100</v>
      </c>
      <c r="M1090" t="b">
        <v>1</v>
      </c>
      <c r="N1090" t="s">
        <v>8266</v>
      </c>
      <c r="O1090" s="1">
        <f t="shared" si="80"/>
        <v>109</v>
      </c>
      <c r="P1090">
        <f t="shared" si="81"/>
        <v>54.3</v>
      </c>
      <c r="Q1090" s="13" t="s">
        <v>8319</v>
      </c>
      <c r="R1090" t="s">
        <v>8322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8218</v>
      </c>
      <c r="G1091" t="s">
        <v>8221</v>
      </c>
      <c r="H1091" t="s">
        <v>8243</v>
      </c>
      <c r="I1091">
        <v>1456062489</v>
      </c>
      <c r="J1091">
        <v>1453211289</v>
      </c>
      <c r="K1091" s="11" t="b">
        <v>1</v>
      </c>
      <c r="L1091">
        <v>76</v>
      </c>
      <c r="M1091" t="b">
        <v>0</v>
      </c>
      <c r="N1091" t="s">
        <v>8280</v>
      </c>
      <c r="O1091" s="1">
        <f t="shared" ref="O1091:O1154" si="85">ROUND(E1091/D1091*100,0)</f>
        <v>15</v>
      </c>
      <c r="P1091">
        <f t="shared" ref="P1091:P1154" si="86">IFERROR(ROUND(E1091/L1091,2),0)</f>
        <v>71.34</v>
      </c>
      <c r="Q1091" s="13" t="s">
        <v>8309</v>
      </c>
      <c r="R1091" t="s">
        <v>8310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8216</v>
      </c>
      <c r="G1092" t="s">
        <v>8234</v>
      </c>
      <c r="H1092" t="s">
        <v>8246</v>
      </c>
      <c r="I1092">
        <v>1451861940</v>
      </c>
      <c r="J1092">
        <v>1448902867</v>
      </c>
      <c r="K1092" s="11" t="b">
        <v>0</v>
      </c>
      <c r="L1092">
        <v>102</v>
      </c>
      <c r="M1092" t="b">
        <v>1</v>
      </c>
      <c r="N1092" t="s">
        <v>8292</v>
      </c>
      <c r="O1092" s="1">
        <f t="shared" si="85"/>
        <v>271</v>
      </c>
      <c r="P1092">
        <f t="shared" si="86"/>
        <v>53.08</v>
      </c>
      <c r="Q1092" s="13" t="s">
        <v>8312</v>
      </c>
      <c r="R1092" t="s">
        <v>8313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30" hidden="1" x14ac:dyDescent="0.2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8216</v>
      </c>
      <c r="G1093" t="s">
        <v>8221</v>
      </c>
      <c r="H1093" t="s">
        <v>8243</v>
      </c>
      <c r="I1093">
        <v>1479175680</v>
      </c>
      <c r="J1093">
        <v>1476317247</v>
      </c>
      <c r="K1093" s="11" t="b">
        <v>0</v>
      </c>
      <c r="L1093">
        <v>57</v>
      </c>
      <c r="M1093" t="b">
        <v>1</v>
      </c>
      <c r="N1093" t="s">
        <v>8300</v>
      </c>
      <c r="O1093" s="1">
        <f t="shared" si="85"/>
        <v>108</v>
      </c>
      <c r="P1093">
        <f t="shared" si="86"/>
        <v>94.91</v>
      </c>
      <c r="Q1093" s="13" t="s">
        <v>8319</v>
      </c>
      <c r="R1093" t="s">
        <v>8331</v>
      </c>
      <c r="S1093" s="17">
        <f t="shared" si="87"/>
        <v>42656.005173611105</v>
      </c>
      <c r="T1093" s="17">
        <f t="shared" si="88"/>
        <v>42689.088888888888</v>
      </c>
      <c r="U1093">
        <f t="shared" si="89"/>
        <v>2016</v>
      </c>
    </row>
    <row r="1094" spans="1:21" ht="45" hidden="1" x14ac:dyDescent="0.2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8216</v>
      </c>
      <c r="G1094" t="s">
        <v>8223</v>
      </c>
      <c r="H1094" t="s">
        <v>8245</v>
      </c>
      <c r="I1094">
        <v>1433059187</v>
      </c>
      <c r="J1094">
        <v>1430467187</v>
      </c>
      <c r="K1094" s="11" t="b">
        <v>0</v>
      </c>
      <c r="L1094">
        <v>53</v>
      </c>
      <c r="M1094" t="b">
        <v>1</v>
      </c>
      <c r="N1094" t="s">
        <v>8261</v>
      </c>
      <c r="O1094" s="1">
        <f t="shared" si="85"/>
        <v>155</v>
      </c>
      <c r="P1094">
        <f t="shared" si="86"/>
        <v>102.08</v>
      </c>
      <c r="Q1094" s="13" t="s">
        <v>8317</v>
      </c>
      <c r="R1094" t="s">
        <v>8339</v>
      </c>
      <c r="S1094" s="17">
        <f t="shared" si="87"/>
        <v>42125.333182870367</v>
      </c>
      <c r="T1094" s="17">
        <f t="shared" si="88"/>
        <v>42155.333182870367</v>
      </c>
      <c r="U1094">
        <f t="shared" si="89"/>
        <v>2015</v>
      </c>
    </row>
    <row r="1095" spans="1:21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8216</v>
      </c>
      <c r="G1095" t="s">
        <v>8221</v>
      </c>
      <c r="H1095" t="s">
        <v>8243</v>
      </c>
      <c r="I1095">
        <v>1403539260</v>
      </c>
      <c r="J1095">
        <v>1401724860</v>
      </c>
      <c r="K1095" s="11" t="b">
        <v>0</v>
      </c>
      <c r="L1095">
        <v>106</v>
      </c>
      <c r="M1095" t="b">
        <v>1</v>
      </c>
      <c r="N1095" t="s">
        <v>8271</v>
      </c>
      <c r="O1095" s="1">
        <f t="shared" si="85"/>
        <v>120</v>
      </c>
      <c r="P1095">
        <f t="shared" si="86"/>
        <v>50.93</v>
      </c>
      <c r="Q1095" s="13" t="s">
        <v>8323</v>
      </c>
      <c r="R1095" t="s">
        <v>8327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8216</v>
      </c>
      <c r="G1096" t="s">
        <v>8221</v>
      </c>
      <c r="H1096" t="s">
        <v>8243</v>
      </c>
      <c r="I1096">
        <v>1483208454</v>
      </c>
      <c r="J1096">
        <v>1480616454</v>
      </c>
      <c r="K1096" s="11" t="b">
        <v>0</v>
      </c>
      <c r="L1096">
        <v>35</v>
      </c>
      <c r="M1096" t="b">
        <v>1</v>
      </c>
      <c r="N1096" t="s">
        <v>8290</v>
      </c>
      <c r="O1096" s="1">
        <f t="shared" si="85"/>
        <v>108</v>
      </c>
      <c r="P1096">
        <f t="shared" si="86"/>
        <v>154.16999999999999</v>
      </c>
      <c r="Q1096" s="13" t="s">
        <v>8304</v>
      </c>
      <c r="R1096" t="s">
        <v>8305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8218</v>
      </c>
      <c r="G1097" t="s">
        <v>8221</v>
      </c>
      <c r="H1097" t="s">
        <v>8243</v>
      </c>
      <c r="I1097">
        <v>1423878182</v>
      </c>
      <c r="J1097">
        <v>1421199782</v>
      </c>
      <c r="K1097" s="11" t="b">
        <v>1</v>
      </c>
      <c r="L1097">
        <v>75</v>
      </c>
      <c r="M1097" t="b">
        <v>0</v>
      </c>
      <c r="N1097" t="s">
        <v>8280</v>
      </c>
      <c r="O1097" s="1">
        <f t="shared" si="85"/>
        <v>31</v>
      </c>
      <c r="P1097">
        <f t="shared" si="86"/>
        <v>71.87</v>
      </c>
      <c r="Q1097" s="13" t="s">
        <v>8309</v>
      </c>
      <c r="R1097" t="s">
        <v>8310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8216</v>
      </c>
      <c r="G1098" t="s">
        <v>8221</v>
      </c>
      <c r="H1098" t="s">
        <v>8243</v>
      </c>
      <c r="I1098">
        <v>1309694266</v>
      </c>
      <c r="J1098">
        <v>1307102266</v>
      </c>
      <c r="K1098" s="11" t="b">
        <v>1</v>
      </c>
      <c r="L1098">
        <v>118</v>
      </c>
      <c r="M1098" t="b">
        <v>1</v>
      </c>
      <c r="N1098" t="s">
        <v>8264</v>
      </c>
      <c r="O1098" s="1">
        <f t="shared" si="85"/>
        <v>108</v>
      </c>
      <c r="P1098">
        <f t="shared" si="86"/>
        <v>45.67</v>
      </c>
      <c r="Q1098" s="13" t="s">
        <v>8317</v>
      </c>
      <c r="R1098" t="s">
        <v>8318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8216</v>
      </c>
      <c r="G1099" t="s">
        <v>8221</v>
      </c>
      <c r="H1099" t="s">
        <v>8243</v>
      </c>
      <c r="I1099">
        <v>1419021607</v>
      </c>
      <c r="J1099">
        <v>1413834007</v>
      </c>
      <c r="K1099" s="11" t="b">
        <v>0</v>
      </c>
      <c r="L1099">
        <v>70</v>
      </c>
      <c r="M1099" t="b">
        <v>1</v>
      </c>
      <c r="N1099" t="s">
        <v>8260</v>
      </c>
      <c r="O1099" s="1">
        <f t="shared" si="85"/>
        <v>108</v>
      </c>
      <c r="P1099">
        <f t="shared" si="86"/>
        <v>76.87</v>
      </c>
      <c r="Q1099" s="13" t="s">
        <v>8317</v>
      </c>
      <c r="R1099" t="s">
        <v>8328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8218</v>
      </c>
      <c r="G1100" t="s">
        <v>8221</v>
      </c>
      <c r="H1100" t="s">
        <v>8243</v>
      </c>
      <c r="I1100">
        <v>1429564165</v>
      </c>
      <c r="J1100">
        <v>1426972165</v>
      </c>
      <c r="K1100" s="11" t="b">
        <v>0</v>
      </c>
      <c r="L1100">
        <v>37</v>
      </c>
      <c r="M1100" t="b">
        <v>0</v>
      </c>
      <c r="N1100" t="s">
        <v>8300</v>
      </c>
      <c r="O1100" s="1">
        <f t="shared" si="85"/>
        <v>90</v>
      </c>
      <c r="P1100">
        <f t="shared" si="86"/>
        <v>145.41</v>
      </c>
      <c r="Q1100" s="13" t="s">
        <v>8319</v>
      </c>
      <c r="R1100" t="s">
        <v>8331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8216</v>
      </c>
      <c r="G1101" t="s">
        <v>8222</v>
      </c>
      <c r="H1101" t="s">
        <v>8244</v>
      </c>
      <c r="I1101">
        <v>1467414000</v>
      </c>
      <c r="J1101">
        <v>1462492178</v>
      </c>
      <c r="K1101" s="11" t="b">
        <v>0</v>
      </c>
      <c r="L1101">
        <v>70</v>
      </c>
      <c r="M1101" t="b">
        <v>1</v>
      </c>
      <c r="N1101" t="s">
        <v>8266</v>
      </c>
      <c r="O1101" s="1">
        <f t="shared" si="85"/>
        <v>108</v>
      </c>
      <c r="P1101">
        <f t="shared" si="86"/>
        <v>76.8</v>
      </c>
      <c r="Q1101" s="13" t="s">
        <v>8319</v>
      </c>
      <c r="R1101" t="s">
        <v>8322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8216</v>
      </c>
      <c r="G1102" t="s">
        <v>8221</v>
      </c>
      <c r="H1102" t="s">
        <v>8243</v>
      </c>
      <c r="I1102">
        <v>1438259422</v>
      </c>
      <c r="J1102">
        <v>1435667422</v>
      </c>
      <c r="K1102" s="11" t="b">
        <v>0</v>
      </c>
      <c r="L1102">
        <v>46</v>
      </c>
      <c r="M1102" t="b">
        <v>1</v>
      </c>
      <c r="N1102" t="s">
        <v>8266</v>
      </c>
      <c r="O1102" s="1">
        <f t="shared" si="85"/>
        <v>139</v>
      </c>
      <c r="P1102">
        <f t="shared" si="86"/>
        <v>116.65</v>
      </c>
      <c r="Q1102" s="13" t="s">
        <v>8319</v>
      </c>
      <c r="R1102" t="s">
        <v>8322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8216</v>
      </c>
      <c r="G1103" t="s">
        <v>8221</v>
      </c>
      <c r="H1103" t="s">
        <v>8243</v>
      </c>
      <c r="I1103">
        <v>1447001501</v>
      </c>
      <c r="J1103">
        <v>1444405901</v>
      </c>
      <c r="K1103" s="11" t="b">
        <v>0</v>
      </c>
      <c r="L1103">
        <v>64</v>
      </c>
      <c r="M1103" t="b">
        <v>1</v>
      </c>
      <c r="N1103" t="s">
        <v>8260</v>
      </c>
      <c r="O1103" s="1">
        <f t="shared" si="85"/>
        <v>102</v>
      </c>
      <c r="P1103">
        <f t="shared" si="86"/>
        <v>83.75</v>
      </c>
      <c r="Q1103" s="13" t="s">
        <v>8317</v>
      </c>
      <c r="R1103" t="s">
        <v>8328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8216</v>
      </c>
      <c r="G1104" t="s">
        <v>8221</v>
      </c>
      <c r="H1104" t="s">
        <v>8243</v>
      </c>
      <c r="I1104">
        <v>1447434268</v>
      </c>
      <c r="J1104">
        <v>1443801868</v>
      </c>
      <c r="K1104" s="11" t="b">
        <v>0</v>
      </c>
      <c r="L1104">
        <v>78</v>
      </c>
      <c r="M1104" t="b">
        <v>1</v>
      </c>
      <c r="N1104" t="s">
        <v>8271</v>
      </c>
      <c r="O1104" s="1">
        <f t="shared" si="85"/>
        <v>107</v>
      </c>
      <c r="P1104">
        <f t="shared" si="86"/>
        <v>68.709999999999994</v>
      </c>
      <c r="Q1104" s="13" t="s">
        <v>8323</v>
      </c>
      <c r="R1104" t="s">
        <v>8327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8216</v>
      </c>
      <c r="G1105" t="s">
        <v>8221</v>
      </c>
      <c r="H1105" t="s">
        <v>8243</v>
      </c>
      <c r="I1105">
        <v>1404403381</v>
      </c>
      <c r="J1105">
        <v>1401811381</v>
      </c>
      <c r="K1105" s="11" t="b">
        <v>0</v>
      </c>
      <c r="L1105">
        <v>133</v>
      </c>
      <c r="M1105" t="b">
        <v>1</v>
      </c>
      <c r="N1105" t="s">
        <v>8266</v>
      </c>
      <c r="O1105" s="1">
        <f t="shared" si="85"/>
        <v>160</v>
      </c>
      <c r="P1105">
        <f t="shared" si="86"/>
        <v>40.29</v>
      </c>
      <c r="Q1105" s="13" t="s">
        <v>8319</v>
      </c>
      <c r="R1105" t="s">
        <v>8322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8216</v>
      </c>
      <c r="G1106" t="s">
        <v>8221</v>
      </c>
      <c r="H1106" t="s">
        <v>8243</v>
      </c>
      <c r="I1106">
        <v>1482988125</v>
      </c>
      <c r="J1106">
        <v>1480396125</v>
      </c>
      <c r="K1106" s="11" t="b">
        <v>0</v>
      </c>
      <c r="L1106">
        <v>73</v>
      </c>
      <c r="M1106" t="b">
        <v>1</v>
      </c>
      <c r="N1106" t="s">
        <v>8271</v>
      </c>
      <c r="O1106" s="1">
        <f t="shared" si="85"/>
        <v>107</v>
      </c>
      <c r="P1106">
        <f t="shared" si="86"/>
        <v>73.36</v>
      </c>
      <c r="Q1106" s="13" t="s">
        <v>8323</v>
      </c>
      <c r="R1106" t="s">
        <v>8327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8216</v>
      </c>
      <c r="G1107" t="s">
        <v>8226</v>
      </c>
      <c r="H1107" t="s">
        <v>8248</v>
      </c>
      <c r="I1107">
        <v>1414862280</v>
      </c>
      <c r="J1107">
        <v>1412360309</v>
      </c>
      <c r="K1107" s="11" t="b">
        <v>0</v>
      </c>
      <c r="L1107">
        <v>72</v>
      </c>
      <c r="M1107" t="b">
        <v>1</v>
      </c>
      <c r="N1107" t="s">
        <v>8266</v>
      </c>
      <c r="O1107" s="1">
        <f t="shared" si="85"/>
        <v>107</v>
      </c>
      <c r="P1107">
        <f t="shared" si="86"/>
        <v>74.209999999999994</v>
      </c>
      <c r="Q1107" s="13" t="s">
        <v>8319</v>
      </c>
      <c r="R1107" t="s">
        <v>8322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8216</v>
      </c>
      <c r="G1108" t="s">
        <v>8221</v>
      </c>
      <c r="H1108" t="s">
        <v>8243</v>
      </c>
      <c r="I1108">
        <v>1378785540</v>
      </c>
      <c r="J1108">
        <v>1376066243</v>
      </c>
      <c r="K1108" s="11" t="b">
        <v>0</v>
      </c>
      <c r="L1108">
        <v>90</v>
      </c>
      <c r="M1108" t="b">
        <v>1</v>
      </c>
      <c r="N1108" t="s">
        <v>8271</v>
      </c>
      <c r="O1108" s="1">
        <f t="shared" si="85"/>
        <v>127</v>
      </c>
      <c r="P1108">
        <f t="shared" si="86"/>
        <v>59.23</v>
      </c>
      <c r="Q1108" s="13" t="s">
        <v>8323</v>
      </c>
      <c r="R1108" t="s">
        <v>8327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8216</v>
      </c>
      <c r="G1109" t="s">
        <v>8221</v>
      </c>
      <c r="H1109" t="s">
        <v>8243</v>
      </c>
      <c r="I1109">
        <v>1427309629</v>
      </c>
      <c r="J1109">
        <v>1425585229</v>
      </c>
      <c r="K1109" s="11" t="b">
        <v>0</v>
      </c>
      <c r="L1109">
        <v>49</v>
      </c>
      <c r="M1109" t="b">
        <v>1</v>
      </c>
      <c r="N1109" t="s">
        <v>8280</v>
      </c>
      <c r="O1109" s="1">
        <f t="shared" si="85"/>
        <v>107</v>
      </c>
      <c r="P1109">
        <f t="shared" si="86"/>
        <v>108.78</v>
      </c>
      <c r="Q1109" s="13" t="s">
        <v>8309</v>
      </c>
      <c r="R1109" t="s">
        <v>8310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8218</v>
      </c>
      <c r="G1110" t="s">
        <v>8221</v>
      </c>
      <c r="H1110" t="s">
        <v>8243</v>
      </c>
      <c r="I1110">
        <v>1412432220</v>
      </c>
      <c r="J1110">
        <v>1409753820</v>
      </c>
      <c r="K1110" s="11" t="b">
        <v>0</v>
      </c>
      <c r="L1110">
        <v>76</v>
      </c>
      <c r="M1110" t="b">
        <v>0</v>
      </c>
      <c r="N1110" t="s">
        <v>8298</v>
      </c>
      <c r="O1110" s="1">
        <f t="shared" si="85"/>
        <v>27</v>
      </c>
      <c r="P1110">
        <f t="shared" si="86"/>
        <v>70.11</v>
      </c>
      <c r="Q1110" s="13" t="s">
        <v>8319</v>
      </c>
      <c r="R1110" t="s">
        <v>8320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8216</v>
      </c>
      <c r="G1111" t="s">
        <v>8221</v>
      </c>
      <c r="H1111" t="s">
        <v>8243</v>
      </c>
      <c r="I1111">
        <v>1272480540</v>
      </c>
      <c r="J1111">
        <v>1267220191</v>
      </c>
      <c r="K1111" s="11" t="b">
        <v>1</v>
      </c>
      <c r="L1111">
        <v>65</v>
      </c>
      <c r="M1111" t="b">
        <v>1</v>
      </c>
      <c r="N1111" t="s">
        <v>8264</v>
      </c>
      <c r="O1111" s="1">
        <f t="shared" si="85"/>
        <v>177</v>
      </c>
      <c r="P1111">
        <f t="shared" si="86"/>
        <v>81.89</v>
      </c>
      <c r="Q1111" s="13" t="s">
        <v>8317</v>
      </c>
      <c r="R1111" t="s">
        <v>8318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8216</v>
      </c>
      <c r="G1112" t="s">
        <v>8221</v>
      </c>
      <c r="H1112" t="s">
        <v>8243</v>
      </c>
      <c r="I1112">
        <v>1344636000</v>
      </c>
      <c r="J1112">
        <v>1341800110</v>
      </c>
      <c r="K1112" s="11" t="b">
        <v>0</v>
      </c>
      <c r="L1112">
        <v>105</v>
      </c>
      <c r="M1112" t="b">
        <v>1</v>
      </c>
      <c r="N1112" t="s">
        <v>8274</v>
      </c>
      <c r="O1112" s="1">
        <f t="shared" si="85"/>
        <v>116</v>
      </c>
      <c r="P1112">
        <f t="shared" si="86"/>
        <v>50.69</v>
      </c>
      <c r="Q1112" s="13" t="s">
        <v>8323</v>
      </c>
      <c r="R1112" t="s">
        <v>8324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8216</v>
      </c>
      <c r="G1113" t="s">
        <v>8221</v>
      </c>
      <c r="H1113" t="s">
        <v>8243</v>
      </c>
      <c r="I1113">
        <v>1408679055</v>
      </c>
      <c r="J1113">
        <v>1406087055</v>
      </c>
      <c r="K1113" s="11" t="b">
        <v>0</v>
      </c>
      <c r="L1113">
        <v>64</v>
      </c>
      <c r="M1113" t="b">
        <v>1</v>
      </c>
      <c r="N1113" t="s">
        <v>8298</v>
      </c>
      <c r="O1113" s="1">
        <f t="shared" si="85"/>
        <v>133</v>
      </c>
      <c r="P1113">
        <f t="shared" si="86"/>
        <v>82.94</v>
      </c>
      <c r="Q1113" s="13" t="s">
        <v>8319</v>
      </c>
      <c r="R1113" t="s">
        <v>8320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8216</v>
      </c>
      <c r="G1114" t="s">
        <v>8221</v>
      </c>
      <c r="H1114" t="s">
        <v>8243</v>
      </c>
      <c r="I1114">
        <v>1276574400</v>
      </c>
      <c r="J1114">
        <v>1270576379</v>
      </c>
      <c r="K1114" s="11" t="b">
        <v>1</v>
      </c>
      <c r="L1114">
        <v>28</v>
      </c>
      <c r="M1114" t="b">
        <v>1</v>
      </c>
      <c r="N1114" t="s">
        <v>8271</v>
      </c>
      <c r="O1114" s="1">
        <f t="shared" si="85"/>
        <v>106</v>
      </c>
      <c r="P1114">
        <f t="shared" si="86"/>
        <v>189.29</v>
      </c>
      <c r="Q1114" s="13" t="s">
        <v>8323</v>
      </c>
      <c r="R1114" t="s">
        <v>8327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8216</v>
      </c>
      <c r="G1115" t="s">
        <v>8221</v>
      </c>
      <c r="H1115" t="s">
        <v>8243</v>
      </c>
      <c r="I1115">
        <v>1464040800</v>
      </c>
      <c r="J1115">
        <v>1461527631</v>
      </c>
      <c r="K1115" s="11" t="b">
        <v>1</v>
      </c>
      <c r="L1115">
        <v>110</v>
      </c>
      <c r="M1115" t="b">
        <v>1</v>
      </c>
      <c r="N1115" t="s">
        <v>8280</v>
      </c>
      <c r="O1115" s="1">
        <f t="shared" si="85"/>
        <v>132</v>
      </c>
      <c r="P1115">
        <f t="shared" si="86"/>
        <v>48.15</v>
      </c>
      <c r="Q1115" s="13" t="s">
        <v>8309</v>
      </c>
      <c r="R1115" t="s">
        <v>8310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8216</v>
      </c>
      <c r="G1116" t="s">
        <v>8221</v>
      </c>
      <c r="H1116" t="s">
        <v>8243</v>
      </c>
      <c r="I1116">
        <v>1408638480</v>
      </c>
      <c r="J1116">
        <v>1406811593</v>
      </c>
      <c r="K1116" s="11" t="b">
        <v>0</v>
      </c>
      <c r="L1116">
        <v>37</v>
      </c>
      <c r="M1116" t="b">
        <v>1</v>
      </c>
      <c r="N1116" t="s">
        <v>8266</v>
      </c>
      <c r="O1116" s="1">
        <f t="shared" si="85"/>
        <v>106</v>
      </c>
      <c r="P1116">
        <f t="shared" si="86"/>
        <v>143.11000000000001</v>
      </c>
      <c r="Q1116" s="13" t="s">
        <v>8319</v>
      </c>
      <c r="R1116" t="s">
        <v>8322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8216</v>
      </c>
      <c r="G1117" t="s">
        <v>8237</v>
      </c>
      <c r="H1117" t="s">
        <v>8254</v>
      </c>
      <c r="I1117">
        <v>1485989940</v>
      </c>
      <c r="J1117">
        <v>1483393836</v>
      </c>
      <c r="K1117" s="11" t="b">
        <v>0</v>
      </c>
      <c r="L1117">
        <v>46</v>
      </c>
      <c r="M1117" t="b">
        <v>1</v>
      </c>
      <c r="N1117" t="s">
        <v>8266</v>
      </c>
      <c r="O1117" s="1">
        <f t="shared" si="85"/>
        <v>106</v>
      </c>
      <c r="P1117">
        <f t="shared" si="86"/>
        <v>115.02</v>
      </c>
      <c r="Q1117" s="13" t="s">
        <v>8319</v>
      </c>
      <c r="R1117" t="s">
        <v>8322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8216</v>
      </c>
      <c r="G1118" t="s">
        <v>8221</v>
      </c>
      <c r="H1118" t="s">
        <v>8243</v>
      </c>
      <c r="I1118">
        <v>1400533200</v>
      </c>
      <c r="J1118">
        <v>1398348859</v>
      </c>
      <c r="K1118" s="11" t="b">
        <v>0</v>
      </c>
      <c r="L1118">
        <v>126</v>
      </c>
      <c r="M1118" t="b">
        <v>1</v>
      </c>
      <c r="N1118" t="s">
        <v>8266</v>
      </c>
      <c r="O1118" s="1">
        <f t="shared" si="85"/>
        <v>106</v>
      </c>
      <c r="P1118">
        <f t="shared" si="86"/>
        <v>41.94</v>
      </c>
      <c r="Q1118" s="13" t="s">
        <v>8319</v>
      </c>
      <c r="R1118" t="s">
        <v>8322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8216</v>
      </c>
      <c r="G1119" t="s">
        <v>8221</v>
      </c>
      <c r="H1119" t="s">
        <v>8243</v>
      </c>
      <c r="I1119">
        <v>1434505214</v>
      </c>
      <c r="J1119">
        <v>1432690814</v>
      </c>
      <c r="K1119" s="11" t="b">
        <v>0</v>
      </c>
      <c r="L1119">
        <v>49</v>
      </c>
      <c r="M1119" t="b">
        <v>1</v>
      </c>
      <c r="N1119" t="s">
        <v>8266</v>
      </c>
      <c r="O1119" s="1">
        <f t="shared" si="85"/>
        <v>105</v>
      </c>
      <c r="P1119">
        <f t="shared" si="86"/>
        <v>107.57</v>
      </c>
      <c r="Q1119" s="13" t="s">
        <v>8319</v>
      </c>
      <c r="R1119" t="s">
        <v>8322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8216</v>
      </c>
      <c r="G1120" t="s">
        <v>8221</v>
      </c>
      <c r="H1120" t="s">
        <v>8243</v>
      </c>
      <c r="I1120">
        <v>1312960080</v>
      </c>
      <c r="J1120">
        <v>1308900441</v>
      </c>
      <c r="K1120" s="11" t="b">
        <v>0</v>
      </c>
      <c r="L1120">
        <v>70</v>
      </c>
      <c r="M1120" t="b">
        <v>1</v>
      </c>
      <c r="N1120" t="s">
        <v>8264</v>
      </c>
      <c r="O1120" s="1">
        <f t="shared" si="85"/>
        <v>105</v>
      </c>
      <c r="P1120">
        <f t="shared" si="86"/>
        <v>75.19</v>
      </c>
      <c r="Q1120" s="13" t="s">
        <v>8317</v>
      </c>
      <c r="R1120" t="s">
        <v>8318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8216</v>
      </c>
      <c r="G1121" t="s">
        <v>8221</v>
      </c>
      <c r="H1121" t="s">
        <v>8243</v>
      </c>
      <c r="I1121">
        <v>1405095300</v>
      </c>
      <c r="J1121">
        <v>1403146628</v>
      </c>
      <c r="K1121" s="11" t="b">
        <v>0</v>
      </c>
      <c r="L1121">
        <v>82</v>
      </c>
      <c r="M1121" t="b">
        <v>1</v>
      </c>
      <c r="N1121" t="s">
        <v>8266</v>
      </c>
      <c r="O1121" s="1">
        <f t="shared" si="85"/>
        <v>105</v>
      </c>
      <c r="P1121">
        <f t="shared" si="86"/>
        <v>64.16</v>
      </c>
      <c r="Q1121" s="13" t="s">
        <v>8319</v>
      </c>
      <c r="R1121" t="s">
        <v>8322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8216</v>
      </c>
      <c r="G1122" t="s">
        <v>8226</v>
      </c>
      <c r="H1122" t="s">
        <v>8248</v>
      </c>
      <c r="I1122">
        <v>1485936000</v>
      </c>
      <c r="J1122">
        <v>1481949983</v>
      </c>
      <c r="K1122" s="11" t="b">
        <v>0</v>
      </c>
      <c r="L1122">
        <v>43</v>
      </c>
      <c r="M1122" t="b">
        <v>1</v>
      </c>
      <c r="N1122" t="s">
        <v>8261</v>
      </c>
      <c r="O1122" s="1">
        <f t="shared" si="85"/>
        <v>105</v>
      </c>
      <c r="P1122">
        <f t="shared" si="86"/>
        <v>122.33</v>
      </c>
      <c r="Q1122" s="13" t="s">
        <v>8317</v>
      </c>
      <c r="R1122" t="s">
        <v>8339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8216</v>
      </c>
      <c r="G1123" t="s">
        <v>8224</v>
      </c>
      <c r="H1123" t="s">
        <v>8246</v>
      </c>
      <c r="I1123">
        <v>1460918282</v>
      </c>
      <c r="J1123">
        <v>1455737882</v>
      </c>
      <c r="K1123" s="11" t="b">
        <v>0</v>
      </c>
      <c r="L1123">
        <v>50</v>
      </c>
      <c r="M1123" t="b">
        <v>1</v>
      </c>
      <c r="N1123" t="s">
        <v>8264</v>
      </c>
      <c r="O1123" s="1">
        <f t="shared" si="85"/>
        <v>112</v>
      </c>
      <c r="P1123">
        <f t="shared" si="86"/>
        <v>105.18</v>
      </c>
      <c r="Q1123" s="13" t="s">
        <v>8317</v>
      </c>
      <c r="R1123" t="s">
        <v>8318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8216</v>
      </c>
      <c r="G1124" t="s">
        <v>8226</v>
      </c>
      <c r="H1124" t="s">
        <v>8248</v>
      </c>
      <c r="I1124">
        <v>1459483140</v>
      </c>
      <c r="J1124">
        <v>1456526879</v>
      </c>
      <c r="K1124" s="11" t="b">
        <v>1</v>
      </c>
      <c r="L1124">
        <v>100</v>
      </c>
      <c r="M1124" t="b">
        <v>1</v>
      </c>
      <c r="N1124" t="s">
        <v>8266</v>
      </c>
      <c r="O1124" s="1">
        <f t="shared" si="85"/>
        <v>117</v>
      </c>
      <c r="P1124">
        <f t="shared" si="86"/>
        <v>52.58</v>
      </c>
      <c r="Q1124" s="13" t="s">
        <v>8319</v>
      </c>
      <c r="R1124" t="s">
        <v>8322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8219</v>
      </c>
      <c r="G1125" t="s">
        <v>8235</v>
      </c>
      <c r="H1125" t="s">
        <v>8253</v>
      </c>
      <c r="I1125">
        <v>1492356166</v>
      </c>
      <c r="J1125">
        <v>1488471766</v>
      </c>
      <c r="K1125" s="11" t="b">
        <v>0</v>
      </c>
      <c r="L1125">
        <v>12</v>
      </c>
      <c r="M1125" t="b">
        <v>0</v>
      </c>
      <c r="N1125" t="s">
        <v>8266</v>
      </c>
      <c r="O1125" s="1">
        <f t="shared" si="85"/>
        <v>11</v>
      </c>
      <c r="P1125">
        <f t="shared" si="86"/>
        <v>437.5</v>
      </c>
      <c r="Q1125" s="13" t="s">
        <v>8319</v>
      </c>
      <c r="R1125" t="s">
        <v>8322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8216</v>
      </c>
      <c r="G1126" t="s">
        <v>8222</v>
      </c>
      <c r="H1126" t="s">
        <v>8244</v>
      </c>
      <c r="I1126">
        <v>1434285409</v>
      </c>
      <c r="J1126">
        <v>1431693409</v>
      </c>
      <c r="K1126" s="11" t="b">
        <v>0</v>
      </c>
      <c r="L1126">
        <v>104</v>
      </c>
      <c r="M1126" t="b">
        <v>1</v>
      </c>
      <c r="N1126" t="s">
        <v>8266</v>
      </c>
      <c r="O1126" s="1">
        <f t="shared" si="85"/>
        <v>105</v>
      </c>
      <c r="P1126">
        <f t="shared" si="86"/>
        <v>50.38</v>
      </c>
      <c r="Q1126" s="13" t="s">
        <v>8319</v>
      </c>
      <c r="R1126" t="s">
        <v>8322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8216</v>
      </c>
      <c r="G1127" t="s">
        <v>8221</v>
      </c>
      <c r="H1127" t="s">
        <v>8243</v>
      </c>
      <c r="I1127">
        <v>1339235377</v>
      </c>
      <c r="J1127">
        <v>1336643377</v>
      </c>
      <c r="K1127" s="11" t="b">
        <v>0</v>
      </c>
      <c r="L1127">
        <v>46</v>
      </c>
      <c r="M1127" t="b">
        <v>1</v>
      </c>
      <c r="N1127" t="s">
        <v>8287</v>
      </c>
      <c r="O1127" s="1">
        <f t="shared" si="85"/>
        <v>105</v>
      </c>
      <c r="P1127">
        <f t="shared" si="86"/>
        <v>113.83</v>
      </c>
      <c r="Q1127" s="13" t="s">
        <v>8323</v>
      </c>
      <c r="R1127" t="s">
        <v>8334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8216</v>
      </c>
      <c r="G1128" t="s">
        <v>8221</v>
      </c>
      <c r="H1128" t="s">
        <v>8243</v>
      </c>
      <c r="I1128">
        <v>1291870740</v>
      </c>
      <c r="J1128">
        <v>1286480070</v>
      </c>
      <c r="K1128" s="11" t="b">
        <v>0</v>
      </c>
      <c r="L1128">
        <v>147</v>
      </c>
      <c r="M1128" t="b">
        <v>1</v>
      </c>
      <c r="N1128" t="s">
        <v>8274</v>
      </c>
      <c r="O1128" s="1">
        <f t="shared" si="85"/>
        <v>105</v>
      </c>
      <c r="P1128">
        <f t="shared" si="86"/>
        <v>35.61</v>
      </c>
      <c r="Q1128" s="13" t="s">
        <v>8323</v>
      </c>
      <c r="R1128" t="s">
        <v>8324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8216</v>
      </c>
      <c r="G1129" t="s">
        <v>8221</v>
      </c>
      <c r="H1129" t="s">
        <v>8243</v>
      </c>
      <c r="I1129">
        <v>1470430800</v>
      </c>
      <c r="J1129">
        <v>1467865967</v>
      </c>
      <c r="K1129" s="11" t="b">
        <v>0</v>
      </c>
      <c r="L1129">
        <v>142</v>
      </c>
      <c r="M1129" t="b">
        <v>1</v>
      </c>
      <c r="N1129" t="s">
        <v>8266</v>
      </c>
      <c r="O1129" s="1">
        <f t="shared" si="85"/>
        <v>105</v>
      </c>
      <c r="P1129">
        <f t="shared" si="86"/>
        <v>36.86</v>
      </c>
      <c r="Q1129" s="13" t="s">
        <v>8319</v>
      </c>
      <c r="R1129" t="s">
        <v>8322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8217</v>
      </c>
      <c r="G1130" t="s">
        <v>8221</v>
      </c>
      <c r="H1130" t="s">
        <v>8243</v>
      </c>
      <c r="I1130">
        <v>1450380009</v>
      </c>
      <c r="J1130">
        <v>1447960809</v>
      </c>
      <c r="K1130" s="11" t="b">
        <v>0</v>
      </c>
      <c r="L1130">
        <v>17</v>
      </c>
      <c r="M1130" t="b">
        <v>0</v>
      </c>
      <c r="N1130" t="s">
        <v>8296</v>
      </c>
      <c r="O1130" s="1">
        <f t="shared" si="85"/>
        <v>2</v>
      </c>
      <c r="P1130">
        <f t="shared" si="86"/>
        <v>307.82</v>
      </c>
      <c r="Q1130" s="13" t="s">
        <v>8304</v>
      </c>
      <c r="R1130" t="s">
        <v>8311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8216</v>
      </c>
      <c r="G1131" t="s">
        <v>8221</v>
      </c>
      <c r="H1131" t="s">
        <v>8243</v>
      </c>
      <c r="I1131">
        <v>1477976340</v>
      </c>
      <c r="J1131">
        <v>1475460819</v>
      </c>
      <c r="K1131" s="11" t="b">
        <v>0</v>
      </c>
      <c r="L1131">
        <v>56</v>
      </c>
      <c r="M1131" t="b">
        <v>1</v>
      </c>
      <c r="N1131" t="s">
        <v>8266</v>
      </c>
      <c r="O1131" s="1">
        <f t="shared" si="85"/>
        <v>105</v>
      </c>
      <c r="P1131">
        <f t="shared" si="86"/>
        <v>93.43</v>
      </c>
      <c r="Q1131" s="13" t="s">
        <v>8319</v>
      </c>
      <c r="R1131" t="s">
        <v>8322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60" hidden="1" x14ac:dyDescent="0.2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8216</v>
      </c>
      <c r="G1132" t="s">
        <v>8221</v>
      </c>
      <c r="H1132" t="s">
        <v>8243</v>
      </c>
      <c r="I1132">
        <v>1444149886</v>
      </c>
      <c r="J1132">
        <v>1441125886</v>
      </c>
      <c r="K1132" s="11" t="b">
        <v>0</v>
      </c>
      <c r="L1132">
        <v>65</v>
      </c>
      <c r="M1132" t="b">
        <v>1</v>
      </c>
      <c r="N1132" t="s">
        <v>8266</v>
      </c>
      <c r="O1132" s="1">
        <f t="shared" si="85"/>
        <v>105</v>
      </c>
      <c r="P1132">
        <f t="shared" si="86"/>
        <v>80.400000000000006</v>
      </c>
      <c r="Q1132" s="13" t="s">
        <v>8319</v>
      </c>
      <c r="R1132" t="s">
        <v>8322</v>
      </c>
      <c r="S1132" s="17">
        <f t="shared" si="87"/>
        <v>42248.697754629626</v>
      </c>
      <c r="T1132" s="17">
        <f t="shared" si="88"/>
        <v>42283.697754629626</v>
      </c>
      <c r="U1132">
        <f t="shared" si="89"/>
        <v>2015</v>
      </c>
    </row>
    <row r="1133" spans="1:21" ht="60" hidden="1" x14ac:dyDescent="0.2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8216</v>
      </c>
      <c r="G1133" t="s">
        <v>8221</v>
      </c>
      <c r="H1133" t="s">
        <v>8243</v>
      </c>
      <c r="I1133">
        <v>1348028861</v>
      </c>
      <c r="J1133">
        <v>1342844861</v>
      </c>
      <c r="K1133" s="11" t="b">
        <v>0</v>
      </c>
      <c r="L1133">
        <v>120</v>
      </c>
      <c r="M1133" t="b">
        <v>1</v>
      </c>
      <c r="N1133" t="s">
        <v>8269</v>
      </c>
      <c r="O1133" s="1">
        <f t="shared" si="85"/>
        <v>131</v>
      </c>
      <c r="P1133">
        <f t="shared" si="86"/>
        <v>43.55</v>
      </c>
      <c r="Q1133" s="13" t="s">
        <v>8307</v>
      </c>
      <c r="R1133" t="s">
        <v>8329</v>
      </c>
      <c r="S1133" s="17">
        <f t="shared" si="87"/>
        <v>41111.185891203706</v>
      </c>
      <c r="T1133" s="17">
        <f t="shared" si="88"/>
        <v>41171.185891203706</v>
      </c>
      <c r="U1133">
        <f t="shared" si="89"/>
        <v>2012</v>
      </c>
    </row>
    <row r="1134" spans="1:21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8216</v>
      </c>
      <c r="G1134" t="s">
        <v>8221</v>
      </c>
      <c r="H1134" t="s">
        <v>8243</v>
      </c>
      <c r="I1134">
        <v>1341683211</v>
      </c>
      <c r="J1134">
        <v>1339091211</v>
      </c>
      <c r="K1134" s="11" t="b">
        <v>1</v>
      </c>
      <c r="L1134">
        <v>81</v>
      </c>
      <c r="M1134" t="b">
        <v>1</v>
      </c>
      <c r="N1134" t="s">
        <v>8271</v>
      </c>
      <c r="O1134" s="1">
        <f t="shared" si="85"/>
        <v>104</v>
      </c>
      <c r="P1134">
        <f t="shared" si="86"/>
        <v>64.47</v>
      </c>
      <c r="Q1134" s="13" t="s">
        <v>8323</v>
      </c>
      <c r="R1134" t="s">
        <v>8327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8216</v>
      </c>
      <c r="G1135" t="s">
        <v>8221</v>
      </c>
      <c r="H1135" t="s">
        <v>8243</v>
      </c>
      <c r="I1135">
        <v>1479794340</v>
      </c>
      <c r="J1135">
        <v>1476715869</v>
      </c>
      <c r="K1135" s="11" t="b">
        <v>0</v>
      </c>
      <c r="L1135">
        <v>103</v>
      </c>
      <c r="M1135" t="b">
        <v>1</v>
      </c>
      <c r="N1135" t="s">
        <v>8298</v>
      </c>
      <c r="O1135" s="1">
        <f t="shared" si="85"/>
        <v>116</v>
      </c>
      <c r="P1135">
        <f t="shared" si="86"/>
        <v>50.69</v>
      </c>
      <c r="Q1135" s="13" t="s">
        <v>8319</v>
      </c>
      <c r="R1135" t="s">
        <v>8320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8216</v>
      </c>
      <c r="G1136" t="s">
        <v>8221</v>
      </c>
      <c r="H1136" t="s">
        <v>8243</v>
      </c>
      <c r="I1136">
        <v>1478264784</v>
      </c>
      <c r="J1136">
        <v>1475672784</v>
      </c>
      <c r="K1136" s="11" t="b">
        <v>1</v>
      </c>
      <c r="L1136">
        <v>104</v>
      </c>
      <c r="M1136" t="b">
        <v>1</v>
      </c>
      <c r="N1136" t="s">
        <v>8266</v>
      </c>
      <c r="O1136" s="1">
        <f t="shared" si="85"/>
        <v>116</v>
      </c>
      <c r="P1136">
        <f t="shared" si="86"/>
        <v>50.2</v>
      </c>
      <c r="Q1136" s="13" t="s">
        <v>8319</v>
      </c>
      <c r="R1136" t="s">
        <v>8322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8219</v>
      </c>
      <c r="G1137" t="s">
        <v>8221</v>
      </c>
      <c r="H1137" t="s">
        <v>8243</v>
      </c>
      <c r="I1137">
        <v>1491019200</v>
      </c>
      <c r="J1137">
        <v>1488418990</v>
      </c>
      <c r="K1137" s="11" t="b">
        <v>0</v>
      </c>
      <c r="L1137">
        <v>79</v>
      </c>
      <c r="M1137" t="b">
        <v>0</v>
      </c>
      <c r="N1137" t="s">
        <v>8288</v>
      </c>
      <c r="O1137" s="1">
        <f t="shared" si="85"/>
        <v>26</v>
      </c>
      <c r="P1137">
        <f t="shared" si="86"/>
        <v>65.97</v>
      </c>
      <c r="Q1137" s="13" t="s">
        <v>8323</v>
      </c>
      <c r="R1137" t="s">
        <v>8326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8216</v>
      </c>
      <c r="G1138" t="s">
        <v>8221</v>
      </c>
      <c r="H1138" t="s">
        <v>8243</v>
      </c>
      <c r="I1138">
        <v>1451089134</v>
      </c>
      <c r="J1138">
        <v>1448497134</v>
      </c>
      <c r="K1138" s="11" t="b">
        <v>0</v>
      </c>
      <c r="L1138">
        <v>78</v>
      </c>
      <c r="M1138" t="b">
        <v>1</v>
      </c>
      <c r="N1138" t="s">
        <v>8269</v>
      </c>
      <c r="O1138" s="1">
        <f t="shared" si="85"/>
        <v>104</v>
      </c>
      <c r="P1138">
        <f t="shared" si="86"/>
        <v>66.7</v>
      </c>
      <c r="Q1138" s="13" t="s">
        <v>8307</v>
      </c>
      <c r="R1138" t="s">
        <v>8329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8216</v>
      </c>
      <c r="G1139" t="s">
        <v>8221</v>
      </c>
      <c r="H1139" t="s">
        <v>8243</v>
      </c>
      <c r="I1139">
        <v>1397354400</v>
      </c>
      <c r="J1139">
        <v>1395277318</v>
      </c>
      <c r="K1139" s="11" t="b">
        <v>0</v>
      </c>
      <c r="L1139">
        <v>81</v>
      </c>
      <c r="M1139" t="b">
        <v>1</v>
      </c>
      <c r="N1139" t="s">
        <v>8261</v>
      </c>
      <c r="O1139" s="1">
        <f t="shared" si="85"/>
        <v>104</v>
      </c>
      <c r="P1139">
        <f t="shared" si="86"/>
        <v>64.2</v>
      </c>
      <c r="Q1139" s="13" t="s">
        <v>8317</v>
      </c>
      <c r="R1139" t="s">
        <v>8339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8217</v>
      </c>
      <c r="G1140" t="s">
        <v>8222</v>
      </c>
      <c r="H1140" t="s">
        <v>8244</v>
      </c>
      <c r="I1140">
        <v>1485796613</v>
      </c>
      <c r="J1140">
        <v>1481908613</v>
      </c>
      <c r="K1140" s="11" t="b">
        <v>0</v>
      </c>
      <c r="L1140">
        <v>4</v>
      </c>
      <c r="M1140" t="b">
        <v>0</v>
      </c>
      <c r="N1140" t="s">
        <v>8268</v>
      </c>
      <c r="O1140" s="1">
        <f t="shared" si="85"/>
        <v>104</v>
      </c>
      <c r="P1140">
        <f t="shared" si="86"/>
        <v>1300</v>
      </c>
      <c r="Q1140" s="13" t="s">
        <v>8304</v>
      </c>
      <c r="R1140" t="s">
        <v>8306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8216</v>
      </c>
      <c r="G1141" t="s">
        <v>8238</v>
      </c>
      <c r="H1141" t="s">
        <v>8246</v>
      </c>
      <c r="I1141">
        <v>1484441980</v>
      </c>
      <c r="J1141">
        <v>1479257980</v>
      </c>
      <c r="K1141" s="11" t="b">
        <v>0</v>
      </c>
      <c r="L1141">
        <v>54</v>
      </c>
      <c r="M1141" t="b">
        <v>1</v>
      </c>
      <c r="N1141" t="s">
        <v>8266</v>
      </c>
      <c r="O1141" s="1">
        <f t="shared" si="85"/>
        <v>104</v>
      </c>
      <c r="P1141">
        <f t="shared" si="86"/>
        <v>96.2</v>
      </c>
      <c r="Q1141" s="13" t="s">
        <v>8319</v>
      </c>
      <c r="R1141" t="s">
        <v>8322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8216</v>
      </c>
      <c r="G1142" t="s">
        <v>8221</v>
      </c>
      <c r="H1142" t="s">
        <v>8243</v>
      </c>
      <c r="I1142">
        <v>1345079785</v>
      </c>
      <c r="J1142">
        <v>1342487785</v>
      </c>
      <c r="K1142" s="11" t="b">
        <v>1</v>
      </c>
      <c r="L1142">
        <v>96</v>
      </c>
      <c r="M1142" t="b">
        <v>1</v>
      </c>
      <c r="N1142" t="s">
        <v>8264</v>
      </c>
      <c r="O1142" s="1">
        <f t="shared" si="85"/>
        <v>104</v>
      </c>
      <c r="P1142">
        <f t="shared" si="86"/>
        <v>54.02</v>
      </c>
      <c r="Q1142" s="13" t="s">
        <v>8317</v>
      </c>
      <c r="R1142" t="s">
        <v>8318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8216</v>
      </c>
      <c r="G1143" t="s">
        <v>8221</v>
      </c>
      <c r="H1143" t="s">
        <v>8243</v>
      </c>
      <c r="I1143">
        <v>1455602340</v>
      </c>
      <c r="J1143">
        <v>1453827436</v>
      </c>
      <c r="K1143" s="11" t="b">
        <v>0</v>
      </c>
      <c r="L1143">
        <v>52</v>
      </c>
      <c r="M1143" t="b">
        <v>1</v>
      </c>
      <c r="N1143" t="s">
        <v>8300</v>
      </c>
      <c r="O1143" s="1">
        <f t="shared" si="85"/>
        <v>104</v>
      </c>
      <c r="P1143">
        <f t="shared" si="86"/>
        <v>99.54</v>
      </c>
      <c r="Q1143" s="13" t="s">
        <v>8319</v>
      </c>
      <c r="R1143" t="s">
        <v>8331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8216</v>
      </c>
      <c r="G1144" t="s">
        <v>8221</v>
      </c>
      <c r="H1144" t="s">
        <v>8243</v>
      </c>
      <c r="I1144">
        <v>1406557877</v>
      </c>
      <c r="J1144">
        <v>1404743477</v>
      </c>
      <c r="K1144" s="11" t="b">
        <v>1</v>
      </c>
      <c r="L1144">
        <v>82</v>
      </c>
      <c r="M1144" t="b">
        <v>1</v>
      </c>
      <c r="N1144" t="s">
        <v>8266</v>
      </c>
      <c r="O1144" s="1">
        <f t="shared" si="85"/>
        <v>104</v>
      </c>
      <c r="P1144">
        <f t="shared" si="86"/>
        <v>63.11</v>
      </c>
      <c r="Q1144" s="13" t="s">
        <v>8319</v>
      </c>
      <c r="R1144" t="s">
        <v>8322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8216</v>
      </c>
      <c r="G1145" t="s">
        <v>8221</v>
      </c>
      <c r="H1145" t="s">
        <v>8243</v>
      </c>
      <c r="I1145">
        <v>1433289600</v>
      </c>
      <c r="J1145">
        <v>1430768800</v>
      </c>
      <c r="K1145" s="11" t="b">
        <v>0</v>
      </c>
      <c r="L1145">
        <v>30</v>
      </c>
      <c r="M1145" t="b">
        <v>1</v>
      </c>
      <c r="N1145" t="s">
        <v>8300</v>
      </c>
      <c r="O1145" s="1">
        <f t="shared" si="85"/>
        <v>103</v>
      </c>
      <c r="P1145">
        <f t="shared" si="86"/>
        <v>172.23</v>
      </c>
      <c r="Q1145" s="13" t="s">
        <v>8319</v>
      </c>
      <c r="R1145" t="s">
        <v>8331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8216</v>
      </c>
      <c r="G1146" t="s">
        <v>8238</v>
      </c>
      <c r="H1146" t="s">
        <v>8246</v>
      </c>
      <c r="I1146">
        <v>1443014756</v>
      </c>
      <c r="J1146">
        <v>1439126756</v>
      </c>
      <c r="K1146" s="11" t="b">
        <v>1</v>
      </c>
      <c r="L1146">
        <v>97</v>
      </c>
      <c r="M1146" t="b">
        <v>1</v>
      </c>
      <c r="N1146" t="s">
        <v>8298</v>
      </c>
      <c r="O1146" s="1">
        <f t="shared" si="85"/>
        <v>129</v>
      </c>
      <c r="P1146">
        <f t="shared" si="86"/>
        <v>53.16</v>
      </c>
      <c r="Q1146" s="13" t="s">
        <v>8319</v>
      </c>
      <c r="R1146" t="s">
        <v>8320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8216</v>
      </c>
      <c r="G1147" t="s">
        <v>8221</v>
      </c>
      <c r="H1147" t="s">
        <v>8243</v>
      </c>
      <c r="I1147">
        <v>1382742010</v>
      </c>
      <c r="J1147">
        <v>1380150010</v>
      </c>
      <c r="K1147" s="11" t="b">
        <v>0</v>
      </c>
      <c r="L1147">
        <v>60</v>
      </c>
      <c r="M1147" t="b">
        <v>1</v>
      </c>
      <c r="N1147" t="s">
        <v>8297</v>
      </c>
      <c r="O1147" s="1">
        <f t="shared" si="85"/>
        <v>103</v>
      </c>
      <c r="P1147">
        <f t="shared" si="86"/>
        <v>85.75</v>
      </c>
      <c r="Q1147" s="13" t="s">
        <v>8304</v>
      </c>
      <c r="R1147" t="s">
        <v>8336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8216</v>
      </c>
      <c r="G1148" t="s">
        <v>8221</v>
      </c>
      <c r="H1148" t="s">
        <v>8243</v>
      </c>
      <c r="I1148">
        <v>1407085200</v>
      </c>
      <c r="J1148">
        <v>1401924769</v>
      </c>
      <c r="K1148" s="11" t="b">
        <v>0</v>
      </c>
      <c r="L1148">
        <v>77</v>
      </c>
      <c r="M1148" t="b">
        <v>1</v>
      </c>
      <c r="N1148" t="s">
        <v>8271</v>
      </c>
      <c r="O1148" s="1">
        <f t="shared" si="85"/>
        <v>103</v>
      </c>
      <c r="P1148">
        <f t="shared" si="86"/>
        <v>66.69</v>
      </c>
      <c r="Q1148" s="13" t="s">
        <v>8323</v>
      </c>
      <c r="R1148" t="s">
        <v>8327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8216</v>
      </c>
      <c r="G1149" t="s">
        <v>8221</v>
      </c>
      <c r="H1149" t="s">
        <v>8243</v>
      </c>
      <c r="I1149">
        <v>1471921637</v>
      </c>
      <c r="J1149">
        <v>1469329637</v>
      </c>
      <c r="K1149" s="11" t="b">
        <v>0</v>
      </c>
      <c r="L1149">
        <v>93</v>
      </c>
      <c r="M1149" t="b">
        <v>1</v>
      </c>
      <c r="N1149" t="s">
        <v>8266</v>
      </c>
      <c r="O1149" s="1">
        <f t="shared" si="85"/>
        <v>102</v>
      </c>
      <c r="P1149">
        <f t="shared" si="86"/>
        <v>55.01</v>
      </c>
      <c r="Q1149" s="13" t="s">
        <v>8319</v>
      </c>
      <c r="R1149" t="s">
        <v>8322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8216</v>
      </c>
      <c r="G1150" t="s">
        <v>8221</v>
      </c>
      <c r="H1150" t="s">
        <v>8243</v>
      </c>
      <c r="I1150">
        <v>1355439503</v>
      </c>
      <c r="J1150">
        <v>1352847503</v>
      </c>
      <c r="K1150" s="11" t="b">
        <v>0</v>
      </c>
      <c r="L1150">
        <v>62</v>
      </c>
      <c r="M1150" t="b">
        <v>1</v>
      </c>
      <c r="N1150" t="s">
        <v>8269</v>
      </c>
      <c r="O1150" s="1">
        <f t="shared" si="85"/>
        <v>102</v>
      </c>
      <c r="P1150">
        <f t="shared" si="86"/>
        <v>82.52</v>
      </c>
      <c r="Q1150" s="13" t="s">
        <v>8307</v>
      </c>
      <c r="R1150" t="s">
        <v>8329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8216</v>
      </c>
      <c r="G1151" t="s">
        <v>8222</v>
      </c>
      <c r="H1151" t="s">
        <v>8244</v>
      </c>
      <c r="I1151">
        <v>1449766261</v>
      </c>
      <c r="J1151">
        <v>1447174261</v>
      </c>
      <c r="K1151" s="11" t="b">
        <v>0</v>
      </c>
      <c r="L1151">
        <v>34</v>
      </c>
      <c r="M1151" t="b">
        <v>1</v>
      </c>
      <c r="N1151" t="s">
        <v>8266</v>
      </c>
      <c r="O1151" s="1">
        <f t="shared" si="85"/>
        <v>102</v>
      </c>
      <c r="P1151">
        <f t="shared" si="86"/>
        <v>150.15</v>
      </c>
      <c r="Q1151" s="13" t="s">
        <v>8319</v>
      </c>
      <c r="R1151" t="s">
        <v>8322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8216</v>
      </c>
      <c r="G1152" t="s">
        <v>8222</v>
      </c>
      <c r="H1152" t="s">
        <v>8244</v>
      </c>
      <c r="I1152">
        <v>1455208143</v>
      </c>
      <c r="J1152">
        <v>1452616143</v>
      </c>
      <c r="K1152" s="11" t="b">
        <v>1</v>
      </c>
      <c r="L1152">
        <v>59</v>
      </c>
      <c r="M1152" t="b">
        <v>1</v>
      </c>
      <c r="N1152" t="s">
        <v>8298</v>
      </c>
      <c r="O1152" s="1">
        <f t="shared" si="85"/>
        <v>102</v>
      </c>
      <c r="P1152">
        <f t="shared" si="86"/>
        <v>86.49</v>
      </c>
      <c r="Q1152" s="13" t="s">
        <v>8319</v>
      </c>
      <c r="R1152" t="s">
        <v>8320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8216</v>
      </c>
      <c r="G1153" t="s">
        <v>8221</v>
      </c>
      <c r="H1153" t="s">
        <v>8243</v>
      </c>
      <c r="I1153">
        <v>1411695300</v>
      </c>
      <c r="J1153">
        <v>1409275671</v>
      </c>
      <c r="K1153" s="11" t="b">
        <v>0</v>
      </c>
      <c r="L1153">
        <v>87</v>
      </c>
      <c r="M1153" t="b">
        <v>1</v>
      </c>
      <c r="N1153" t="s">
        <v>8266</v>
      </c>
      <c r="O1153" s="1">
        <f t="shared" si="85"/>
        <v>102</v>
      </c>
      <c r="P1153">
        <f t="shared" si="86"/>
        <v>58.62</v>
      </c>
      <c r="Q1153" s="13" t="s">
        <v>8319</v>
      </c>
      <c r="R1153" t="s">
        <v>8322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8216</v>
      </c>
      <c r="G1154" t="s">
        <v>8221</v>
      </c>
      <c r="H1154" t="s">
        <v>8243</v>
      </c>
      <c r="I1154">
        <v>1432654347</v>
      </c>
      <c r="J1154">
        <v>1430494347</v>
      </c>
      <c r="K1154" s="11" t="b">
        <v>0</v>
      </c>
      <c r="L1154">
        <v>62</v>
      </c>
      <c r="M1154" t="b">
        <v>1</v>
      </c>
      <c r="N1154" t="s">
        <v>8266</v>
      </c>
      <c r="O1154" s="1">
        <f t="shared" si="85"/>
        <v>128</v>
      </c>
      <c r="P1154">
        <f t="shared" si="86"/>
        <v>82.26</v>
      </c>
      <c r="Q1154" s="13" t="s">
        <v>8319</v>
      </c>
      <c r="R1154" t="s">
        <v>8322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8216</v>
      </c>
      <c r="G1155" t="s">
        <v>8222</v>
      </c>
      <c r="H1155" t="s">
        <v>8244</v>
      </c>
      <c r="I1155">
        <v>1404892539</v>
      </c>
      <c r="J1155">
        <v>1401436539</v>
      </c>
      <c r="K1155" s="11" t="b">
        <v>0</v>
      </c>
      <c r="L1155">
        <v>99</v>
      </c>
      <c r="M1155" t="b">
        <v>1</v>
      </c>
      <c r="N1155" t="s">
        <v>8269</v>
      </c>
      <c r="O1155" s="1">
        <f t="shared" ref="O1155:O1218" si="90">ROUND(E1155/D1155*100,0)</f>
        <v>102</v>
      </c>
      <c r="P1155">
        <f t="shared" ref="P1155:P1218" si="91">IFERROR(ROUND(E1155/L1155,2),0)</f>
        <v>51.47</v>
      </c>
      <c r="Q1155" s="13" t="s">
        <v>8307</v>
      </c>
      <c r="R1155" t="s">
        <v>8329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8216</v>
      </c>
      <c r="G1156" t="s">
        <v>8221</v>
      </c>
      <c r="H1156" t="s">
        <v>8243</v>
      </c>
      <c r="I1156">
        <v>1416268800</v>
      </c>
      <c r="J1156">
        <v>1413295358</v>
      </c>
      <c r="K1156" s="11" t="b">
        <v>0</v>
      </c>
      <c r="L1156">
        <v>181</v>
      </c>
      <c r="M1156" t="b">
        <v>1</v>
      </c>
      <c r="N1156" t="s">
        <v>8292</v>
      </c>
      <c r="O1156" s="1">
        <f t="shared" si="90"/>
        <v>154</v>
      </c>
      <c r="P1156">
        <f t="shared" si="91"/>
        <v>28.1</v>
      </c>
      <c r="Q1156" s="13" t="s">
        <v>8312</v>
      </c>
      <c r="R1156" t="s">
        <v>8313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8216</v>
      </c>
      <c r="G1157" t="s">
        <v>8221</v>
      </c>
      <c r="H1157" t="s">
        <v>8243</v>
      </c>
      <c r="I1157">
        <v>1404698400</v>
      </c>
      <c r="J1157">
        <v>1402331262</v>
      </c>
      <c r="K1157" s="11" t="b">
        <v>1</v>
      </c>
      <c r="L1157">
        <v>63</v>
      </c>
      <c r="M1157" t="b">
        <v>1</v>
      </c>
      <c r="N1157" t="s">
        <v>8266</v>
      </c>
      <c r="O1157" s="1">
        <f t="shared" si="90"/>
        <v>127</v>
      </c>
      <c r="P1157">
        <f t="shared" si="91"/>
        <v>80.73</v>
      </c>
      <c r="Q1157" s="13" t="s">
        <v>8319</v>
      </c>
      <c r="R1157" t="s">
        <v>8322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8216</v>
      </c>
      <c r="G1158" t="s">
        <v>8221</v>
      </c>
      <c r="H1158" t="s">
        <v>8243</v>
      </c>
      <c r="I1158">
        <v>1416542400</v>
      </c>
      <c r="J1158">
        <v>1415472953</v>
      </c>
      <c r="K1158" s="11" t="b">
        <v>0</v>
      </c>
      <c r="L1158">
        <v>99</v>
      </c>
      <c r="M1158" t="b">
        <v>1</v>
      </c>
      <c r="N1158" t="s">
        <v>8274</v>
      </c>
      <c r="O1158" s="1">
        <f t="shared" si="90"/>
        <v>254</v>
      </c>
      <c r="P1158">
        <f t="shared" si="91"/>
        <v>51.31</v>
      </c>
      <c r="Q1158" s="13" t="s">
        <v>8323</v>
      </c>
      <c r="R1158" t="s">
        <v>8324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8216</v>
      </c>
      <c r="G1159" t="s">
        <v>8221</v>
      </c>
      <c r="H1159" t="s">
        <v>8243</v>
      </c>
      <c r="I1159">
        <v>1447286300</v>
      </c>
      <c r="J1159">
        <v>1444690700</v>
      </c>
      <c r="K1159" s="11" t="b">
        <v>0</v>
      </c>
      <c r="L1159">
        <v>50</v>
      </c>
      <c r="M1159" t="b">
        <v>1</v>
      </c>
      <c r="N1159" t="s">
        <v>8290</v>
      </c>
      <c r="O1159" s="1">
        <f t="shared" si="90"/>
        <v>508</v>
      </c>
      <c r="P1159">
        <f t="shared" si="91"/>
        <v>101.56</v>
      </c>
      <c r="Q1159" s="13" t="s">
        <v>8304</v>
      </c>
      <c r="R1159" t="s">
        <v>8305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8216</v>
      </c>
      <c r="G1160" t="s">
        <v>8222</v>
      </c>
      <c r="H1160" t="s">
        <v>8244</v>
      </c>
      <c r="I1160">
        <v>1438358400</v>
      </c>
      <c r="J1160">
        <v>1437063121</v>
      </c>
      <c r="K1160" s="11" t="b">
        <v>0</v>
      </c>
      <c r="L1160">
        <v>139</v>
      </c>
      <c r="M1160" t="b">
        <v>1</v>
      </c>
      <c r="N1160" t="s">
        <v>8266</v>
      </c>
      <c r="O1160" s="1">
        <f t="shared" si="90"/>
        <v>101</v>
      </c>
      <c r="P1160">
        <f t="shared" si="91"/>
        <v>36.47</v>
      </c>
      <c r="Q1160" s="13" t="s">
        <v>8319</v>
      </c>
      <c r="R1160" t="s">
        <v>8322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8216</v>
      </c>
      <c r="G1161" t="s">
        <v>8221</v>
      </c>
      <c r="H1161" t="s">
        <v>8243</v>
      </c>
      <c r="I1161">
        <v>1420524000</v>
      </c>
      <c r="J1161">
        <v>1419104823</v>
      </c>
      <c r="K1161" s="11" t="b">
        <v>0</v>
      </c>
      <c r="L1161">
        <v>46</v>
      </c>
      <c r="M1161" t="b">
        <v>1</v>
      </c>
      <c r="N1161" t="s">
        <v>8266</v>
      </c>
      <c r="O1161" s="1">
        <f t="shared" si="90"/>
        <v>101</v>
      </c>
      <c r="P1161">
        <f t="shared" si="91"/>
        <v>110.22</v>
      </c>
      <c r="Q1161" s="13" t="s">
        <v>8319</v>
      </c>
      <c r="R1161" t="s">
        <v>8322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8216</v>
      </c>
      <c r="G1162" t="s">
        <v>8221</v>
      </c>
      <c r="H1162" t="s">
        <v>8243</v>
      </c>
      <c r="I1162">
        <v>1415653663</v>
      </c>
      <c r="J1162">
        <v>1413058063</v>
      </c>
      <c r="K1162" s="11" t="b">
        <v>1</v>
      </c>
      <c r="L1162">
        <v>94</v>
      </c>
      <c r="M1162" t="b">
        <v>1</v>
      </c>
      <c r="N1162" t="s">
        <v>8272</v>
      </c>
      <c r="O1162" s="1">
        <f t="shared" si="90"/>
        <v>101</v>
      </c>
      <c r="P1162">
        <f t="shared" si="91"/>
        <v>53.89</v>
      </c>
      <c r="Q1162" s="13" t="s">
        <v>8323</v>
      </c>
      <c r="R1162" t="s">
        <v>8332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8216</v>
      </c>
      <c r="G1163" t="s">
        <v>8221</v>
      </c>
      <c r="H1163" t="s">
        <v>8243</v>
      </c>
      <c r="I1163">
        <v>1357545600</v>
      </c>
      <c r="J1163">
        <v>1354790790</v>
      </c>
      <c r="K1163" s="11" t="b">
        <v>0</v>
      </c>
      <c r="L1163">
        <v>211</v>
      </c>
      <c r="M1163" t="b">
        <v>1</v>
      </c>
      <c r="N1163" t="s">
        <v>8275</v>
      </c>
      <c r="O1163" s="1">
        <f t="shared" si="90"/>
        <v>112</v>
      </c>
      <c r="P1163">
        <f t="shared" si="91"/>
        <v>23.96</v>
      </c>
      <c r="Q1163" s="13" t="s">
        <v>8323</v>
      </c>
      <c r="R1163" t="s">
        <v>8325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8216</v>
      </c>
      <c r="G1164" t="s">
        <v>8222</v>
      </c>
      <c r="H1164" t="s">
        <v>8244</v>
      </c>
      <c r="I1164">
        <v>1406113200</v>
      </c>
      <c r="J1164">
        <v>1402910965</v>
      </c>
      <c r="K1164" s="11" t="b">
        <v>0</v>
      </c>
      <c r="L1164">
        <v>54</v>
      </c>
      <c r="M1164" t="b">
        <v>1</v>
      </c>
      <c r="N1164" t="s">
        <v>8266</v>
      </c>
      <c r="O1164" s="1">
        <f t="shared" si="90"/>
        <v>101</v>
      </c>
      <c r="P1164">
        <f t="shared" si="91"/>
        <v>93.61</v>
      </c>
      <c r="Q1164" s="13" t="s">
        <v>8319</v>
      </c>
      <c r="R1164" t="s">
        <v>8322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8216</v>
      </c>
      <c r="G1165" t="s">
        <v>8221</v>
      </c>
      <c r="H1165" t="s">
        <v>8243</v>
      </c>
      <c r="I1165">
        <v>1406226191</v>
      </c>
      <c r="J1165">
        <v>1403547791</v>
      </c>
      <c r="K1165" s="11" t="b">
        <v>0</v>
      </c>
      <c r="L1165">
        <v>58</v>
      </c>
      <c r="M1165" t="b">
        <v>1</v>
      </c>
      <c r="N1165" t="s">
        <v>8271</v>
      </c>
      <c r="O1165" s="1">
        <f t="shared" si="90"/>
        <v>112</v>
      </c>
      <c r="P1165">
        <f t="shared" si="91"/>
        <v>87.1</v>
      </c>
      <c r="Q1165" s="13" t="s">
        <v>8323</v>
      </c>
      <c r="R1165" t="s">
        <v>8327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8218</v>
      </c>
      <c r="G1166" t="s">
        <v>8221</v>
      </c>
      <c r="H1166" t="s">
        <v>8243</v>
      </c>
      <c r="I1166">
        <v>1375657582</v>
      </c>
      <c r="J1166">
        <v>1371769582</v>
      </c>
      <c r="K1166" s="11" t="b">
        <v>0</v>
      </c>
      <c r="L1166">
        <v>148</v>
      </c>
      <c r="M1166" t="b">
        <v>0</v>
      </c>
      <c r="N1166" t="s">
        <v>8277</v>
      </c>
      <c r="O1166" s="1">
        <f t="shared" si="90"/>
        <v>3</v>
      </c>
      <c r="P1166">
        <f t="shared" si="91"/>
        <v>34.130000000000003</v>
      </c>
      <c r="Q1166" s="13" t="s">
        <v>8312</v>
      </c>
      <c r="R1166" t="s">
        <v>8330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8216</v>
      </c>
      <c r="G1167" t="s">
        <v>8221</v>
      </c>
      <c r="H1167" t="s">
        <v>8243</v>
      </c>
      <c r="I1167">
        <v>1448466551</v>
      </c>
      <c r="J1167">
        <v>1445870951</v>
      </c>
      <c r="K1167" s="11" t="b">
        <v>0</v>
      </c>
      <c r="L1167">
        <v>121</v>
      </c>
      <c r="M1167" t="b">
        <v>1</v>
      </c>
      <c r="N1167" t="s">
        <v>8290</v>
      </c>
      <c r="O1167" s="1">
        <f t="shared" si="90"/>
        <v>101</v>
      </c>
      <c r="P1167">
        <f t="shared" si="91"/>
        <v>41.74</v>
      </c>
      <c r="Q1167" s="13" t="s">
        <v>8304</v>
      </c>
      <c r="R1167" t="s">
        <v>8305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8216</v>
      </c>
      <c r="G1168" t="s">
        <v>8221</v>
      </c>
      <c r="H1168" t="s">
        <v>8243</v>
      </c>
      <c r="I1168">
        <v>1399293386</v>
      </c>
      <c r="J1168">
        <v>1397133386</v>
      </c>
      <c r="K1168" s="11" t="b">
        <v>0</v>
      </c>
      <c r="L1168">
        <v>91</v>
      </c>
      <c r="M1168" t="b">
        <v>1</v>
      </c>
      <c r="N1168" t="s">
        <v>8300</v>
      </c>
      <c r="O1168" s="1">
        <f t="shared" si="90"/>
        <v>101</v>
      </c>
      <c r="P1168">
        <f t="shared" si="91"/>
        <v>55.5</v>
      </c>
      <c r="Q1168" s="13" t="s">
        <v>8319</v>
      </c>
      <c r="R1168" t="s">
        <v>8331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8216</v>
      </c>
      <c r="G1169" t="s">
        <v>8221</v>
      </c>
      <c r="H1169" t="s">
        <v>8243</v>
      </c>
      <c r="I1169">
        <v>1407524751</v>
      </c>
      <c r="J1169">
        <v>1404932751</v>
      </c>
      <c r="K1169" s="11" t="b">
        <v>1</v>
      </c>
      <c r="L1169">
        <v>94</v>
      </c>
      <c r="M1169" t="b">
        <v>1</v>
      </c>
      <c r="N1169" t="s">
        <v>8266</v>
      </c>
      <c r="O1169" s="1">
        <f t="shared" si="90"/>
        <v>126</v>
      </c>
      <c r="P1169">
        <f t="shared" si="91"/>
        <v>53.72</v>
      </c>
      <c r="Q1169" s="13" t="s">
        <v>8319</v>
      </c>
      <c r="R1169" t="s">
        <v>8322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8216</v>
      </c>
      <c r="G1170" t="s">
        <v>8221</v>
      </c>
      <c r="H1170" t="s">
        <v>8243</v>
      </c>
      <c r="I1170">
        <v>1381108918</v>
      </c>
      <c r="J1170">
        <v>1378516918</v>
      </c>
      <c r="K1170" s="11" t="b">
        <v>0</v>
      </c>
      <c r="L1170">
        <v>46</v>
      </c>
      <c r="M1170" t="b">
        <v>1</v>
      </c>
      <c r="N1170" t="s">
        <v>8271</v>
      </c>
      <c r="O1170" s="1">
        <f t="shared" si="90"/>
        <v>101</v>
      </c>
      <c r="P1170">
        <f t="shared" si="91"/>
        <v>109.71</v>
      </c>
      <c r="Q1170" s="13" t="s">
        <v>8323</v>
      </c>
      <c r="R1170" t="s">
        <v>8327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8216</v>
      </c>
      <c r="G1171" t="s">
        <v>8221</v>
      </c>
      <c r="H1171" t="s">
        <v>8243</v>
      </c>
      <c r="I1171">
        <v>1345148566</v>
      </c>
      <c r="J1171">
        <v>1342556566</v>
      </c>
      <c r="K1171" s="11" t="b">
        <v>0</v>
      </c>
      <c r="L1171">
        <v>60</v>
      </c>
      <c r="M1171" t="b">
        <v>1</v>
      </c>
      <c r="N1171" t="s">
        <v>8295</v>
      </c>
      <c r="O1171" s="1">
        <f t="shared" si="90"/>
        <v>126</v>
      </c>
      <c r="P1171">
        <f t="shared" si="91"/>
        <v>84.08</v>
      </c>
      <c r="Q1171" s="13" t="s">
        <v>8323</v>
      </c>
      <c r="R1171" t="s">
        <v>8337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8216</v>
      </c>
      <c r="G1172" t="s">
        <v>8221</v>
      </c>
      <c r="H1172" t="s">
        <v>8243</v>
      </c>
      <c r="I1172">
        <v>1341750569</v>
      </c>
      <c r="J1172">
        <v>1339158569</v>
      </c>
      <c r="K1172" s="11" t="b">
        <v>0</v>
      </c>
      <c r="L1172">
        <v>57</v>
      </c>
      <c r="M1172" t="b">
        <v>1</v>
      </c>
      <c r="N1172" t="s">
        <v>8295</v>
      </c>
      <c r="O1172" s="1">
        <f t="shared" si="90"/>
        <v>101</v>
      </c>
      <c r="P1172">
        <f t="shared" si="91"/>
        <v>88.44</v>
      </c>
      <c r="Q1172" s="13" t="s">
        <v>8323</v>
      </c>
      <c r="R1172" t="s">
        <v>8337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8216</v>
      </c>
      <c r="G1173" t="s">
        <v>8221</v>
      </c>
      <c r="H1173" t="s">
        <v>8243</v>
      </c>
      <c r="I1173">
        <v>1415230084</v>
      </c>
      <c r="J1173">
        <v>1413412084</v>
      </c>
      <c r="K1173" s="11" t="b">
        <v>0</v>
      </c>
      <c r="L1173">
        <v>44</v>
      </c>
      <c r="M1173" t="b">
        <v>1</v>
      </c>
      <c r="N1173" t="s">
        <v>8266</v>
      </c>
      <c r="O1173" s="1">
        <f t="shared" si="90"/>
        <v>101</v>
      </c>
      <c r="P1173">
        <f t="shared" si="91"/>
        <v>114.55</v>
      </c>
      <c r="Q1173" s="13" t="s">
        <v>8319</v>
      </c>
      <c r="R1173" t="s">
        <v>8322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8216</v>
      </c>
      <c r="G1174" t="s">
        <v>8221</v>
      </c>
      <c r="H1174" t="s">
        <v>8243</v>
      </c>
      <c r="I1174">
        <v>1407360720</v>
      </c>
      <c r="J1174">
        <v>1404769819</v>
      </c>
      <c r="K1174" s="11" t="b">
        <v>0</v>
      </c>
      <c r="L1174">
        <v>196</v>
      </c>
      <c r="M1174" t="b">
        <v>1</v>
      </c>
      <c r="N1174" t="s">
        <v>8266</v>
      </c>
      <c r="O1174" s="1">
        <f t="shared" si="90"/>
        <v>101</v>
      </c>
      <c r="P1174">
        <f t="shared" si="91"/>
        <v>25.69</v>
      </c>
      <c r="Q1174" s="13" t="s">
        <v>8319</v>
      </c>
      <c r="R1174" t="s">
        <v>8322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8216</v>
      </c>
      <c r="G1175" t="s">
        <v>8221</v>
      </c>
      <c r="H1175" t="s">
        <v>8243</v>
      </c>
      <c r="I1175">
        <v>1333391901</v>
      </c>
      <c r="J1175">
        <v>1332182301</v>
      </c>
      <c r="K1175" s="11" t="b">
        <v>0</v>
      </c>
      <c r="L1175">
        <v>27</v>
      </c>
      <c r="M1175" t="b">
        <v>1</v>
      </c>
      <c r="N1175" t="s">
        <v>8261</v>
      </c>
      <c r="O1175" s="1">
        <f t="shared" si="90"/>
        <v>101</v>
      </c>
      <c r="P1175">
        <f t="shared" si="91"/>
        <v>186.11</v>
      </c>
      <c r="Q1175" s="13" t="s">
        <v>8317</v>
      </c>
      <c r="R1175" t="s">
        <v>8339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8216</v>
      </c>
      <c r="G1176" t="s">
        <v>8221</v>
      </c>
      <c r="H1176" t="s">
        <v>8243</v>
      </c>
      <c r="I1176">
        <v>1420734696</v>
      </c>
      <c r="J1176">
        <v>1418142696</v>
      </c>
      <c r="K1176" s="11" t="b">
        <v>0</v>
      </c>
      <c r="L1176">
        <v>41</v>
      </c>
      <c r="M1176" t="b">
        <v>1</v>
      </c>
      <c r="N1176" t="s">
        <v>8266</v>
      </c>
      <c r="O1176" s="1">
        <f t="shared" si="90"/>
        <v>100</v>
      </c>
      <c r="P1176">
        <f t="shared" si="91"/>
        <v>122.54</v>
      </c>
      <c r="Q1176" s="13" t="s">
        <v>8319</v>
      </c>
      <c r="R1176" t="s">
        <v>8322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8216</v>
      </c>
      <c r="G1177" t="s">
        <v>8222</v>
      </c>
      <c r="H1177" t="s">
        <v>8244</v>
      </c>
      <c r="I1177">
        <v>1407106800</v>
      </c>
      <c r="J1177">
        <v>1404749446</v>
      </c>
      <c r="K1177" s="11" t="b">
        <v>0</v>
      </c>
      <c r="L1177">
        <v>63</v>
      </c>
      <c r="M1177" t="b">
        <v>1</v>
      </c>
      <c r="N1177" t="s">
        <v>8266</v>
      </c>
      <c r="O1177" s="1">
        <f t="shared" si="90"/>
        <v>100</v>
      </c>
      <c r="P1177">
        <f t="shared" si="91"/>
        <v>79.62</v>
      </c>
      <c r="Q1177" s="13" t="s">
        <v>8319</v>
      </c>
      <c r="R1177" t="s">
        <v>8322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8216</v>
      </c>
      <c r="G1178" t="s">
        <v>8221</v>
      </c>
      <c r="H1178" t="s">
        <v>8243</v>
      </c>
      <c r="I1178">
        <v>1403846055</v>
      </c>
      <c r="J1178">
        <v>1401254055</v>
      </c>
      <c r="K1178" s="11" t="b">
        <v>0</v>
      </c>
      <c r="L1178">
        <v>25</v>
      </c>
      <c r="M1178" t="b">
        <v>1</v>
      </c>
      <c r="N1178" t="s">
        <v>8266</v>
      </c>
      <c r="O1178" s="1">
        <f t="shared" si="90"/>
        <v>100</v>
      </c>
      <c r="P1178">
        <f t="shared" si="91"/>
        <v>200.49</v>
      </c>
      <c r="Q1178" s="13" t="s">
        <v>8319</v>
      </c>
      <c r="R1178" t="s">
        <v>8322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8218</v>
      </c>
      <c r="G1179" t="s">
        <v>8234</v>
      </c>
      <c r="H1179" t="s">
        <v>8246</v>
      </c>
      <c r="I1179">
        <v>1477731463</v>
      </c>
      <c r="J1179">
        <v>1474275463</v>
      </c>
      <c r="K1179" s="11" t="b">
        <v>0</v>
      </c>
      <c r="L1179">
        <v>28</v>
      </c>
      <c r="M1179" t="b">
        <v>0</v>
      </c>
      <c r="N1179" t="s">
        <v>8268</v>
      </c>
      <c r="O1179" s="1">
        <f t="shared" si="90"/>
        <v>10</v>
      </c>
      <c r="P1179">
        <f t="shared" si="91"/>
        <v>178.93</v>
      </c>
      <c r="Q1179" s="13" t="s">
        <v>8304</v>
      </c>
      <c r="R1179" t="s">
        <v>8306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8216</v>
      </c>
      <c r="G1180" t="s">
        <v>8222</v>
      </c>
      <c r="H1180" t="s">
        <v>8244</v>
      </c>
      <c r="I1180">
        <v>1413792034</v>
      </c>
      <c r="J1180">
        <v>1411200034</v>
      </c>
      <c r="K1180" s="11" t="b">
        <v>0</v>
      </c>
      <c r="L1180">
        <v>73</v>
      </c>
      <c r="M1180" t="b">
        <v>1</v>
      </c>
      <c r="N1180" t="s">
        <v>8266</v>
      </c>
      <c r="O1180" s="1">
        <f t="shared" si="90"/>
        <v>100</v>
      </c>
      <c r="P1180">
        <f t="shared" si="91"/>
        <v>68.53</v>
      </c>
      <c r="Q1180" s="13" t="s">
        <v>8319</v>
      </c>
      <c r="R1180" t="s">
        <v>8322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8216</v>
      </c>
      <c r="G1181" t="s">
        <v>8221</v>
      </c>
      <c r="H1181" t="s">
        <v>8243</v>
      </c>
      <c r="I1181">
        <v>1335542446</v>
      </c>
      <c r="J1181">
        <v>1332950446</v>
      </c>
      <c r="K1181" s="11" t="b">
        <v>0</v>
      </c>
      <c r="L1181">
        <v>28</v>
      </c>
      <c r="M1181" t="b">
        <v>1</v>
      </c>
      <c r="N1181" t="s">
        <v>8271</v>
      </c>
      <c r="O1181" s="1">
        <f t="shared" si="90"/>
        <v>100</v>
      </c>
      <c r="P1181">
        <f t="shared" si="91"/>
        <v>178.61</v>
      </c>
      <c r="Q1181" s="13" t="s">
        <v>8323</v>
      </c>
      <c r="R1181" t="s">
        <v>8327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8216</v>
      </c>
      <c r="G1182" t="s">
        <v>8221</v>
      </c>
      <c r="H1182" t="s">
        <v>8243</v>
      </c>
      <c r="I1182">
        <v>1286756176</v>
      </c>
      <c r="J1182">
        <v>1282868176</v>
      </c>
      <c r="K1182" s="11" t="b">
        <v>0</v>
      </c>
      <c r="L1182">
        <v>38</v>
      </c>
      <c r="M1182" t="b">
        <v>1</v>
      </c>
      <c r="N1182" t="s">
        <v>8274</v>
      </c>
      <c r="O1182" s="1">
        <f t="shared" si="90"/>
        <v>100</v>
      </c>
      <c r="P1182">
        <f t="shared" si="91"/>
        <v>131.58000000000001</v>
      </c>
      <c r="Q1182" s="13" t="s">
        <v>8323</v>
      </c>
      <c r="R1182" t="s">
        <v>8324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8216</v>
      </c>
      <c r="G1183" t="s">
        <v>8221</v>
      </c>
      <c r="H1183" t="s">
        <v>8243</v>
      </c>
      <c r="I1183">
        <v>1352055886</v>
      </c>
      <c r="J1183">
        <v>1350324286</v>
      </c>
      <c r="K1183" s="11" t="b">
        <v>0</v>
      </c>
      <c r="L1183">
        <v>26</v>
      </c>
      <c r="M1183" t="b">
        <v>1</v>
      </c>
      <c r="N1183" t="s">
        <v>8261</v>
      </c>
      <c r="O1183" s="1">
        <f t="shared" si="90"/>
        <v>100</v>
      </c>
      <c r="P1183">
        <f t="shared" si="91"/>
        <v>192.31</v>
      </c>
      <c r="Q1183" s="13" t="s">
        <v>8317</v>
      </c>
      <c r="R1183" t="s">
        <v>8339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8216</v>
      </c>
      <c r="G1184" t="s">
        <v>8221</v>
      </c>
      <c r="H1184" t="s">
        <v>8243</v>
      </c>
      <c r="I1184">
        <v>1279555200</v>
      </c>
      <c r="J1184">
        <v>1276480894</v>
      </c>
      <c r="K1184" s="11" t="b">
        <v>1</v>
      </c>
      <c r="L1184">
        <v>50</v>
      </c>
      <c r="M1184" t="b">
        <v>1</v>
      </c>
      <c r="N1184" t="s">
        <v>8264</v>
      </c>
      <c r="O1184" s="1">
        <f t="shared" si="90"/>
        <v>100</v>
      </c>
      <c r="P1184">
        <f t="shared" si="91"/>
        <v>100</v>
      </c>
      <c r="Q1184" s="13" t="s">
        <v>8317</v>
      </c>
      <c r="R1184" t="s">
        <v>8318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8216</v>
      </c>
      <c r="G1185" t="s">
        <v>8221</v>
      </c>
      <c r="H1185" t="s">
        <v>8243</v>
      </c>
      <c r="I1185">
        <v>1461336720</v>
      </c>
      <c r="J1185">
        <v>1459431960</v>
      </c>
      <c r="K1185" s="11" t="b">
        <v>0</v>
      </c>
      <c r="L1185">
        <v>27</v>
      </c>
      <c r="M1185" t="b">
        <v>1</v>
      </c>
      <c r="N1185" t="s">
        <v>8295</v>
      </c>
      <c r="O1185" s="1">
        <f t="shared" si="90"/>
        <v>100</v>
      </c>
      <c r="P1185">
        <f t="shared" si="91"/>
        <v>185.19</v>
      </c>
      <c r="Q1185" s="13" t="s">
        <v>8323</v>
      </c>
      <c r="R1185" t="s">
        <v>8337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8216</v>
      </c>
      <c r="G1186" t="s">
        <v>8221</v>
      </c>
      <c r="H1186" t="s">
        <v>8243</v>
      </c>
      <c r="I1186">
        <v>1427907626</v>
      </c>
      <c r="J1186">
        <v>1425319226</v>
      </c>
      <c r="K1186" s="11" t="b">
        <v>0</v>
      </c>
      <c r="L1186">
        <v>77</v>
      </c>
      <c r="M1186" t="b">
        <v>1</v>
      </c>
      <c r="N1186" t="s">
        <v>8300</v>
      </c>
      <c r="O1186" s="1">
        <f t="shared" si="90"/>
        <v>100</v>
      </c>
      <c r="P1186">
        <f t="shared" si="91"/>
        <v>64.94</v>
      </c>
      <c r="Q1186" s="13" t="s">
        <v>8319</v>
      </c>
      <c r="R1186" t="s">
        <v>8331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8216</v>
      </c>
      <c r="G1187" t="s">
        <v>8221</v>
      </c>
      <c r="H1187" t="s">
        <v>8243</v>
      </c>
      <c r="I1187">
        <v>1420033187</v>
      </c>
      <c r="J1187">
        <v>1414845587</v>
      </c>
      <c r="K1187" s="11" t="b">
        <v>0</v>
      </c>
      <c r="L1187">
        <v>28</v>
      </c>
      <c r="M1187" t="b">
        <v>1</v>
      </c>
      <c r="N1187" t="s">
        <v>8266</v>
      </c>
      <c r="O1187" s="1">
        <f t="shared" si="90"/>
        <v>100</v>
      </c>
      <c r="P1187">
        <f t="shared" si="91"/>
        <v>178.57</v>
      </c>
      <c r="Q1187" s="13" t="s">
        <v>8319</v>
      </c>
      <c r="R1187" t="s">
        <v>8322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8216</v>
      </c>
      <c r="G1188" t="s">
        <v>8221</v>
      </c>
      <c r="H1188" t="s">
        <v>8243</v>
      </c>
      <c r="I1188">
        <v>1423668220</v>
      </c>
      <c r="J1188">
        <v>1421076220</v>
      </c>
      <c r="K1188" s="11" t="b">
        <v>0</v>
      </c>
      <c r="L1188">
        <v>76</v>
      </c>
      <c r="M1188" t="b">
        <v>1</v>
      </c>
      <c r="N1188" t="s">
        <v>8275</v>
      </c>
      <c r="O1188" s="1">
        <f t="shared" si="90"/>
        <v>108</v>
      </c>
      <c r="P1188">
        <f t="shared" si="91"/>
        <v>65.16</v>
      </c>
      <c r="Q1188" s="13" t="s">
        <v>8323</v>
      </c>
      <c r="R1188" t="s">
        <v>8325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8217</v>
      </c>
      <c r="G1189" t="s">
        <v>8221</v>
      </c>
      <c r="H1189" t="s">
        <v>8243</v>
      </c>
      <c r="I1189">
        <v>1449354502</v>
      </c>
      <c r="J1189">
        <v>1446762502</v>
      </c>
      <c r="K1189" s="11" t="b">
        <v>0</v>
      </c>
      <c r="L1189">
        <v>16</v>
      </c>
      <c r="M1189" t="b">
        <v>0</v>
      </c>
      <c r="N1189" t="s">
        <v>8268</v>
      </c>
      <c r="O1189" s="1">
        <f t="shared" si="90"/>
        <v>20</v>
      </c>
      <c r="P1189">
        <f t="shared" si="91"/>
        <v>308.75</v>
      </c>
      <c r="Q1189" s="13" t="s">
        <v>8304</v>
      </c>
      <c r="R1189" t="s">
        <v>8306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8218</v>
      </c>
      <c r="G1190" t="s">
        <v>8221</v>
      </c>
      <c r="H1190" t="s">
        <v>8243</v>
      </c>
      <c r="I1190">
        <v>1414059479</v>
      </c>
      <c r="J1190">
        <v>1411467479</v>
      </c>
      <c r="K1190" s="11" t="b">
        <v>0</v>
      </c>
      <c r="L1190">
        <v>38</v>
      </c>
      <c r="M1190" t="b">
        <v>0</v>
      </c>
      <c r="N1190" t="s">
        <v>8289</v>
      </c>
      <c r="O1190" s="1">
        <f t="shared" si="90"/>
        <v>14</v>
      </c>
      <c r="P1190">
        <f t="shared" si="91"/>
        <v>129.97</v>
      </c>
      <c r="Q1190" s="13" t="s">
        <v>8304</v>
      </c>
      <c r="R1190" t="s">
        <v>8314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8216</v>
      </c>
      <c r="G1191" t="s">
        <v>8221</v>
      </c>
      <c r="H1191" t="s">
        <v>8243</v>
      </c>
      <c r="I1191">
        <v>1410210685</v>
      </c>
      <c r="J1191">
        <v>1408050685</v>
      </c>
      <c r="K1191" s="11" t="b">
        <v>0</v>
      </c>
      <c r="L1191">
        <v>52</v>
      </c>
      <c r="M1191" t="b">
        <v>1</v>
      </c>
      <c r="N1191" t="s">
        <v>8300</v>
      </c>
      <c r="O1191" s="1">
        <f t="shared" si="90"/>
        <v>110</v>
      </c>
      <c r="P1191">
        <f t="shared" si="91"/>
        <v>94.9</v>
      </c>
      <c r="Q1191" s="13" t="s">
        <v>8319</v>
      </c>
      <c r="R1191" t="s">
        <v>8331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8217</v>
      </c>
      <c r="G1192" t="s">
        <v>8221</v>
      </c>
      <c r="H1192" t="s">
        <v>8243</v>
      </c>
      <c r="I1192">
        <v>1476371552</v>
      </c>
      <c r="J1192">
        <v>1473779552</v>
      </c>
      <c r="K1192" s="11" t="b">
        <v>0</v>
      </c>
      <c r="L1192">
        <v>90</v>
      </c>
      <c r="M1192" t="b">
        <v>0</v>
      </c>
      <c r="N1192" t="s">
        <v>8268</v>
      </c>
      <c r="O1192" s="1">
        <f t="shared" si="90"/>
        <v>10</v>
      </c>
      <c r="P1192">
        <f t="shared" si="91"/>
        <v>54.67</v>
      </c>
      <c r="Q1192" s="13" t="s">
        <v>8304</v>
      </c>
      <c r="R1192" t="s">
        <v>8306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8218</v>
      </c>
      <c r="G1193" t="s">
        <v>8221</v>
      </c>
      <c r="H1193" t="s">
        <v>8243</v>
      </c>
      <c r="I1193">
        <v>1401767940</v>
      </c>
      <c r="J1193">
        <v>1398727441</v>
      </c>
      <c r="K1193" s="11" t="b">
        <v>0</v>
      </c>
      <c r="L1193">
        <v>124</v>
      </c>
      <c r="M1193" t="b">
        <v>0</v>
      </c>
      <c r="N1193" t="s">
        <v>8265</v>
      </c>
      <c r="O1193" s="1">
        <f t="shared" si="90"/>
        <v>2</v>
      </c>
      <c r="P1193">
        <f t="shared" si="91"/>
        <v>39.57</v>
      </c>
      <c r="Q1193" s="13" t="s">
        <v>8317</v>
      </c>
      <c r="R1193" t="s">
        <v>8335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8216</v>
      </c>
      <c r="G1194" t="s">
        <v>8221</v>
      </c>
      <c r="H1194" t="s">
        <v>8243</v>
      </c>
      <c r="I1194">
        <v>1426883220</v>
      </c>
      <c r="J1194">
        <v>1425067296</v>
      </c>
      <c r="K1194" s="11" t="b">
        <v>0</v>
      </c>
      <c r="L1194">
        <v>33</v>
      </c>
      <c r="M1194" t="b">
        <v>1</v>
      </c>
      <c r="N1194" t="s">
        <v>8266</v>
      </c>
      <c r="O1194" s="1">
        <f t="shared" si="90"/>
        <v>100</v>
      </c>
      <c r="P1194">
        <f t="shared" si="91"/>
        <v>148.47999999999999</v>
      </c>
      <c r="Q1194" s="13" t="s">
        <v>8319</v>
      </c>
      <c r="R1194" t="s">
        <v>8322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8216</v>
      </c>
      <c r="G1195" t="s">
        <v>8221</v>
      </c>
      <c r="H1195" t="s">
        <v>8243</v>
      </c>
      <c r="I1195">
        <v>1397113140</v>
      </c>
      <c r="J1195">
        <v>1395168625</v>
      </c>
      <c r="K1195" s="11" t="b">
        <v>0</v>
      </c>
      <c r="L1195">
        <v>120</v>
      </c>
      <c r="M1195" t="b">
        <v>1</v>
      </c>
      <c r="N1195" t="s">
        <v>8275</v>
      </c>
      <c r="O1195" s="1">
        <f t="shared" si="90"/>
        <v>196</v>
      </c>
      <c r="P1195">
        <f t="shared" si="91"/>
        <v>40.75</v>
      </c>
      <c r="Q1195" s="13" t="s">
        <v>8323</v>
      </c>
      <c r="R1195" t="s">
        <v>8325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8218</v>
      </c>
      <c r="G1196" t="s">
        <v>8221</v>
      </c>
      <c r="H1196" t="s">
        <v>8243</v>
      </c>
      <c r="I1196">
        <v>1416566835</v>
      </c>
      <c r="J1196">
        <v>1411379235</v>
      </c>
      <c r="K1196" s="11" t="b">
        <v>0</v>
      </c>
      <c r="L1196">
        <v>55</v>
      </c>
      <c r="M1196" t="b">
        <v>0</v>
      </c>
      <c r="N1196" t="s">
        <v>8265</v>
      </c>
      <c r="O1196" s="1">
        <f t="shared" si="90"/>
        <v>33</v>
      </c>
      <c r="P1196">
        <f t="shared" si="91"/>
        <v>88.8</v>
      </c>
      <c r="Q1196" s="13" t="s">
        <v>8317</v>
      </c>
      <c r="R1196" t="s">
        <v>8335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8216</v>
      </c>
      <c r="G1197" t="s">
        <v>8221</v>
      </c>
      <c r="H1197" t="s">
        <v>8243</v>
      </c>
      <c r="I1197">
        <v>1388936289</v>
      </c>
      <c r="J1197">
        <v>1386344289</v>
      </c>
      <c r="K1197" s="11" t="b">
        <v>0</v>
      </c>
      <c r="L1197">
        <v>75</v>
      </c>
      <c r="M1197" t="b">
        <v>1</v>
      </c>
      <c r="N1197" t="s">
        <v>8292</v>
      </c>
      <c r="O1197" s="1">
        <f t="shared" si="90"/>
        <v>106</v>
      </c>
      <c r="P1197">
        <f t="shared" si="91"/>
        <v>64.75</v>
      </c>
      <c r="Q1197" s="13" t="s">
        <v>8312</v>
      </c>
      <c r="R1197" t="s">
        <v>8313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8218</v>
      </c>
      <c r="G1198" t="s">
        <v>8221</v>
      </c>
      <c r="H1198" t="s">
        <v>8243</v>
      </c>
      <c r="I1198">
        <v>1413417600</v>
      </c>
      <c r="J1198">
        <v>1410750855</v>
      </c>
      <c r="K1198" s="11" t="b">
        <v>1</v>
      </c>
      <c r="L1198">
        <v>108</v>
      </c>
      <c r="M1198" t="b">
        <v>0</v>
      </c>
      <c r="N1198" t="s">
        <v>8280</v>
      </c>
      <c r="O1198" s="1">
        <f t="shared" si="90"/>
        <v>20</v>
      </c>
      <c r="P1198">
        <f t="shared" si="91"/>
        <v>44.94</v>
      </c>
      <c r="Q1198" s="13" t="s">
        <v>8309</v>
      </c>
      <c r="R1198" t="s">
        <v>8310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8216</v>
      </c>
      <c r="G1199" t="s">
        <v>8221</v>
      </c>
      <c r="H1199" t="s">
        <v>8243</v>
      </c>
      <c r="I1199">
        <v>1467752334</v>
      </c>
      <c r="J1199">
        <v>1465160334</v>
      </c>
      <c r="K1199" s="11" t="b">
        <v>0</v>
      </c>
      <c r="L1199">
        <v>65</v>
      </c>
      <c r="M1199" t="b">
        <v>1</v>
      </c>
      <c r="N1199" t="s">
        <v>8271</v>
      </c>
      <c r="O1199" s="1">
        <f t="shared" si="90"/>
        <v>110</v>
      </c>
      <c r="P1199">
        <f t="shared" si="91"/>
        <v>74.25</v>
      </c>
      <c r="Q1199" s="13" t="s">
        <v>8323</v>
      </c>
      <c r="R1199" t="s">
        <v>8327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8216</v>
      </c>
      <c r="G1200" t="s">
        <v>8221</v>
      </c>
      <c r="H1200" t="s">
        <v>8243</v>
      </c>
      <c r="I1200">
        <v>1382658169</v>
      </c>
      <c r="J1200">
        <v>1380238969</v>
      </c>
      <c r="K1200" s="11" t="b">
        <v>1</v>
      </c>
      <c r="L1200">
        <v>141</v>
      </c>
      <c r="M1200" t="b">
        <v>1</v>
      </c>
      <c r="N1200" t="s">
        <v>8271</v>
      </c>
      <c r="O1200" s="1">
        <f t="shared" si="90"/>
        <v>138</v>
      </c>
      <c r="P1200">
        <f t="shared" si="91"/>
        <v>34.17</v>
      </c>
      <c r="Q1200" s="13" t="s">
        <v>8323</v>
      </c>
      <c r="R1200" t="s">
        <v>8327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8216</v>
      </c>
      <c r="G1201" t="s">
        <v>8221</v>
      </c>
      <c r="H1201" t="s">
        <v>8243</v>
      </c>
      <c r="I1201">
        <v>1461722400</v>
      </c>
      <c r="J1201">
        <v>1460235592</v>
      </c>
      <c r="K1201" s="11" t="b">
        <v>0</v>
      </c>
      <c r="L1201">
        <v>194</v>
      </c>
      <c r="M1201" t="b">
        <v>1</v>
      </c>
      <c r="N1201" t="s">
        <v>8292</v>
      </c>
      <c r="O1201" s="1">
        <f t="shared" si="90"/>
        <v>320</v>
      </c>
      <c r="P1201">
        <f t="shared" si="91"/>
        <v>24.76</v>
      </c>
      <c r="Q1201" s="13" t="s">
        <v>8312</v>
      </c>
      <c r="R1201" t="s">
        <v>8313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8216</v>
      </c>
      <c r="G1202" t="s">
        <v>8221</v>
      </c>
      <c r="H1202" t="s">
        <v>8243</v>
      </c>
      <c r="I1202">
        <v>1296633540</v>
      </c>
      <c r="J1202">
        <v>1292316697</v>
      </c>
      <c r="K1202" s="11" t="b">
        <v>1</v>
      </c>
      <c r="L1202">
        <v>168</v>
      </c>
      <c r="M1202" t="b">
        <v>1</v>
      </c>
      <c r="N1202" t="s">
        <v>8264</v>
      </c>
      <c r="O1202" s="1">
        <f t="shared" si="90"/>
        <v>107</v>
      </c>
      <c r="P1202">
        <f t="shared" si="91"/>
        <v>28.58</v>
      </c>
      <c r="Q1202" s="13" t="s">
        <v>8317</v>
      </c>
      <c r="R1202" t="s">
        <v>8318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8216</v>
      </c>
      <c r="G1203" t="s">
        <v>8221</v>
      </c>
      <c r="H1203" t="s">
        <v>8243</v>
      </c>
      <c r="I1203">
        <v>1426473264</v>
      </c>
      <c r="J1203">
        <v>1424057664</v>
      </c>
      <c r="K1203" s="11" t="b">
        <v>0</v>
      </c>
      <c r="L1203">
        <v>115</v>
      </c>
      <c r="M1203" t="b">
        <v>1</v>
      </c>
      <c r="N1203" t="s">
        <v>8272</v>
      </c>
      <c r="O1203" s="1">
        <f t="shared" si="90"/>
        <v>120</v>
      </c>
      <c r="P1203">
        <f t="shared" si="91"/>
        <v>41.7</v>
      </c>
      <c r="Q1203" s="13" t="s">
        <v>8323</v>
      </c>
      <c r="R1203" t="s">
        <v>8332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8216</v>
      </c>
      <c r="G1204" t="s">
        <v>8221</v>
      </c>
      <c r="H1204" t="s">
        <v>8243</v>
      </c>
      <c r="I1204">
        <v>1367859071</v>
      </c>
      <c r="J1204">
        <v>1365699071</v>
      </c>
      <c r="K1204" s="11" t="b">
        <v>1</v>
      </c>
      <c r="L1204">
        <v>62</v>
      </c>
      <c r="M1204" t="b">
        <v>1</v>
      </c>
      <c r="N1204" t="s">
        <v>8266</v>
      </c>
      <c r="O1204" s="1">
        <f t="shared" si="90"/>
        <v>114</v>
      </c>
      <c r="P1204">
        <f t="shared" si="91"/>
        <v>77.34</v>
      </c>
      <c r="Q1204" s="13" t="s">
        <v>8319</v>
      </c>
      <c r="R1204" t="s">
        <v>8322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8216</v>
      </c>
      <c r="G1205" t="s">
        <v>8222</v>
      </c>
      <c r="H1205" t="s">
        <v>8244</v>
      </c>
      <c r="I1205">
        <v>1429813800</v>
      </c>
      <c r="J1205">
        <v>1427363645</v>
      </c>
      <c r="K1205" s="11" t="b">
        <v>0</v>
      </c>
      <c r="L1205">
        <v>30</v>
      </c>
      <c r="M1205" t="b">
        <v>1</v>
      </c>
      <c r="N1205" t="s">
        <v>8266</v>
      </c>
      <c r="O1205" s="1">
        <f t="shared" si="90"/>
        <v>120</v>
      </c>
      <c r="P1205">
        <f t="shared" si="91"/>
        <v>159.47</v>
      </c>
      <c r="Q1205" s="13" t="s">
        <v>8319</v>
      </c>
      <c r="R1205" t="s">
        <v>8322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8216</v>
      </c>
      <c r="G1206" t="s">
        <v>8222</v>
      </c>
      <c r="H1206" t="s">
        <v>8244</v>
      </c>
      <c r="I1206">
        <v>1434837861</v>
      </c>
      <c r="J1206">
        <v>1432245861</v>
      </c>
      <c r="K1206" s="11" t="b">
        <v>0</v>
      </c>
      <c r="L1206">
        <v>131</v>
      </c>
      <c r="M1206" t="b">
        <v>1</v>
      </c>
      <c r="N1206" t="s">
        <v>8275</v>
      </c>
      <c r="O1206" s="1">
        <f t="shared" si="90"/>
        <v>237</v>
      </c>
      <c r="P1206">
        <f t="shared" si="91"/>
        <v>36.21</v>
      </c>
      <c r="Q1206" s="13" t="s">
        <v>8323</v>
      </c>
      <c r="R1206" t="s">
        <v>8325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8217</v>
      </c>
      <c r="G1207" t="s">
        <v>8221</v>
      </c>
      <c r="H1207" t="s">
        <v>8243</v>
      </c>
      <c r="I1207">
        <v>1438405140</v>
      </c>
      <c r="J1207">
        <v>1435731041</v>
      </c>
      <c r="K1207" s="11" t="b">
        <v>0</v>
      </c>
      <c r="L1207">
        <v>58</v>
      </c>
      <c r="M1207" t="b">
        <v>0</v>
      </c>
      <c r="N1207" t="s">
        <v>8262</v>
      </c>
      <c r="O1207" s="1">
        <f t="shared" si="90"/>
        <v>3</v>
      </c>
      <c r="P1207">
        <f t="shared" si="91"/>
        <v>81.239999999999995</v>
      </c>
      <c r="Q1207" s="13" t="s">
        <v>8317</v>
      </c>
      <c r="R1207" t="s">
        <v>8333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8216</v>
      </c>
      <c r="G1208" t="s">
        <v>8221</v>
      </c>
      <c r="H1208" t="s">
        <v>8243</v>
      </c>
      <c r="I1208">
        <v>1423587130</v>
      </c>
      <c r="J1208">
        <v>1421772730</v>
      </c>
      <c r="K1208" s="11" t="b">
        <v>0</v>
      </c>
      <c r="L1208">
        <v>55</v>
      </c>
      <c r="M1208" t="b">
        <v>1</v>
      </c>
      <c r="N1208" t="s">
        <v>8298</v>
      </c>
      <c r="O1208" s="1">
        <f t="shared" si="90"/>
        <v>117</v>
      </c>
      <c r="P1208">
        <f t="shared" si="91"/>
        <v>85.18</v>
      </c>
      <c r="Q1208" s="13" t="s">
        <v>8319</v>
      </c>
      <c r="R1208" t="s">
        <v>8320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8216</v>
      </c>
      <c r="G1209" t="s">
        <v>8221</v>
      </c>
      <c r="H1209" t="s">
        <v>8243</v>
      </c>
      <c r="I1209">
        <v>1368117239</v>
      </c>
      <c r="J1209">
        <v>1365525239</v>
      </c>
      <c r="K1209" s="11" t="b">
        <v>0</v>
      </c>
      <c r="L1209">
        <v>75</v>
      </c>
      <c r="M1209" t="b">
        <v>1</v>
      </c>
      <c r="N1209" t="s">
        <v>8274</v>
      </c>
      <c r="O1209" s="1">
        <f t="shared" si="90"/>
        <v>134</v>
      </c>
      <c r="P1209">
        <f t="shared" si="91"/>
        <v>62.38</v>
      </c>
      <c r="Q1209" s="13" t="s">
        <v>8323</v>
      </c>
      <c r="R1209" t="s">
        <v>8324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8216</v>
      </c>
      <c r="G1210" t="s">
        <v>8226</v>
      </c>
      <c r="H1210" t="s">
        <v>8248</v>
      </c>
      <c r="I1210">
        <v>1482457678</v>
      </c>
      <c r="J1210">
        <v>1480729678</v>
      </c>
      <c r="K1210" s="11" t="b">
        <v>0</v>
      </c>
      <c r="L1210">
        <v>93</v>
      </c>
      <c r="M1210" t="b">
        <v>1</v>
      </c>
      <c r="N1210" t="s">
        <v>8271</v>
      </c>
      <c r="O1210" s="1">
        <f t="shared" si="90"/>
        <v>212</v>
      </c>
      <c r="P1210">
        <f t="shared" si="91"/>
        <v>50.25</v>
      </c>
      <c r="Q1210" s="13" t="s">
        <v>8323</v>
      </c>
      <c r="R1210" t="s">
        <v>8327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8218</v>
      </c>
      <c r="G1211" t="s">
        <v>8221</v>
      </c>
      <c r="H1211" t="s">
        <v>8243</v>
      </c>
      <c r="I1211">
        <v>1417388340</v>
      </c>
      <c r="J1211">
        <v>1412835530</v>
      </c>
      <c r="K1211" s="11" t="b">
        <v>0</v>
      </c>
      <c r="L1211">
        <v>11</v>
      </c>
      <c r="M1211" t="b">
        <v>0</v>
      </c>
      <c r="N1211" t="s">
        <v>8268</v>
      </c>
      <c r="O1211" s="1">
        <f t="shared" si="90"/>
        <v>2</v>
      </c>
      <c r="P1211">
        <f t="shared" si="91"/>
        <v>424.45</v>
      </c>
      <c r="Q1211" s="13" t="s">
        <v>8304</v>
      </c>
      <c r="R1211" t="s">
        <v>8306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8218</v>
      </c>
      <c r="G1212" t="s">
        <v>8221</v>
      </c>
      <c r="H1212" t="s">
        <v>8243</v>
      </c>
      <c r="I1212">
        <v>1416512901</v>
      </c>
      <c r="J1212">
        <v>1413053301</v>
      </c>
      <c r="K1212" s="11" t="b">
        <v>0</v>
      </c>
      <c r="L1212">
        <v>95</v>
      </c>
      <c r="M1212" t="b">
        <v>0</v>
      </c>
      <c r="N1212" t="s">
        <v>8278</v>
      </c>
      <c r="O1212" s="1">
        <f t="shared" si="90"/>
        <v>72</v>
      </c>
      <c r="P1212">
        <f t="shared" si="91"/>
        <v>49.12</v>
      </c>
      <c r="Q1212" s="13" t="s">
        <v>8312</v>
      </c>
      <c r="R1212" t="s">
        <v>8340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8216</v>
      </c>
      <c r="G1213" t="s">
        <v>8221</v>
      </c>
      <c r="H1213" t="s">
        <v>8243</v>
      </c>
      <c r="I1213">
        <v>1307851200</v>
      </c>
      <c r="J1213">
        <v>1304129088</v>
      </c>
      <c r="K1213" s="11" t="b">
        <v>0</v>
      </c>
      <c r="L1213">
        <v>87</v>
      </c>
      <c r="M1213" t="b">
        <v>1</v>
      </c>
      <c r="N1213" t="s">
        <v>8271</v>
      </c>
      <c r="O1213" s="1">
        <f t="shared" si="90"/>
        <v>104</v>
      </c>
      <c r="P1213">
        <f t="shared" si="91"/>
        <v>53.56</v>
      </c>
      <c r="Q1213" s="13" t="s">
        <v>8323</v>
      </c>
      <c r="R1213" t="s">
        <v>8327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8216</v>
      </c>
      <c r="G1214" t="s">
        <v>8221</v>
      </c>
      <c r="H1214" t="s">
        <v>8243</v>
      </c>
      <c r="I1214">
        <v>1433314740</v>
      </c>
      <c r="J1214">
        <v>1430600401</v>
      </c>
      <c r="K1214" s="11" t="b">
        <v>0</v>
      </c>
      <c r="L1214">
        <v>56</v>
      </c>
      <c r="M1214" t="b">
        <v>1</v>
      </c>
      <c r="N1214" t="s">
        <v>8266</v>
      </c>
      <c r="O1214" s="1">
        <f t="shared" si="90"/>
        <v>155</v>
      </c>
      <c r="P1214">
        <f t="shared" si="91"/>
        <v>83.14</v>
      </c>
      <c r="Q1214" s="13" t="s">
        <v>8319</v>
      </c>
      <c r="R1214" t="s">
        <v>8322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8216</v>
      </c>
      <c r="G1215" t="s">
        <v>8222</v>
      </c>
      <c r="H1215" t="s">
        <v>8244</v>
      </c>
      <c r="I1215">
        <v>1395532800</v>
      </c>
      <c r="J1215">
        <v>1393882717</v>
      </c>
      <c r="K1215" s="11" t="b">
        <v>0</v>
      </c>
      <c r="L1215">
        <v>108</v>
      </c>
      <c r="M1215" t="b">
        <v>1</v>
      </c>
      <c r="N1215" t="s">
        <v>8261</v>
      </c>
      <c r="O1215" s="1">
        <f t="shared" si="90"/>
        <v>103</v>
      </c>
      <c r="P1215">
        <f t="shared" si="91"/>
        <v>43.04</v>
      </c>
      <c r="Q1215" s="13" t="s">
        <v>8317</v>
      </c>
      <c r="R1215" t="s">
        <v>8339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8216</v>
      </c>
      <c r="G1216" t="s">
        <v>8221</v>
      </c>
      <c r="H1216" t="s">
        <v>8243</v>
      </c>
      <c r="I1216">
        <v>1362337878</v>
      </c>
      <c r="J1216">
        <v>1360177878</v>
      </c>
      <c r="K1216" s="11" t="b">
        <v>0</v>
      </c>
      <c r="L1216">
        <v>48</v>
      </c>
      <c r="M1216" t="b">
        <v>1</v>
      </c>
      <c r="N1216" t="s">
        <v>8261</v>
      </c>
      <c r="O1216" s="1">
        <f t="shared" si="90"/>
        <v>155</v>
      </c>
      <c r="P1216">
        <f t="shared" si="91"/>
        <v>96.71</v>
      </c>
      <c r="Q1216" s="13" t="s">
        <v>8317</v>
      </c>
      <c r="R1216" t="s">
        <v>8339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8216</v>
      </c>
      <c r="G1217" t="s">
        <v>8221</v>
      </c>
      <c r="H1217" t="s">
        <v>8243</v>
      </c>
      <c r="I1217">
        <v>1486053409</v>
      </c>
      <c r="J1217">
        <v>1483461409</v>
      </c>
      <c r="K1217" s="11" t="b">
        <v>0</v>
      </c>
      <c r="L1217">
        <v>67</v>
      </c>
      <c r="M1217" t="b">
        <v>1</v>
      </c>
      <c r="N1217" t="s">
        <v>8293</v>
      </c>
      <c r="O1217" s="1">
        <f t="shared" si="90"/>
        <v>155</v>
      </c>
      <c r="P1217">
        <f t="shared" si="91"/>
        <v>69.27</v>
      </c>
      <c r="Q1217" s="13" t="s">
        <v>8315</v>
      </c>
      <c r="R1217" t="s">
        <v>8316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60" hidden="1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8218</v>
      </c>
      <c r="G1218" t="s">
        <v>8221</v>
      </c>
      <c r="H1218" t="s">
        <v>8243</v>
      </c>
      <c r="I1218">
        <v>1429291982</v>
      </c>
      <c r="J1218">
        <v>1426699982</v>
      </c>
      <c r="K1218" s="11" t="b">
        <v>0</v>
      </c>
      <c r="L1218">
        <v>37</v>
      </c>
      <c r="M1218" t="b">
        <v>0</v>
      </c>
      <c r="N1218" t="s">
        <v>8298</v>
      </c>
      <c r="O1218" s="1">
        <f t="shared" si="90"/>
        <v>4</v>
      </c>
      <c r="P1218">
        <f t="shared" si="91"/>
        <v>125.27</v>
      </c>
      <c r="Q1218" s="13" t="s">
        <v>8319</v>
      </c>
      <c r="R1218" t="s">
        <v>8320</v>
      </c>
      <c r="S1218" s="17">
        <f t="shared" si="92"/>
        <v>42081.731273148151</v>
      </c>
      <c r="T1218" s="17">
        <f t="shared" si="93"/>
        <v>42111.731273148151</v>
      </c>
      <c r="U1218">
        <f t="shared" si="94"/>
        <v>2015</v>
      </c>
    </row>
    <row r="1219" spans="1:21" ht="60" hidden="1" x14ac:dyDescent="0.2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8218</v>
      </c>
      <c r="G1219" t="s">
        <v>8221</v>
      </c>
      <c r="H1219" t="s">
        <v>8243</v>
      </c>
      <c r="I1219">
        <v>1323666376</v>
      </c>
      <c r="J1219">
        <v>1320033976</v>
      </c>
      <c r="K1219" s="11" t="b">
        <v>0</v>
      </c>
      <c r="L1219">
        <v>20</v>
      </c>
      <c r="M1219" t="b">
        <v>0</v>
      </c>
      <c r="N1219" t="s">
        <v>8273</v>
      </c>
      <c r="O1219" s="1">
        <f t="shared" ref="O1219:O1282" si="95">ROUND(E1219/D1219*100,0)</f>
        <v>31</v>
      </c>
      <c r="P1219">
        <f t="shared" ref="P1219:P1282" si="96">IFERROR(ROUND(E1219/L1219,2),0)</f>
        <v>231.75</v>
      </c>
      <c r="Q1219" s="13" t="s">
        <v>8323</v>
      </c>
      <c r="R1219" t="s">
        <v>8346</v>
      </c>
      <c r="S1219" s="17">
        <f t="shared" ref="S1219:S1282" si="97">(((J1219/60)/60)/24)+DATE(1970,1,1)</f>
        <v>40847.171018518515</v>
      </c>
      <c r="T1219" s="17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8218</v>
      </c>
      <c r="G1220" t="s">
        <v>8221</v>
      </c>
      <c r="H1220" t="s">
        <v>8243</v>
      </c>
      <c r="I1220">
        <v>1480011987</v>
      </c>
      <c r="J1220">
        <v>1477416387</v>
      </c>
      <c r="K1220" s="11" t="b">
        <v>0</v>
      </c>
      <c r="L1220">
        <v>37</v>
      </c>
      <c r="M1220" t="b">
        <v>0</v>
      </c>
      <c r="N1220" t="s">
        <v>8268</v>
      </c>
      <c r="O1220" s="1">
        <f t="shared" si="95"/>
        <v>31</v>
      </c>
      <c r="P1220">
        <f t="shared" si="96"/>
        <v>124.92</v>
      </c>
      <c r="Q1220" s="13" t="s">
        <v>8304</v>
      </c>
      <c r="R1220" t="s">
        <v>8306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8216</v>
      </c>
      <c r="G1221" t="s">
        <v>8221</v>
      </c>
      <c r="H1221" t="s">
        <v>8243</v>
      </c>
      <c r="I1221">
        <v>1404258631</v>
      </c>
      <c r="J1221">
        <v>1401666631</v>
      </c>
      <c r="K1221" s="11" t="b">
        <v>1</v>
      </c>
      <c r="L1221">
        <v>46</v>
      </c>
      <c r="M1221" t="b">
        <v>1</v>
      </c>
      <c r="N1221" t="s">
        <v>8266</v>
      </c>
      <c r="O1221" s="1">
        <f t="shared" si="95"/>
        <v>107</v>
      </c>
      <c r="P1221">
        <f t="shared" si="96"/>
        <v>100.22</v>
      </c>
      <c r="Q1221" s="13" t="s">
        <v>8319</v>
      </c>
      <c r="R1221" t="s">
        <v>8322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8216</v>
      </c>
      <c r="G1222" t="s">
        <v>8222</v>
      </c>
      <c r="H1222" t="s">
        <v>8244</v>
      </c>
      <c r="I1222">
        <v>1417374262</v>
      </c>
      <c r="J1222">
        <v>1414778662</v>
      </c>
      <c r="K1222" s="11" t="b">
        <v>0</v>
      </c>
      <c r="L1222">
        <v>63</v>
      </c>
      <c r="M1222" t="b">
        <v>1</v>
      </c>
      <c r="N1222" t="s">
        <v>8266</v>
      </c>
      <c r="O1222" s="1">
        <f t="shared" si="95"/>
        <v>102</v>
      </c>
      <c r="P1222">
        <f t="shared" si="96"/>
        <v>72.89</v>
      </c>
      <c r="Q1222" s="13" t="s">
        <v>8319</v>
      </c>
      <c r="R1222" t="s">
        <v>8322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8216</v>
      </c>
      <c r="G1223" t="s">
        <v>8222</v>
      </c>
      <c r="H1223" t="s">
        <v>8244</v>
      </c>
      <c r="I1223">
        <v>1427414400</v>
      </c>
      <c r="J1223">
        <v>1422656201</v>
      </c>
      <c r="K1223" s="11" t="b">
        <v>0</v>
      </c>
      <c r="L1223">
        <v>65</v>
      </c>
      <c r="M1223" t="b">
        <v>1</v>
      </c>
      <c r="N1223" t="s">
        <v>8266</v>
      </c>
      <c r="O1223" s="1">
        <f t="shared" si="95"/>
        <v>153</v>
      </c>
      <c r="P1223">
        <f t="shared" si="96"/>
        <v>70.459999999999994</v>
      </c>
      <c r="Q1223" s="13" t="s">
        <v>8319</v>
      </c>
      <c r="R1223" t="s">
        <v>8322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8216</v>
      </c>
      <c r="G1224" t="s">
        <v>8221</v>
      </c>
      <c r="H1224" t="s">
        <v>8243</v>
      </c>
      <c r="I1224">
        <v>1407905940</v>
      </c>
      <c r="J1224">
        <v>1405923687</v>
      </c>
      <c r="K1224" s="11" t="b">
        <v>1</v>
      </c>
      <c r="L1224">
        <v>57</v>
      </c>
      <c r="M1224" t="b">
        <v>1</v>
      </c>
      <c r="N1224" t="s">
        <v>8266</v>
      </c>
      <c r="O1224" s="1">
        <f t="shared" si="95"/>
        <v>102</v>
      </c>
      <c r="P1224">
        <f t="shared" si="96"/>
        <v>80.16</v>
      </c>
      <c r="Q1224" s="13" t="s">
        <v>8319</v>
      </c>
      <c r="R1224" t="s">
        <v>8322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8218</v>
      </c>
      <c r="G1225" t="s">
        <v>8221</v>
      </c>
      <c r="H1225" t="s">
        <v>8243</v>
      </c>
      <c r="I1225">
        <v>1385534514</v>
      </c>
      <c r="J1225">
        <v>1382938914</v>
      </c>
      <c r="K1225" s="11" t="b">
        <v>0</v>
      </c>
      <c r="L1225">
        <v>89</v>
      </c>
      <c r="M1225" t="b">
        <v>0</v>
      </c>
      <c r="N1225" t="s">
        <v>8277</v>
      </c>
      <c r="O1225" s="1">
        <f t="shared" si="95"/>
        <v>30</v>
      </c>
      <c r="P1225">
        <f t="shared" si="96"/>
        <v>51.29</v>
      </c>
      <c r="Q1225" s="13" t="s">
        <v>8312</v>
      </c>
      <c r="R1225" t="s">
        <v>8330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8216</v>
      </c>
      <c r="G1226" t="s">
        <v>8221</v>
      </c>
      <c r="H1226" t="s">
        <v>8243</v>
      </c>
      <c r="I1226">
        <v>1409374093</v>
      </c>
      <c r="J1226">
        <v>1406782093</v>
      </c>
      <c r="K1226" s="11" t="b">
        <v>0</v>
      </c>
      <c r="L1226">
        <v>40</v>
      </c>
      <c r="M1226" t="b">
        <v>1</v>
      </c>
      <c r="N1226" t="s">
        <v>8266</v>
      </c>
      <c r="O1226" s="1">
        <f t="shared" si="95"/>
        <v>101</v>
      </c>
      <c r="P1226">
        <f t="shared" si="96"/>
        <v>114.13</v>
      </c>
      <c r="Q1226" s="13" t="s">
        <v>8319</v>
      </c>
      <c r="R1226" t="s">
        <v>8322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8216</v>
      </c>
      <c r="G1227" t="s">
        <v>8222</v>
      </c>
      <c r="H1227" t="s">
        <v>8244</v>
      </c>
      <c r="I1227">
        <v>1469962800</v>
      </c>
      <c r="J1227">
        <v>1468578920</v>
      </c>
      <c r="K1227" s="11" t="b">
        <v>0</v>
      </c>
      <c r="L1227">
        <v>108</v>
      </c>
      <c r="M1227" t="b">
        <v>1</v>
      </c>
      <c r="N1227" t="s">
        <v>8266</v>
      </c>
      <c r="O1227" s="1">
        <f t="shared" si="95"/>
        <v>130</v>
      </c>
      <c r="P1227">
        <f t="shared" si="96"/>
        <v>42.21</v>
      </c>
      <c r="Q1227" s="13" t="s">
        <v>8319</v>
      </c>
      <c r="R1227" t="s">
        <v>8322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8216</v>
      </c>
      <c r="G1228" t="s">
        <v>8221</v>
      </c>
      <c r="H1228" t="s">
        <v>8243</v>
      </c>
      <c r="I1228">
        <v>1361739872</v>
      </c>
      <c r="J1228">
        <v>1359147872</v>
      </c>
      <c r="K1228" s="11" t="b">
        <v>0</v>
      </c>
      <c r="L1228">
        <v>59</v>
      </c>
      <c r="M1228" t="b">
        <v>1</v>
      </c>
      <c r="N1228" t="s">
        <v>8269</v>
      </c>
      <c r="O1228" s="1">
        <f t="shared" si="95"/>
        <v>103</v>
      </c>
      <c r="P1228">
        <f t="shared" si="96"/>
        <v>77.27</v>
      </c>
      <c r="Q1228" s="13" t="s">
        <v>8307</v>
      </c>
      <c r="R1228" t="s">
        <v>8329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8216</v>
      </c>
      <c r="G1229" t="s">
        <v>8221</v>
      </c>
      <c r="H1229" t="s">
        <v>8243</v>
      </c>
      <c r="I1229">
        <v>1402515198</v>
      </c>
      <c r="J1229">
        <v>1399923198</v>
      </c>
      <c r="K1229" s="11" t="b">
        <v>0</v>
      </c>
      <c r="L1229">
        <v>17</v>
      </c>
      <c r="M1229" t="b">
        <v>1</v>
      </c>
      <c r="N1229" t="s">
        <v>8300</v>
      </c>
      <c r="O1229" s="1">
        <f t="shared" si="95"/>
        <v>101</v>
      </c>
      <c r="P1229">
        <f t="shared" si="96"/>
        <v>267.64999999999998</v>
      </c>
      <c r="Q1229" s="13" t="s">
        <v>8319</v>
      </c>
      <c r="R1229" t="s">
        <v>8331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8216</v>
      </c>
      <c r="G1230" t="s">
        <v>8222</v>
      </c>
      <c r="H1230" t="s">
        <v>8244</v>
      </c>
      <c r="I1230">
        <v>1474844400</v>
      </c>
      <c r="J1230">
        <v>1469871148</v>
      </c>
      <c r="K1230" s="11" t="b">
        <v>0</v>
      </c>
      <c r="L1230">
        <v>80</v>
      </c>
      <c r="M1230" t="b">
        <v>1</v>
      </c>
      <c r="N1230" t="s">
        <v>8266</v>
      </c>
      <c r="O1230" s="1">
        <f t="shared" si="95"/>
        <v>114</v>
      </c>
      <c r="P1230">
        <f t="shared" si="96"/>
        <v>56.83</v>
      </c>
      <c r="Q1230" s="13" t="s">
        <v>8319</v>
      </c>
      <c r="R1230" t="s">
        <v>8322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8216</v>
      </c>
      <c r="G1231" t="s">
        <v>8222</v>
      </c>
      <c r="H1231" t="s">
        <v>8244</v>
      </c>
      <c r="I1231">
        <v>1415191920</v>
      </c>
      <c r="J1231">
        <v>1412233497</v>
      </c>
      <c r="K1231" s="11" t="b">
        <v>0</v>
      </c>
      <c r="L1231">
        <v>114</v>
      </c>
      <c r="M1231" t="b">
        <v>1</v>
      </c>
      <c r="N1231" t="s">
        <v>8266</v>
      </c>
      <c r="O1231" s="1">
        <f t="shared" si="95"/>
        <v>114</v>
      </c>
      <c r="P1231">
        <f t="shared" si="96"/>
        <v>39.869999999999997</v>
      </c>
      <c r="Q1231" s="13" t="s">
        <v>8319</v>
      </c>
      <c r="R1231" t="s">
        <v>8322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8216</v>
      </c>
      <c r="G1232" t="s">
        <v>8221</v>
      </c>
      <c r="H1232" t="s">
        <v>8243</v>
      </c>
      <c r="I1232">
        <v>1385297393</v>
      </c>
      <c r="J1232">
        <v>1382701793</v>
      </c>
      <c r="K1232" s="11" t="b">
        <v>0</v>
      </c>
      <c r="L1232">
        <v>70</v>
      </c>
      <c r="M1232" t="b">
        <v>1</v>
      </c>
      <c r="N1232" t="s">
        <v>8287</v>
      </c>
      <c r="O1232" s="1">
        <f t="shared" si="95"/>
        <v>101</v>
      </c>
      <c r="P1232">
        <f t="shared" si="96"/>
        <v>64.709999999999994</v>
      </c>
      <c r="Q1232" s="13" t="s">
        <v>8323</v>
      </c>
      <c r="R1232" t="s">
        <v>8334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8216</v>
      </c>
      <c r="G1233" t="s">
        <v>8221</v>
      </c>
      <c r="H1233" t="s">
        <v>8243</v>
      </c>
      <c r="I1233">
        <v>1471539138</v>
      </c>
      <c r="J1233">
        <v>1468947138</v>
      </c>
      <c r="K1233" s="11" t="b">
        <v>1</v>
      </c>
      <c r="L1233">
        <v>140</v>
      </c>
      <c r="M1233" t="b">
        <v>1</v>
      </c>
      <c r="N1233" t="s">
        <v>8280</v>
      </c>
      <c r="O1233" s="1">
        <f t="shared" si="95"/>
        <v>174</v>
      </c>
      <c r="P1233">
        <f t="shared" si="96"/>
        <v>32.32</v>
      </c>
      <c r="Q1233" s="13" t="s">
        <v>8309</v>
      </c>
      <c r="R1233" t="s">
        <v>8310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8216</v>
      </c>
      <c r="G1234" t="s">
        <v>8221</v>
      </c>
      <c r="H1234" t="s">
        <v>8243</v>
      </c>
      <c r="I1234">
        <v>1276110000</v>
      </c>
      <c r="J1234">
        <v>1268337744</v>
      </c>
      <c r="K1234" s="11" t="b">
        <v>0</v>
      </c>
      <c r="L1234">
        <v>27</v>
      </c>
      <c r="M1234" t="b">
        <v>1</v>
      </c>
      <c r="N1234" t="s">
        <v>8261</v>
      </c>
      <c r="O1234" s="1">
        <f t="shared" si="95"/>
        <v>100</v>
      </c>
      <c r="P1234">
        <f t="shared" si="96"/>
        <v>167.49</v>
      </c>
      <c r="Q1234" s="13" t="s">
        <v>8317</v>
      </c>
      <c r="R1234" t="s">
        <v>8339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60" hidden="1" x14ac:dyDescent="0.2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8216</v>
      </c>
      <c r="G1235" t="s">
        <v>8221</v>
      </c>
      <c r="H1235" t="s">
        <v>8243</v>
      </c>
      <c r="I1235">
        <v>1439611140</v>
      </c>
      <c r="J1235">
        <v>1437668354</v>
      </c>
      <c r="K1235" s="11" t="b">
        <v>0</v>
      </c>
      <c r="L1235">
        <v>61</v>
      </c>
      <c r="M1235" t="b">
        <v>1</v>
      </c>
      <c r="N1235" t="s">
        <v>8295</v>
      </c>
      <c r="O1235" s="1">
        <f t="shared" si="95"/>
        <v>100</v>
      </c>
      <c r="P1235">
        <f t="shared" si="96"/>
        <v>74.069999999999993</v>
      </c>
      <c r="Q1235" s="13" t="s">
        <v>8323</v>
      </c>
      <c r="R1235" t="s">
        <v>8337</v>
      </c>
      <c r="S1235" s="17">
        <f t="shared" si="97"/>
        <v>42208.680023148147</v>
      </c>
      <c r="T1235" s="17">
        <f t="shared" si="98"/>
        <v>42231.165972222225</v>
      </c>
      <c r="U1235">
        <f t="shared" si="99"/>
        <v>2015</v>
      </c>
    </row>
    <row r="1236" spans="1:21" ht="45" hidden="1" x14ac:dyDescent="0.2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8216</v>
      </c>
      <c r="G1236" t="s">
        <v>8221</v>
      </c>
      <c r="H1236" t="s">
        <v>8243</v>
      </c>
      <c r="I1236">
        <v>1418014740</v>
      </c>
      <c r="J1236">
        <v>1415585474</v>
      </c>
      <c r="K1236" s="11" t="b">
        <v>0</v>
      </c>
      <c r="L1236">
        <v>33</v>
      </c>
      <c r="M1236" t="b">
        <v>1</v>
      </c>
      <c r="N1236" t="s">
        <v>8295</v>
      </c>
      <c r="O1236" s="1">
        <f t="shared" si="95"/>
        <v>113</v>
      </c>
      <c r="P1236">
        <f t="shared" si="96"/>
        <v>136.91</v>
      </c>
      <c r="Q1236" s="13" t="s">
        <v>8323</v>
      </c>
      <c r="R1236" t="s">
        <v>8337</v>
      </c>
      <c r="S1236" s="17">
        <f t="shared" si="97"/>
        <v>41953.091134259259</v>
      </c>
      <c r="T1236" s="17">
        <f t="shared" si="98"/>
        <v>41981.207638888889</v>
      </c>
      <c r="U1236">
        <f t="shared" si="99"/>
        <v>2014</v>
      </c>
    </row>
    <row r="1237" spans="1:21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8216</v>
      </c>
      <c r="G1237" t="s">
        <v>8221</v>
      </c>
      <c r="H1237" t="s">
        <v>8243</v>
      </c>
      <c r="I1237">
        <v>1335799808</v>
      </c>
      <c r="J1237">
        <v>1333207808</v>
      </c>
      <c r="K1237" s="11" t="b">
        <v>0</v>
      </c>
      <c r="L1237">
        <v>95</v>
      </c>
      <c r="M1237" t="b">
        <v>1</v>
      </c>
      <c r="N1237" t="s">
        <v>8274</v>
      </c>
      <c r="O1237" s="1">
        <f t="shared" si="95"/>
        <v>113</v>
      </c>
      <c r="P1237">
        <f t="shared" si="96"/>
        <v>47.54</v>
      </c>
      <c r="Q1237" s="13" t="s">
        <v>8323</v>
      </c>
      <c r="R1237" t="s">
        <v>8324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8216</v>
      </c>
      <c r="G1238" t="s">
        <v>8221</v>
      </c>
      <c r="H1238" t="s">
        <v>8243</v>
      </c>
      <c r="I1238">
        <v>1440274735</v>
      </c>
      <c r="J1238">
        <v>1437682735</v>
      </c>
      <c r="K1238" s="11" t="b">
        <v>0</v>
      </c>
      <c r="L1238">
        <v>69</v>
      </c>
      <c r="M1238" t="b">
        <v>1</v>
      </c>
      <c r="N1238" t="s">
        <v>8266</v>
      </c>
      <c r="O1238" s="1">
        <f t="shared" si="95"/>
        <v>100</v>
      </c>
      <c r="P1238">
        <f t="shared" si="96"/>
        <v>65.38</v>
      </c>
      <c r="Q1238" s="13" t="s">
        <v>8319</v>
      </c>
      <c r="R1238" t="s">
        <v>8322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8216</v>
      </c>
      <c r="G1239" t="s">
        <v>8221</v>
      </c>
      <c r="H1239" t="s">
        <v>8243</v>
      </c>
      <c r="I1239">
        <v>1312578338</v>
      </c>
      <c r="J1239">
        <v>1309986338</v>
      </c>
      <c r="K1239" s="11" t="b">
        <v>0</v>
      </c>
      <c r="L1239">
        <v>56</v>
      </c>
      <c r="M1239" t="b">
        <v>1</v>
      </c>
      <c r="N1239" t="s">
        <v>8274</v>
      </c>
      <c r="O1239" s="1">
        <f t="shared" si="95"/>
        <v>113</v>
      </c>
      <c r="P1239">
        <f t="shared" si="96"/>
        <v>80.55</v>
      </c>
      <c r="Q1239" s="13" t="s">
        <v>8323</v>
      </c>
      <c r="R1239" t="s">
        <v>8324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8216</v>
      </c>
      <c r="G1240" t="s">
        <v>8226</v>
      </c>
      <c r="H1240" t="s">
        <v>8248</v>
      </c>
      <c r="I1240">
        <v>1419224340</v>
      </c>
      <c r="J1240">
        <v>1416363886</v>
      </c>
      <c r="K1240" s="11" t="b">
        <v>0</v>
      </c>
      <c r="L1240">
        <v>43</v>
      </c>
      <c r="M1240" t="b">
        <v>1</v>
      </c>
      <c r="N1240" t="s">
        <v>8271</v>
      </c>
      <c r="O1240" s="1">
        <f t="shared" si="95"/>
        <v>100</v>
      </c>
      <c r="P1240">
        <f t="shared" si="96"/>
        <v>104.65</v>
      </c>
      <c r="Q1240" s="13" t="s">
        <v>8323</v>
      </c>
      <c r="R1240" t="s">
        <v>8327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8216</v>
      </c>
      <c r="G1241" t="s">
        <v>8233</v>
      </c>
      <c r="H1241" t="s">
        <v>8246</v>
      </c>
      <c r="I1241">
        <v>1472936229</v>
      </c>
      <c r="J1241">
        <v>1467752229</v>
      </c>
      <c r="K1241" s="11" t="b">
        <v>0</v>
      </c>
      <c r="L1241">
        <v>31</v>
      </c>
      <c r="M1241" t="b">
        <v>1</v>
      </c>
      <c r="N1241" t="s">
        <v>8266</v>
      </c>
      <c r="O1241" s="1">
        <f t="shared" si="95"/>
        <v>100</v>
      </c>
      <c r="P1241">
        <f t="shared" si="96"/>
        <v>145.16</v>
      </c>
      <c r="Q1241" s="13" t="s">
        <v>8319</v>
      </c>
      <c r="R1241" t="s">
        <v>8322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8218</v>
      </c>
      <c r="G1242" t="s">
        <v>8222</v>
      </c>
      <c r="H1242" t="s">
        <v>8244</v>
      </c>
      <c r="I1242">
        <v>1417033610</v>
      </c>
      <c r="J1242">
        <v>1414438010</v>
      </c>
      <c r="K1242" s="11" t="b">
        <v>0</v>
      </c>
      <c r="L1242">
        <v>12</v>
      </c>
      <c r="M1242" t="b">
        <v>0</v>
      </c>
      <c r="N1242" t="s">
        <v>8263</v>
      </c>
      <c r="O1242" s="1">
        <f t="shared" si="95"/>
        <v>36</v>
      </c>
      <c r="P1242">
        <f t="shared" si="96"/>
        <v>373.5</v>
      </c>
      <c r="Q1242" s="13" t="s">
        <v>8317</v>
      </c>
      <c r="R1242" t="s">
        <v>8321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8216</v>
      </c>
      <c r="G1243" t="s">
        <v>8221</v>
      </c>
      <c r="H1243" t="s">
        <v>8243</v>
      </c>
      <c r="I1243">
        <v>1334424960</v>
      </c>
      <c r="J1243">
        <v>1329442510</v>
      </c>
      <c r="K1243" s="11" t="b">
        <v>0</v>
      </c>
      <c r="L1243">
        <v>72</v>
      </c>
      <c r="M1243" t="b">
        <v>1</v>
      </c>
      <c r="N1243" t="s">
        <v>8275</v>
      </c>
      <c r="O1243" s="1">
        <f t="shared" si="95"/>
        <v>111</v>
      </c>
      <c r="P1243">
        <f t="shared" si="96"/>
        <v>61.9</v>
      </c>
      <c r="Q1243" s="13" t="s">
        <v>8323</v>
      </c>
      <c r="R1243" t="s">
        <v>8325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8216</v>
      </c>
      <c r="G1244" t="s">
        <v>8221</v>
      </c>
      <c r="H1244" t="s">
        <v>8243</v>
      </c>
      <c r="I1244">
        <v>1461108450</v>
      </c>
      <c r="J1244">
        <v>1455928050</v>
      </c>
      <c r="K1244" s="11" t="b">
        <v>0</v>
      </c>
      <c r="L1244">
        <v>61</v>
      </c>
      <c r="M1244" t="b">
        <v>1</v>
      </c>
      <c r="N1244" t="s">
        <v>8266</v>
      </c>
      <c r="O1244" s="1">
        <f t="shared" si="95"/>
        <v>127</v>
      </c>
      <c r="P1244">
        <f t="shared" si="96"/>
        <v>72.95</v>
      </c>
      <c r="Q1244" s="13" t="s">
        <v>8319</v>
      </c>
      <c r="R1244" t="s">
        <v>8322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8216</v>
      </c>
      <c r="G1245" t="s">
        <v>8221</v>
      </c>
      <c r="H1245" t="s">
        <v>8243</v>
      </c>
      <c r="I1245">
        <v>1416589200</v>
      </c>
      <c r="J1245">
        <v>1414605776</v>
      </c>
      <c r="K1245" s="11" t="b">
        <v>0</v>
      </c>
      <c r="L1245">
        <v>65</v>
      </c>
      <c r="M1245" t="b">
        <v>1</v>
      </c>
      <c r="N1245" t="s">
        <v>8266</v>
      </c>
      <c r="O1245" s="1">
        <f t="shared" si="95"/>
        <v>111</v>
      </c>
      <c r="P1245">
        <f t="shared" si="96"/>
        <v>68.349999999999994</v>
      </c>
      <c r="Q1245" s="13" t="s">
        <v>8319</v>
      </c>
      <c r="R1245" t="s">
        <v>8322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8216</v>
      </c>
      <c r="G1246" t="s">
        <v>8238</v>
      </c>
      <c r="H1246" t="s">
        <v>8246</v>
      </c>
      <c r="I1246">
        <v>1449162000</v>
      </c>
      <c r="J1246">
        <v>1446570315</v>
      </c>
      <c r="K1246" s="11" t="b">
        <v>1</v>
      </c>
      <c r="L1246">
        <v>63</v>
      </c>
      <c r="M1246" t="b">
        <v>1</v>
      </c>
      <c r="N1246" t="s">
        <v>8266</v>
      </c>
      <c r="O1246" s="1">
        <f t="shared" si="95"/>
        <v>164</v>
      </c>
      <c r="P1246">
        <f t="shared" si="96"/>
        <v>70.290000000000006</v>
      </c>
      <c r="Q1246" s="13" t="s">
        <v>8319</v>
      </c>
      <c r="R1246" t="s">
        <v>8322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8216</v>
      </c>
      <c r="G1247" t="s">
        <v>8221</v>
      </c>
      <c r="H1247" t="s">
        <v>8243</v>
      </c>
      <c r="I1247">
        <v>1440556553</v>
      </c>
      <c r="J1247">
        <v>1435372553</v>
      </c>
      <c r="K1247" s="11" t="b">
        <v>0</v>
      </c>
      <c r="L1247">
        <v>88</v>
      </c>
      <c r="M1247" t="b">
        <v>1</v>
      </c>
      <c r="N1247" t="s">
        <v>8300</v>
      </c>
      <c r="O1247" s="1">
        <f t="shared" si="95"/>
        <v>110</v>
      </c>
      <c r="P1247">
        <f t="shared" si="96"/>
        <v>50.11</v>
      </c>
      <c r="Q1247" s="13" t="s">
        <v>8319</v>
      </c>
      <c r="R1247" t="s">
        <v>8331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8216</v>
      </c>
      <c r="G1248" t="s">
        <v>8222</v>
      </c>
      <c r="H1248" t="s">
        <v>8244</v>
      </c>
      <c r="I1248">
        <v>1462402800</v>
      </c>
      <c r="J1248">
        <v>1459856860</v>
      </c>
      <c r="K1248" s="11" t="b">
        <v>0</v>
      </c>
      <c r="L1248">
        <v>89</v>
      </c>
      <c r="M1248" t="b">
        <v>1</v>
      </c>
      <c r="N1248" t="s">
        <v>8266</v>
      </c>
      <c r="O1248" s="1">
        <f t="shared" si="95"/>
        <v>103</v>
      </c>
      <c r="P1248">
        <f t="shared" si="96"/>
        <v>49.55</v>
      </c>
      <c r="Q1248" s="13" t="s">
        <v>8319</v>
      </c>
      <c r="R1248" t="s">
        <v>8322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8216</v>
      </c>
      <c r="G1249" t="s">
        <v>8222</v>
      </c>
      <c r="H1249" t="s">
        <v>8244</v>
      </c>
      <c r="I1249">
        <v>1462519041</v>
      </c>
      <c r="J1249">
        <v>1459927041</v>
      </c>
      <c r="K1249" s="11" t="b">
        <v>0</v>
      </c>
      <c r="L1249">
        <v>89</v>
      </c>
      <c r="M1249" t="b">
        <v>1</v>
      </c>
      <c r="N1249" t="s">
        <v>8266</v>
      </c>
      <c r="O1249" s="1">
        <f t="shared" si="95"/>
        <v>110</v>
      </c>
      <c r="P1249">
        <f t="shared" si="96"/>
        <v>49.44</v>
      </c>
      <c r="Q1249" s="13" t="s">
        <v>8319</v>
      </c>
      <c r="R1249" t="s">
        <v>8322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8216</v>
      </c>
      <c r="G1250" t="s">
        <v>8221</v>
      </c>
      <c r="H1250" t="s">
        <v>8243</v>
      </c>
      <c r="I1250">
        <v>1471487925</v>
      </c>
      <c r="J1250">
        <v>1468895925</v>
      </c>
      <c r="K1250" s="11" t="b">
        <v>0</v>
      </c>
      <c r="L1250">
        <v>23</v>
      </c>
      <c r="M1250" t="b">
        <v>1</v>
      </c>
      <c r="N1250" t="s">
        <v>8298</v>
      </c>
      <c r="O1250" s="1">
        <f t="shared" si="95"/>
        <v>147</v>
      </c>
      <c r="P1250">
        <f t="shared" si="96"/>
        <v>191.13</v>
      </c>
      <c r="Q1250" s="13" t="s">
        <v>8319</v>
      </c>
      <c r="R1250" t="s">
        <v>8320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8216</v>
      </c>
      <c r="G1251" t="s">
        <v>8221</v>
      </c>
      <c r="H1251" t="s">
        <v>8243</v>
      </c>
      <c r="I1251">
        <v>1337194800</v>
      </c>
      <c r="J1251">
        <v>1334429646</v>
      </c>
      <c r="K1251" s="11" t="b">
        <v>1</v>
      </c>
      <c r="L1251">
        <v>77</v>
      </c>
      <c r="M1251" t="b">
        <v>1</v>
      </c>
      <c r="N1251" t="s">
        <v>8264</v>
      </c>
      <c r="O1251" s="1">
        <f t="shared" si="95"/>
        <v>126</v>
      </c>
      <c r="P1251">
        <f t="shared" si="96"/>
        <v>57.08</v>
      </c>
      <c r="Q1251" s="13" t="s">
        <v>8317</v>
      </c>
      <c r="R1251" t="s">
        <v>8318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8216</v>
      </c>
      <c r="G1252" t="s">
        <v>8221</v>
      </c>
      <c r="H1252" t="s">
        <v>8243</v>
      </c>
      <c r="I1252">
        <v>1469770500</v>
      </c>
      <c r="J1252">
        <v>1468362207</v>
      </c>
      <c r="K1252" s="11" t="b">
        <v>0</v>
      </c>
      <c r="L1252">
        <v>47</v>
      </c>
      <c r="M1252" t="b">
        <v>1</v>
      </c>
      <c r="N1252" t="s">
        <v>8260</v>
      </c>
      <c r="O1252" s="1">
        <f t="shared" si="95"/>
        <v>110</v>
      </c>
      <c r="P1252">
        <f t="shared" si="96"/>
        <v>93.4</v>
      </c>
      <c r="Q1252" s="13" t="s">
        <v>8317</v>
      </c>
      <c r="R1252" t="s">
        <v>8328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8216</v>
      </c>
      <c r="G1253" t="s">
        <v>8221</v>
      </c>
      <c r="H1253" t="s">
        <v>8243</v>
      </c>
      <c r="I1253">
        <v>1413838751</v>
      </c>
      <c r="J1253">
        <v>1411246751</v>
      </c>
      <c r="K1253" s="11" t="b">
        <v>1</v>
      </c>
      <c r="L1253">
        <v>159</v>
      </c>
      <c r="M1253" t="b">
        <v>1</v>
      </c>
      <c r="N1253" t="s">
        <v>8296</v>
      </c>
      <c r="O1253" s="1">
        <f t="shared" si="95"/>
        <v>878</v>
      </c>
      <c r="P1253">
        <f t="shared" si="96"/>
        <v>27.6</v>
      </c>
      <c r="Q1253" s="13" t="s">
        <v>8304</v>
      </c>
      <c r="R1253" t="s">
        <v>8311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8216</v>
      </c>
      <c r="G1254" t="s">
        <v>8221</v>
      </c>
      <c r="H1254" t="s">
        <v>8243</v>
      </c>
      <c r="I1254">
        <v>1408818683</v>
      </c>
      <c r="J1254">
        <v>1406226683</v>
      </c>
      <c r="K1254" s="11" t="b">
        <v>0</v>
      </c>
      <c r="L1254">
        <v>65</v>
      </c>
      <c r="M1254" t="b">
        <v>1</v>
      </c>
      <c r="N1254" t="s">
        <v>8290</v>
      </c>
      <c r="O1254" s="1">
        <f t="shared" si="95"/>
        <v>219</v>
      </c>
      <c r="P1254">
        <f t="shared" si="96"/>
        <v>67.260000000000005</v>
      </c>
      <c r="Q1254" s="13" t="s">
        <v>8304</v>
      </c>
      <c r="R1254" t="s">
        <v>8305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8216</v>
      </c>
      <c r="G1255" t="s">
        <v>8221</v>
      </c>
      <c r="H1255" t="s">
        <v>8243</v>
      </c>
      <c r="I1255">
        <v>1428390000</v>
      </c>
      <c r="J1255">
        <v>1425224391</v>
      </c>
      <c r="K1255" s="11" t="b">
        <v>0</v>
      </c>
      <c r="L1255">
        <v>42</v>
      </c>
      <c r="M1255" t="b">
        <v>1</v>
      </c>
      <c r="N1255" t="s">
        <v>8266</v>
      </c>
      <c r="O1255" s="1">
        <f t="shared" si="95"/>
        <v>146</v>
      </c>
      <c r="P1255">
        <f t="shared" si="96"/>
        <v>104.07</v>
      </c>
      <c r="Q1255" s="13" t="s">
        <v>8319</v>
      </c>
      <c r="R1255" t="s">
        <v>8322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8217</v>
      </c>
      <c r="G1256" t="s">
        <v>8221</v>
      </c>
      <c r="H1256" t="s">
        <v>8243</v>
      </c>
      <c r="I1256">
        <v>1439644920</v>
      </c>
      <c r="J1256">
        <v>1436793939</v>
      </c>
      <c r="K1256" s="11" t="b">
        <v>0</v>
      </c>
      <c r="L1256">
        <v>39</v>
      </c>
      <c r="M1256" t="b">
        <v>0</v>
      </c>
      <c r="N1256" t="s">
        <v>8267</v>
      </c>
      <c r="O1256" s="1">
        <f t="shared" si="95"/>
        <v>17</v>
      </c>
      <c r="P1256">
        <f t="shared" si="96"/>
        <v>111.41</v>
      </c>
      <c r="Q1256" s="13" t="s">
        <v>8304</v>
      </c>
      <c r="R1256" t="s">
        <v>8338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8216</v>
      </c>
      <c r="G1257" t="s">
        <v>8221</v>
      </c>
      <c r="H1257" t="s">
        <v>8243</v>
      </c>
      <c r="I1257">
        <v>1436117922</v>
      </c>
      <c r="J1257">
        <v>1433525922</v>
      </c>
      <c r="K1257" s="11" t="b">
        <v>0</v>
      </c>
      <c r="L1257">
        <v>63</v>
      </c>
      <c r="M1257" t="b">
        <v>1</v>
      </c>
      <c r="N1257" t="s">
        <v>8271</v>
      </c>
      <c r="O1257" s="1">
        <f t="shared" si="95"/>
        <v>124</v>
      </c>
      <c r="P1257">
        <f t="shared" si="96"/>
        <v>68.94</v>
      </c>
      <c r="Q1257" s="13" t="s">
        <v>8323</v>
      </c>
      <c r="R1257" t="s">
        <v>8327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8216</v>
      </c>
      <c r="G1258" t="s">
        <v>8221</v>
      </c>
      <c r="H1258" t="s">
        <v>8243</v>
      </c>
      <c r="I1258">
        <v>1365609271</v>
      </c>
      <c r="J1258">
        <v>1363017271</v>
      </c>
      <c r="K1258" s="11" t="b">
        <v>1</v>
      </c>
      <c r="L1258">
        <v>150</v>
      </c>
      <c r="M1258" t="b">
        <v>1</v>
      </c>
      <c r="N1258" t="s">
        <v>8283</v>
      </c>
      <c r="O1258" s="1">
        <f t="shared" si="95"/>
        <v>109</v>
      </c>
      <c r="P1258">
        <f t="shared" si="96"/>
        <v>28.94</v>
      </c>
      <c r="Q1258" s="13" t="s">
        <v>8307</v>
      </c>
      <c r="R1258" t="s">
        <v>8308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8216</v>
      </c>
      <c r="G1259" t="s">
        <v>8221</v>
      </c>
      <c r="H1259" t="s">
        <v>8243</v>
      </c>
      <c r="I1259">
        <v>1436902359</v>
      </c>
      <c r="J1259">
        <v>1434310359</v>
      </c>
      <c r="K1259" s="11" t="b">
        <v>0</v>
      </c>
      <c r="L1259">
        <v>32</v>
      </c>
      <c r="M1259" t="b">
        <v>1</v>
      </c>
      <c r="N1259" t="s">
        <v>8266</v>
      </c>
      <c r="O1259" s="1">
        <f t="shared" si="95"/>
        <v>124</v>
      </c>
      <c r="P1259">
        <f t="shared" si="96"/>
        <v>135.63</v>
      </c>
      <c r="Q1259" s="13" t="s">
        <v>8319</v>
      </c>
      <c r="R1259" t="s">
        <v>8322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s="11" t="b">
        <v>0</v>
      </c>
      <c r="L1260">
        <v>43</v>
      </c>
      <c r="M1260" t="b">
        <v>1</v>
      </c>
      <c r="N1260" t="s">
        <v>8271</v>
      </c>
      <c r="O1260" s="1">
        <f t="shared" si="95"/>
        <v>173</v>
      </c>
      <c r="P1260">
        <f t="shared" si="96"/>
        <v>100.47</v>
      </c>
      <c r="Q1260" s="13" t="s">
        <v>8323</v>
      </c>
      <c r="R1260" t="s">
        <v>8327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8218</v>
      </c>
      <c r="G1261" t="s">
        <v>8221</v>
      </c>
      <c r="H1261" t="s">
        <v>8243</v>
      </c>
      <c r="I1261">
        <v>1348849134</v>
      </c>
      <c r="J1261">
        <v>1344961134</v>
      </c>
      <c r="K1261" s="11" t="b">
        <v>0</v>
      </c>
      <c r="L1261">
        <v>39</v>
      </c>
      <c r="M1261" t="b">
        <v>0</v>
      </c>
      <c r="N1261" t="s">
        <v>8265</v>
      </c>
      <c r="O1261" s="1">
        <f t="shared" si="95"/>
        <v>22</v>
      </c>
      <c r="P1261">
        <f t="shared" si="96"/>
        <v>110.64</v>
      </c>
      <c r="Q1261" s="13" t="s">
        <v>8317</v>
      </c>
      <c r="R1261" t="s">
        <v>8335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8216</v>
      </c>
      <c r="G1262" t="s">
        <v>8221</v>
      </c>
      <c r="H1262" t="s">
        <v>8243</v>
      </c>
      <c r="I1262">
        <v>1394521140</v>
      </c>
      <c r="J1262">
        <v>1392169298</v>
      </c>
      <c r="K1262" s="11" t="b">
        <v>0</v>
      </c>
      <c r="L1262">
        <v>82</v>
      </c>
      <c r="M1262" t="b">
        <v>1</v>
      </c>
      <c r="N1262" t="s">
        <v>8287</v>
      </c>
      <c r="O1262" s="1">
        <f t="shared" si="95"/>
        <v>127</v>
      </c>
      <c r="P1262">
        <f t="shared" si="96"/>
        <v>52.6</v>
      </c>
      <c r="Q1262" s="13" t="s">
        <v>8323</v>
      </c>
      <c r="R1262" t="s">
        <v>8334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8216</v>
      </c>
      <c r="G1263" t="s">
        <v>8221</v>
      </c>
      <c r="H1263" t="s">
        <v>8243</v>
      </c>
      <c r="I1263">
        <v>1430774974</v>
      </c>
      <c r="J1263">
        <v>1426886974</v>
      </c>
      <c r="K1263" s="11" t="b">
        <v>0</v>
      </c>
      <c r="L1263">
        <v>46</v>
      </c>
      <c r="M1263" t="b">
        <v>1</v>
      </c>
      <c r="N1263" t="s">
        <v>8297</v>
      </c>
      <c r="O1263" s="1">
        <f t="shared" si="95"/>
        <v>123</v>
      </c>
      <c r="P1263">
        <f t="shared" si="96"/>
        <v>93.7</v>
      </c>
      <c r="Q1263" s="13" t="s">
        <v>8304</v>
      </c>
      <c r="R1263" t="s">
        <v>8336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8216</v>
      </c>
      <c r="G1264" t="s">
        <v>8222</v>
      </c>
      <c r="H1264" t="s">
        <v>8244</v>
      </c>
      <c r="I1264">
        <v>1425326400</v>
      </c>
      <c r="J1264">
        <v>1421916830</v>
      </c>
      <c r="K1264" s="11" t="b">
        <v>0</v>
      </c>
      <c r="L1264">
        <v>410</v>
      </c>
      <c r="M1264" t="b">
        <v>1</v>
      </c>
      <c r="N1264" t="s">
        <v>8290</v>
      </c>
      <c r="O1264" s="1">
        <f t="shared" si="95"/>
        <v>168</v>
      </c>
      <c r="P1264">
        <f t="shared" si="96"/>
        <v>10.51</v>
      </c>
      <c r="Q1264" s="13" t="s">
        <v>8304</v>
      </c>
      <c r="R1264" t="s">
        <v>8305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8216</v>
      </c>
      <c r="G1265" t="s">
        <v>8221</v>
      </c>
      <c r="H1265" t="s">
        <v>8243</v>
      </c>
      <c r="I1265">
        <v>1402594090</v>
      </c>
      <c r="J1265">
        <v>1400002090</v>
      </c>
      <c r="K1265" s="11" t="b">
        <v>0</v>
      </c>
      <c r="L1265">
        <v>58</v>
      </c>
      <c r="M1265" t="b">
        <v>1</v>
      </c>
      <c r="N1265" t="s">
        <v>8300</v>
      </c>
      <c r="O1265" s="1">
        <f t="shared" si="95"/>
        <v>108</v>
      </c>
      <c r="P1265">
        <f t="shared" si="96"/>
        <v>74.239999999999995</v>
      </c>
      <c r="Q1265" s="13" t="s">
        <v>8319</v>
      </c>
      <c r="R1265" t="s">
        <v>8331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8218</v>
      </c>
      <c r="G1266" t="s">
        <v>8222</v>
      </c>
      <c r="H1266" t="s">
        <v>8244</v>
      </c>
      <c r="I1266">
        <v>1445468400</v>
      </c>
      <c r="J1266">
        <v>1443042061</v>
      </c>
      <c r="K1266" s="11" t="b">
        <v>0</v>
      </c>
      <c r="L1266">
        <v>105</v>
      </c>
      <c r="M1266" t="b">
        <v>0</v>
      </c>
      <c r="N1266" t="s">
        <v>8289</v>
      </c>
      <c r="O1266" s="1">
        <f t="shared" si="95"/>
        <v>43</v>
      </c>
      <c r="P1266">
        <f t="shared" si="96"/>
        <v>40.98</v>
      </c>
      <c r="Q1266" s="13" t="s">
        <v>8304</v>
      </c>
      <c r="R1266" t="s">
        <v>8314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8216</v>
      </c>
      <c r="G1267" t="s">
        <v>8221</v>
      </c>
      <c r="H1267" t="s">
        <v>8243</v>
      </c>
      <c r="I1267">
        <v>1473879600</v>
      </c>
      <c r="J1267">
        <v>1472498042</v>
      </c>
      <c r="K1267" s="11" t="b">
        <v>1</v>
      </c>
      <c r="L1267">
        <v>21</v>
      </c>
      <c r="M1267" t="b">
        <v>1</v>
      </c>
      <c r="N1267" t="s">
        <v>8266</v>
      </c>
      <c r="O1267" s="1">
        <f t="shared" si="95"/>
        <v>107</v>
      </c>
      <c r="P1267">
        <f t="shared" si="96"/>
        <v>204.57</v>
      </c>
      <c r="Q1267" s="13" t="s">
        <v>8319</v>
      </c>
      <c r="R1267" t="s">
        <v>8322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8216</v>
      </c>
      <c r="G1268" t="s">
        <v>8222</v>
      </c>
      <c r="H1268" t="s">
        <v>8244</v>
      </c>
      <c r="I1268">
        <v>1440068400</v>
      </c>
      <c r="J1268">
        <v>1438459303</v>
      </c>
      <c r="K1268" s="11" t="b">
        <v>0</v>
      </c>
      <c r="L1268">
        <v>81</v>
      </c>
      <c r="M1268" t="b">
        <v>1</v>
      </c>
      <c r="N1268" t="s">
        <v>8295</v>
      </c>
      <c r="O1268" s="1">
        <f t="shared" si="95"/>
        <v>107</v>
      </c>
      <c r="P1268">
        <f t="shared" si="96"/>
        <v>52.96</v>
      </c>
      <c r="Q1268" s="13" t="s">
        <v>8323</v>
      </c>
      <c r="R1268" t="s">
        <v>8337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8216</v>
      </c>
      <c r="G1269" t="s">
        <v>8221</v>
      </c>
      <c r="H1269" t="s">
        <v>8243</v>
      </c>
      <c r="I1269">
        <v>1414879303</v>
      </c>
      <c r="J1269">
        <v>1412287303</v>
      </c>
      <c r="K1269" s="11" t="b">
        <v>0</v>
      </c>
      <c r="L1269">
        <v>43</v>
      </c>
      <c r="M1269" t="b">
        <v>1</v>
      </c>
      <c r="N1269" t="s">
        <v>8271</v>
      </c>
      <c r="O1269" s="1">
        <f t="shared" si="95"/>
        <v>107</v>
      </c>
      <c r="P1269">
        <f t="shared" si="96"/>
        <v>99.53</v>
      </c>
      <c r="Q1269" s="13" t="s">
        <v>8323</v>
      </c>
      <c r="R1269" t="s">
        <v>8327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8216</v>
      </c>
      <c r="G1270" t="s">
        <v>8221</v>
      </c>
      <c r="H1270" t="s">
        <v>8243</v>
      </c>
      <c r="I1270">
        <v>1460581365</v>
      </c>
      <c r="J1270">
        <v>1458766965</v>
      </c>
      <c r="K1270" s="11" t="b">
        <v>0</v>
      </c>
      <c r="L1270">
        <v>57</v>
      </c>
      <c r="M1270" t="b">
        <v>1</v>
      </c>
      <c r="N1270" t="s">
        <v>8266</v>
      </c>
      <c r="O1270" s="1">
        <f t="shared" si="95"/>
        <v>122</v>
      </c>
      <c r="P1270">
        <f t="shared" si="96"/>
        <v>75.09</v>
      </c>
      <c r="Q1270" s="13" t="s">
        <v>8319</v>
      </c>
      <c r="R1270" t="s">
        <v>8322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8216</v>
      </c>
      <c r="G1271" t="s">
        <v>8221</v>
      </c>
      <c r="H1271" t="s">
        <v>8243</v>
      </c>
      <c r="I1271">
        <v>1367823655</v>
      </c>
      <c r="J1271">
        <v>1365231655</v>
      </c>
      <c r="K1271" s="11" t="b">
        <v>1</v>
      </c>
      <c r="L1271">
        <v>50</v>
      </c>
      <c r="M1271" t="b">
        <v>1</v>
      </c>
      <c r="N1271" t="s">
        <v>8271</v>
      </c>
      <c r="O1271" s="1">
        <f t="shared" si="95"/>
        <v>122</v>
      </c>
      <c r="P1271">
        <f t="shared" si="96"/>
        <v>85.5</v>
      </c>
      <c r="Q1271" s="13" t="s">
        <v>8323</v>
      </c>
      <c r="R1271" t="s">
        <v>8327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8216</v>
      </c>
      <c r="G1272" t="s">
        <v>8221</v>
      </c>
      <c r="H1272" t="s">
        <v>8243</v>
      </c>
      <c r="I1272">
        <v>1436115617</v>
      </c>
      <c r="J1272">
        <v>1433523617</v>
      </c>
      <c r="K1272" s="11" t="b">
        <v>0</v>
      </c>
      <c r="L1272">
        <v>40</v>
      </c>
      <c r="M1272" t="b">
        <v>1</v>
      </c>
      <c r="N1272" t="s">
        <v>8274</v>
      </c>
      <c r="O1272" s="1">
        <f t="shared" si="95"/>
        <v>107</v>
      </c>
      <c r="P1272">
        <f t="shared" si="96"/>
        <v>106.53</v>
      </c>
      <c r="Q1272" s="13" t="s">
        <v>8323</v>
      </c>
      <c r="R1272" t="s">
        <v>8324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8216</v>
      </c>
      <c r="G1273" t="s">
        <v>8221</v>
      </c>
      <c r="H1273" t="s">
        <v>8243</v>
      </c>
      <c r="I1273">
        <v>1487985734</v>
      </c>
      <c r="J1273">
        <v>1484097734</v>
      </c>
      <c r="K1273" s="11" t="b">
        <v>0</v>
      </c>
      <c r="L1273">
        <v>23</v>
      </c>
      <c r="M1273" t="b">
        <v>1</v>
      </c>
      <c r="N1273" t="s">
        <v>8266</v>
      </c>
      <c r="O1273" s="1">
        <f t="shared" si="95"/>
        <v>106</v>
      </c>
      <c r="P1273">
        <f t="shared" si="96"/>
        <v>184.78</v>
      </c>
      <c r="Q1273" s="13" t="s">
        <v>8319</v>
      </c>
      <c r="R1273" t="s">
        <v>8322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8216</v>
      </c>
      <c r="G1274" t="s">
        <v>8222</v>
      </c>
      <c r="H1274" t="s">
        <v>8244</v>
      </c>
      <c r="I1274">
        <v>1438531200</v>
      </c>
      <c r="J1274">
        <v>1435921992</v>
      </c>
      <c r="K1274" s="11" t="b">
        <v>0</v>
      </c>
      <c r="L1274">
        <v>169</v>
      </c>
      <c r="M1274" t="b">
        <v>1</v>
      </c>
      <c r="N1274" t="s">
        <v>8266</v>
      </c>
      <c r="O1274" s="1">
        <f t="shared" si="95"/>
        <v>142</v>
      </c>
      <c r="P1274">
        <f t="shared" si="96"/>
        <v>25.13</v>
      </c>
      <c r="Q1274" s="13" t="s">
        <v>8319</v>
      </c>
      <c r="R1274" t="s">
        <v>8322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8216</v>
      </c>
      <c r="G1275" t="s">
        <v>8221</v>
      </c>
      <c r="H1275" t="s">
        <v>8243</v>
      </c>
      <c r="I1275">
        <v>1434949200</v>
      </c>
      <c r="J1275">
        <v>1431903495</v>
      </c>
      <c r="K1275" s="11" t="b">
        <v>0</v>
      </c>
      <c r="L1275">
        <v>47</v>
      </c>
      <c r="M1275" t="b">
        <v>1</v>
      </c>
      <c r="N1275" t="s">
        <v>8271</v>
      </c>
      <c r="O1275" s="1">
        <f t="shared" si="95"/>
        <v>106</v>
      </c>
      <c r="P1275">
        <f t="shared" si="96"/>
        <v>90.28</v>
      </c>
      <c r="Q1275" s="13" t="s">
        <v>8323</v>
      </c>
      <c r="R1275" t="s">
        <v>8327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8216</v>
      </c>
      <c r="G1276" t="s">
        <v>8227</v>
      </c>
      <c r="H1276" t="s">
        <v>8246</v>
      </c>
      <c r="I1276">
        <v>1437429600</v>
      </c>
      <c r="J1276">
        <v>1433747376</v>
      </c>
      <c r="K1276" s="11" t="b">
        <v>0</v>
      </c>
      <c r="L1276">
        <v>41</v>
      </c>
      <c r="M1276" t="b">
        <v>1</v>
      </c>
      <c r="N1276" t="s">
        <v>8298</v>
      </c>
      <c r="O1276" s="1">
        <f t="shared" si="95"/>
        <v>101</v>
      </c>
      <c r="P1276">
        <f t="shared" si="96"/>
        <v>103.17</v>
      </c>
      <c r="Q1276" s="13" t="s">
        <v>8319</v>
      </c>
      <c r="R1276" t="s">
        <v>8320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8216</v>
      </c>
      <c r="G1277" t="s">
        <v>8222</v>
      </c>
      <c r="H1277" t="s">
        <v>8244</v>
      </c>
      <c r="I1277">
        <v>1399324717</v>
      </c>
      <c r="J1277">
        <v>1395436717</v>
      </c>
      <c r="K1277" s="11" t="b">
        <v>0</v>
      </c>
      <c r="L1277">
        <v>191</v>
      </c>
      <c r="M1277" t="b">
        <v>1</v>
      </c>
      <c r="N1277" t="s">
        <v>8290</v>
      </c>
      <c r="O1277" s="1">
        <f t="shared" si="95"/>
        <v>384</v>
      </c>
      <c r="P1277">
        <f t="shared" si="96"/>
        <v>22.12</v>
      </c>
      <c r="Q1277" s="13" t="s">
        <v>8304</v>
      </c>
      <c r="R1277" t="s">
        <v>8305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8216</v>
      </c>
      <c r="G1278" t="s">
        <v>8221</v>
      </c>
      <c r="H1278" t="s">
        <v>8243</v>
      </c>
      <c r="I1278">
        <v>1330916400</v>
      </c>
      <c r="J1278">
        <v>1327969730</v>
      </c>
      <c r="K1278" s="11" t="b">
        <v>0</v>
      </c>
      <c r="L1278">
        <v>72</v>
      </c>
      <c r="M1278" t="b">
        <v>1</v>
      </c>
      <c r="N1278" t="s">
        <v>8274</v>
      </c>
      <c r="O1278" s="1">
        <f t="shared" si="95"/>
        <v>121</v>
      </c>
      <c r="P1278">
        <f t="shared" si="96"/>
        <v>58.6</v>
      </c>
      <c r="Q1278" s="13" t="s">
        <v>8323</v>
      </c>
      <c r="R1278" t="s">
        <v>8324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8216</v>
      </c>
      <c r="G1279" t="s">
        <v>8221</v>
      </c>
      <c r="H1279" t="s">
        <v>8243</v>
      </c>
      <c r="I1279">
        <v>1458100740</v>
      </c>
      <c r="J1279">
        <v>1456862924</v>
      </c>
      <c r="K1279" s="11" t="b">
        <v>0</v>
      </c>
      <c r="L1279">
        <v>31</v>
      </c>
      <c r="M1279" t="b">
        <v>1</v>
      </c>
      <c r="N1279" t="s">
        <v>8266</v>
      </c>
      <c r="O1279" s="1">
        <f t="shared" si="95"/>
        <v>105</v>
      </c>
      <c r="P1279">
        <f t="shared" si="96"/>
        <v>136</v>
      </c>
      <c r="Q1279" s="13" t="s">
        <v>8319</v>
      </c>
      <c r="R1279" t="s">
        <v>8322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8216</v>
      </c>
      <c r="G1280" t="s">
        <v>8221</v>
      </c>
      <c r="H1280" t="s">
        <v>8243</v>
      </c>
      <c r="I1280">
        <v>1488333600</v>
      </c>
      <c r="J1280">
        <v>1485270311</v>
      </c>
      <c r="K1280" s="11" t="b">
        <v>0</v>
      </c>
      <c r="L1280">
        <v>57</v>
      </c>
      <c r="M1280" t="b">
        <v>1</v>
      </c>
      <c r="N1280" t="s">
        <v>8271</v>
      </c>
      <c r="O1280" s="1">
        <f t="shared" si="95"/>
        <v>105</v>
      </c>
      <c r="P1280">
        <f t="shared" si="96"/>
        <v>73.77</v>
      </c>
      <c r="Q1280" s="13" t="s">
        <v>8323</v>
      </c>
      <c r="R1280" t="s">
        <v>8327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8218</v>
      </c>
      <c r="G1281" t="s">
        <v>8222</v>
      </c>
      <c r="H1281" t="s">
        <v>8244</v>
      </c>
      <c r="I1281">
        <v>1469356366</v>
      </c>
      <c r="J1281">
        <v>1464172366</v>
      </c>
      <c r="K1281" s="11" t="b">
        <v>1</v>
      </c>
      <c r="L1281">
        <v>86</v>
      </c>
      <c r="M1281" t="b">
        <v>0</v>
      </c>
      <c r="N1281" t="s">
        <v>8280</v>
      </c>
      <c r="O1281" s="1">
        <f t="shared" si="95"/>
        <v>22</v>
      </c>
      <c r="P1281">
        <f t="shared" si="96"/>
        <v>48.72</v>
      </c>
      <c r="Q1281" s="13" t="s">
        <v>8309</v>
      </c>
      <c r="R1281" t="s">
        <v>8310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8216</v>
      </c>
      <c r="G1282" t="s">
        <v>8221</v>
      </c>
      <c r="H1282" t="s">
        <v>8243</v>
      </c>
      <c r="I1282">
        <v>1433376000</v>
      </c>
      <c r="J1282">
        <v>1430768468</v>
      </c>
      <c r="K1282" s="11" t="b">
        <v>0</v>
      </c>
      <c r="L1282">
        <v>98</v>
      </c>
      <c r="M1282" t="b">
        <v>1</v>
      </c>
      <c r="N1282" t="s">
        <v>8272</v>
      </c>
      <c r="O1282" s="1">
        <f t="shared" si="95"/>
        <v>105</v>
      </c>
      <c r="P1282">
        <f t="shared" si="96"/>
        <v>42.72</v>
      </c>
      <c r="Q1282" s="13" t="s">
        <v>8323</v>
      </c>
      <c r="R1282" t="s">
        <v>8332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8216</v>
      </c>
      <c r="G1283" t="s">
        <v>8221</v>
      </c>
      <c r="H1283" t="s">
        <v>8243</v>
      </c>
      <c r="I1283">
        <v>1298343600</v>
      </c>
      <c r="J1283">
        <v>1295624113</v>
      </c>
      <c r="K1283" s="11" t="b">
        <v>0</v>
      </c>
      <c r="L1283">
        <v>93</v>
      </c>
      <c r="M1283" t="b">
        <v>1</v>
      </c>
      <c r="N1283" t="s">
        <v>8287</v>
      </c>
      <c r="O1283" s="1">
        <f t="shared" ref="O1283:O1346" si="100">ROUND(E1283/D1283*100,0)</f>
        <v>119</v>
      </c>
      <c r="P1283">
        <f t="shared" ref="P1283:P1346" si="101">IFERROR(ROUND(E1283/L1283,2),0)</f>
        <v>44.96</v>
      </c>
      <c r="Q1283" s="13" t="s">
        <v>8323</v>
      </c>
      <c r="R1283" t="s">
        <v>8334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8216</v>
      </c>
      <c r="G1284" t="s">
        <v>8221</v>
      </c>
      <c r="H1284" t="s">
        <v>8243</v>
      </c>
      <c r="I1284">
        <v>1316124003</v>
      </c>
      <c r="J1284">
        <v>1313532003</v>
      </c>
      <c r="K1284" s="11" t="b">
        <v>0</v>
      </c>
      <c r="L1284">
        <v>90</v>
      </c>
      <c r="M1284" t="b">
        <v>1</v>
      </c>
      <c r="N1284" t="s">
        <v>8274</v>
      </c>
      <c r="O1284" s="1">
        <f t="shared" si="100"/>
        <v>119</v>
      </c>
      <c r="P1284">
        <f t="shared" si="101"/>
        <v>46.4</v>
      </c>
      <c r="Q1284" s="13" t="s">
        <v>8323</v>
      </c>
      <c r="R1284" t="s">
        <v>8324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60" hidden="1" x14ac:dyDescent="0.2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8218</v>
      </c>
      <c r="G1285" t="s">
        <v>8221</v>
      </c>
      <c r="H1285" t="s">
        <v>8243</v>
      </c>
      <c r="I1285">
        <v>1418769129</v>
      </c>
      <c r="J1285">
        <v>1416954729</v>
      </c>
      <c r="K1285" s="11" t="b">
        <v>0</v>
      </c>
      <c r="L1285">
        <v>24</v>
      </c>
      <c r="M1285" t="b">
        <v>0</v>
      </c>
      <c r="N1285" t="s">
        <v>8300</v>
      </c>
      <c r="O1285" s="1">
        <f t="shared" si="100"/>
        <v>60</v>
      </c>
      <c r="P1285">
        <f t="shared" si="101"/>
        <v>174</v>
      </c>
      <c r="Q1285" s="13" t="s">
        <v>8319</v>
      </c>
      <c r="R1285" t="s">
        <v>8331</v>
      </c>
      <c r="S1285" s="17">
        <f t="shared" si="102"/>
        <v>41968.938993055555</v>
      </c>
      <c r="T1285" s="17">
        <f t="shared" si="103"/>
        <v>41989.938993055555</v>
      </c>
      <c r="U1285">
        <f t="shared" si="104"/>
        <v>2014</v>
      </c>
    </row>
    <row r="1286" spans="1:21" ht="45" hidden="1" x14ac:dyDescent="0.2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8216</v>
      </c>
      <c r="G1286" t="s">
        <v>8221</v>
      </c>
      <c r="H1286" t="s">
        <v>8243</v>
      </c>
      <c r="I1286">
        <v>1402901940</v>
      </c>
      <c r="J1286">
        <v>1399998418</v>
      </c>
      <c r="K1286" s="11" t="b">
        <v>0</v>
      </c>
      <c r="L1286">
        <v>67</v>
      </c>
      <c r="M1286" t="b">
        <v>1</v>
      </c>
      <c r="N1286" t="s">
        <v>8266</v>
      </c>
      <c r="O1286" s="1">
        <f t="shared" si="100"/>
        <v>139</v>
      </c>
      <c r="P1286">
        <f t="shared" si="101"/>
        <v>62.33</v>
      </c>
      <c r="Q1286" s="13" t="s">
        <v>8319</v>
      </c>
      <c r="R1286" t="s">
        <v>8322</v>
      </c>
      <c r="S1286" s="17">
        <f t="shared" si="102"/>
        <v>41772.685393518521</v>
      </c>
      <c r="T1286" s="17">
        <f t="shared" si="103"/>
        <v>41806.290972222225</v>
      </c>
      <c r="U1286">
        <f t="shared" si="104"/>
        <v>2014</v>
      </c>
    </row>
    <row r="1287" spans="1:21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8216</v>
      </c>
      <c r="G1287" t="s">
        <v>8221</v>
      </c>
      <c r="H1287" t="s">
        <v>8243</v>
      </c>
      <c r="I1287">
        <v>1291131815</v>
      </c>
      <c r="J1287">
        <v>1287071015</v>
      </c>
      <c r="K1287" s="11" t="b">
        <v>1</v>
      </c>
      <c r="L1287">
        <v>66</v>
      </c>
      <c r="M1287" t="b">
        <v>1</v>
      </c>
      <c r="N1287" t="s">
        <v>8271</v>
      </c>
      <c r="O1287" s="1">
        <f t="shared" si="100"/>
        <v>119</v>
      </c>
      <c r="P1287">
        <f t="shared" si="101"/>
        <v>63.18</v>
      </c>
      <c r="Q1287" s="13" t="s">
        <v>8323</v>
      </c>
      <c r="R1287" t="s">
        <v>8327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8216</v>
      </c>
      <c r="G1288" t="s">
        <v>8221</v>
      </c>
      <c r="H1288" t="s">
        <v>8243</v>
      </c>
      <c r="I1288">
        <v>1275368340</v>
      </c>
      <c r="J1288">
        <v>1272692732</v>
      </c>
      <c r="K1288" s="11" t="b">
        <v>0</v>
      </c>
      <c r="L1288">
        <v>89</v>
      </c>
      <c r="M1288" t="b">
        <v>1</v>
      </c>
      <c r="N1288" t="s">
        <v>8274</v>
      </c>
      <c r="O1288" s="1">
        <f t="shared" si="100"/>
        <v>166</v>
      </c>
      <c r="P1288">
        <f t="shared" si="101"/>
        <v>46.65</v>
      </c>
      <c r="Q1288" s="13" t="s">
        <v>8323</v>
      </c>
      <c r="R1288" t="s">
        <v>8324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8216</v>
      </c>
      <c r="G1289" t="s">
        <v>8221</v>
      </c>
      <c r="H1289" t="s">
        <v>8243</v>
      </c>
      <c r="I1289">
        <v>1390161630</v>
      </c>
      <c r="J1289">
        <v>1387569630</v>
      </c>
      <c r="K1289" s="11" t="b">
        <v>0</v>
      </c>
      <c r="L1289">
        <v>52</v>
      </c>
      <c r="M1289" t="b">
        <v>1</v>
      </c>
      <c r="N1289" t="s">
        <v>8271</v>
      </c>
      <c r="O1289" s="1">
        <f t="shared" si="100"/>
        <v>104</v>
      </c>
      <c r="P1289">
        <f t="shared" si="101"/>
        <v>79.83</v>
      </c>
      <c r="Q1289" s="13" t="s">
        <v>8323</v>
      </c>
      <c r="R1289" t="s">
        <v>8327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8216</v>
      </c>
      <c r="G1290" t="s">
        <v>8222</v>
      </c>
      <c r="H1290" t="s">
        <v>8244</v>
      </c>
      <c r="I1290">
        <v>1404671466</v>
      </c>
      <c r="J1290">
        <v>1402079466</v>
      </c>
      <c r="K1290" s="11" t="b">
        <v>0</v>
      </c>
      <c r="L1290">
        <v>80</v>
      </c>
      <c r="M1290" t="b">
        <v>1</v>
      </c>
      <c r="N1290" t="s">
        <v>8266</v>
      </c>
      <c r="O1290" s="1">
        <f t="shared" si="100"/>
        <v>138</v>
      </c>
      <c r="P1290">
        <f t="shared" si="101"/>
        <v>51.88</v>
      </c>
      <c r="Q1290" s="13" t="s">
        <v>8319</v>
      </c>
      <c r="R1290" t="s">
        <v>8322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8216</v>
      </c>
      <c r="G1291" t="s">
        <v>8221</v>
      </c>
      <c r="H1291" t="s">
        <v>8243</v>
      </c>
      <c r="I1291">
        <v>1481066554</v>
      </c>
      <c r="J1291">
        <v>1478906554</v>
      </c>
      <c r="K1291" s="11" t="b">
        <v>0</v>
      </c>
      <c r="L1291">
        <v>38</v>
      </c>
      <c r="M1291" t="b">
        <v>1</v>
      </c>
      <c r="N1291" t="s">
        <v>8266</v>
      </c>
      <c r="O1291" s="1">
        <f t="shared" si="100"/>
        <v>138</v>
      </c>
      <c r="P1291">
        <f t="shared" si="101"/>
        <v>109.08</v>
      </c>
      <c r="Q1291" s="13" t="s">
        <v>8319</v>
      </c>
      <c r="R1291" t="s">
        <v>8322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8216</v>
      </c>
      <c r="G1292" t="s">
        <v>8226</v>
      </c>
      <c r="H1292" t="s">
        <v>8248</v>
      </c>
      <c r="I1292">
        <v>1409506291</v>
      </c>
      <c r="J1292">
        <v>1406914291</v>
      </c>
      <c r="K1292" s="11" t="b">
        <v>1</v>
      </c>
      <c r="L1292">
        <v>54</v>
      </c>
      <c r="M1292" t="b">
        <v>1</v>
      </c>
      <c r="N1292" t="s">
        <v>8271</v>
      </c>
      <c r="O1292" s="1">
        <f t="shared" si="100"/>
        <v>104</v>
      </c>
      <c r="P1292">
        <f t="shared" si="101"/>
        <v>76.67</v>
      </c>
      <c r="Q1292" s="13" t="s">
        <v>8323</v>
      </c>
      <c r="R1292" t="s">
        <v>8327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8216</v>
      </c>
      <c r="G1293" t="s">
        <v>8222</v>
      </c>
      <c r="H1293" t="s">
        <v>8244</v>
      </c>
      <c r="I1293">
        <v>1436114603</v>
      </c>
      <c r="J1293">
        <v>1433090603</v>
      </c>
      <c r="K1293" s="11" t="b">
        <v>1</v>
      </c>
      <c r="L1293">
        <v>113</v>
      </c>
      <c r="M1293" t="b">
        <v>1</v>
      </c>
      <c r="N1293" t="s">
        <v>8266</v>
      </c>
      <c r="O1293" s="1">
        <f t="shared" si="100"/>
        <v>103</v>
      </c>
      <c r="P1293">
        <f t="shared" si="101"/>
        <v>36.61</v>
      </c>
      <c r="Q1293" s="13" t="s">
        <v>8319</v>
      </c>
      <c r="R1293" t="s">
        <v>8322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8216</v>
      </c>
      <c r="G1294" t="s">
        <v>8221</v>
      </c>
      <c r="H1294" t="s">
        <v>8243</v>
      </c>
      <c r="I1294">
        <v>1417402800</v>
      </c>
      <c r="J1294">
        <v>1414610126</v>
      </c>
      <c r="K1294" s="11" t="b">
        <v>1</v>
      </c>
      <c r="L1294">
        <v>73</v>
      </c>
      <c r="M1294" t="b">
        <v>1</v>
      </c>
      <c r="N1294" t="s">
        <v>8280</v>
      </c>
      <c r="O1294" s="1">
        <f t="shared" si="100"/>
        <v>176</v>
      </c>
      <c r="P1294">
        <f t="shared" si="101"/>
        <v>56.64</v>
      </c>
      <c r="Q1294" s="13" t="s">
        <v>8309</v>
      </c>
      <c r="R1294" t="s">
        <v>8310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8219</v>
      </c>
      <c r="G1295" t="s">
        <v>8236</v>
      </c>
      <c r="H1295" t="s">
        <v>8246</v>
      </c>
      <c r="I1295">
        <v>1491282901</v>
      </c>
      <c r="J1295">
        <v>1488694501</v>
      </c>
      <c r="K1295" s="11" t="b">
        <v>0</v>
      </c>
      <c r="L1295">
        <v>64</v>
      </c>
      <c r="M1295" t="b">
        <v>0</v>
      </c>
      <c r="N1295" t="s">
        <v>8293</v>
      </c>
      <c r="O1295" s="1">
        <f t="shared" si="100"/>
        <v>39</v>
      </c>
      <c r="P1295">
        <f t="shared" si="101"/>
        <v>64.53</v>
      </c>
      <c r="Q1295" s="13" t="s">
        <v>8315</v>
      </c>
      <c r="R1295" t="s">
        <v>8316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8216</v>
      </c>
      <c r="G1296" t="s">
        <v>8221</v>
      </c>
      <c r="H1296" t="s">
        <v>8243</v>
      </c>
      <c r="I1296">
        <v>1338601346</v>
      </c>
      <c r="J1296">
        <v>1336009346</v>
      </c>
      <c r="K1296" s="11" t="b">
        <v>1</v>
      </c>
      <c r="L1296">
        <v>82</v>
      </c>
      <c r="M1296" t="b">
        <v>1</v>
      </c>
      <c r="N1296" t="s">
        <v>8264</v>
      </c>
      <c r="O1296" s="1">
        <f t="shared" si="100"/>
        <v>137</v>
      </c>
      <c r="P1296">
        <f t="shared" si="101"/>
        <v>50.29</v>
      </c>
      <c r="Q1296" s="13" t="s">
        <v>8317</v>
      </c>
      <c r="R1296" t="s">
        <v>8318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8216</v>
      </c>
      <c r="G1297" t="s">
        <v>8222</v>
      </c>
      <c r="H1297" t="s">
        <v>8244</v>
      </c>
      <c r="I1297">
        <v>1462453307</v>
      </c>
      <c r="J1297">
        <v>1459861307</v>
      </c>
      <c r="K1297" s="11" t="b">
        <v>0</v>
      </c>
      <c r="L1297">
        <v>63</v>
      </c>
      <c r="M1297" t="b">
        <v>1</v>
      </c>
      <c r="N1297" t="s">
        <v>8271</v>
      </c>
      <c r="O1297" s="1">
        <f t="shared" si="100"/>
        <v>103</v>
      </c>
      <c r="P1297">
        <f t="shared" si="101"/>
        <v>65.38</v>
      </c>
      <c r="Q1297" s="13" t="s">
        <v>8323</v>
      </c>
      <c r="R1297" t="s">
        <v>8327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8216</v>
      </c>
      <c r="G1298" t="s">
        <v>8221</v>
      </c>
      <c r="H1298" t="s">
        <v>8243</v>
      </c>
      <c r="I1298">
        <v>1374802235</v>
      </c>
      <c r="J1298">
        <v>1372210235</v>
      </c>
      <c r="K1298" s="11" t="b">
        <v>0</v>
      </c>
      <c r="L1298">
        <v>66</v>
      </c>
      <c r="M1298" t="b">
        <v>1</v>
      </c>
      <c r="N1298" t="s">
        <v>8271</v>
      </c>
      <c r="O1298" s="1">
        <f t="shared" si="100"/>
        <v>103</v>
      </c>
      <c r="P1298">
        <f t="shared" si="101"/>
        <v>62.17</v>
      </c>
      <c r="Q1298" s="13" t="s">
        <v>8323</v>
      </c>
      <c r="R1298" t="s">
        <v>8327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8218</v>
      </c>
      <c r="G1299" t="s">
        <v>8222</v>
      </c>
      <c r="H1299" t="s">
        <v>8244</v>
      </c>
      <c r="I1299">
        <v>1459700741</v>
      </c>
      <c r="J1299">
        <v>1457112341</v>
      </c>
      <c r="K1299" s="11" t="b">
        <v>0</v>
      </c>
      <c r="L1299">
        <v>92</v>
      </c>
      <c r="M1299" t="b">
        <v>0</v>
      </c>
      <c r="N1299" t="s">
        <v>8286</v>
      </c>
      <c r="O1299" s="1">
        <f t="shared" si="100"/>
        <v>29</v>
      </c>
      <c r="P1299">
        <f t="shared" si="101"/>
        <v>44.48</v>
      </c>
      <c r="Q1299" s="13" t="s">
        <v>8309</v>
      </c>
      <c r="R1299" t="s">
        <v>8347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8216</v>
      </c>
      <c r="G1300" t="s">
        <v>8221</v>
      </c>
      <c r="H1300" t="s">
        <v>8243</v>
      </c>
      <c r="I1300">
        <v>1426044383</v>
      </c>
      <c r="J1300">
        <v>1423455983</v>
      </c>
      <c r="K1300" s="11" t="b">
        <v>0</v>
      </c>
      <c r="L1300">
        <v>48</v>
      </c>
      <c r="M1300" t="b">
        <v>1</v>
      </c>
      <c r="N1300" t="s">
        <v>8266</v>
      </c>
      <c r="O1300" s="1">
        <f t="shared" si="100"/>
        <v>102</v>
      </c>
      <c r="P1300">
        <f t="shared" si="101"/>
        <v>85.21</v>
      </c>
      <c r="Q1300" s="13" t="s">
        <v>8319</v>
      </c>
      <c r="R1300" t="s">
        <v>8322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8216</v>
      </c>
      <c r="G1301" t="s">
        <v>8221</v>
      </c>
      <c r="H1301" t="s">
        <v>8243</v>
      </c>
      <c r="I1301">
        <v>1382068740</v>
      </c>
      <c r="J1301">
        <v>1380477691</v>
      </c>
      <c r="K1301" s="11" t="b">
        <v>0</v>
      </c>
      <c r="L1301">
        <v>71</v>
      </c>
      <c r="M1301" t="b">
        <v>1</v>
      </c>
      <c r="N1301" t="s">
        <v>8295</v>
      </c>
      <c r="O1301" s="1">
        <f t="shared" si="100"/>
        <v>102</v>
      </c>
      <c r="P1301">
        <f t="shared" si="101"/>
        <v>57.54</v>
      </c>
      <c r="Q1301" s="13" t="s">
        <v>8323</v>
      </c>
      <c r="R1301" t="s">
        <v>8337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8216</v>
      </c>
      <c r="G1302" t="s">
        <v>8221</v>
      </c>
      <c r="H1302" t="s">
        <v>8243</v>
      </c>
      <c r="I1302">
        <v>1430329862</v>
      </c>
      <c r="J1302">
        <v>1428515462</v>
      </c>
      <c r="K1302" s="11" t="b">
        <v>0</v>
      </c>
      <c r="L1302">
        <v>88</v>
      </c>
      <c r="M1302" t="b">
        <v>1</v>
      </c>
      <c r="N1302" t="s">
        <v>8266</v>
      </c>
      <c r="O1302" s="1">
        <f t="shared" si="100"/>
        <v>136</v>
      </c>
      <c r="P1302">
        <f t="shared" si="101"/>
        <v>46.42</v>
      </c>
      <c r="Q1302" s="13" t="s">
        <v>8319</v>
      </c>
      <c r="R1302" t="s">
        <v>8322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8216</v>
      </c>
      <c r="G1303" t="s">
        <v>8221</v>
      </c>
      <c r="H1303" t="s">
        <v>8243</v>
      </c>
      <c r="I1303">
        <v>1438374748</v>
      </c>
      <c r="J1303">
        <v>1435782748</v>
      </c>
      <c r="K1303" s="11" t="b">
        <v>0</v>
      </c>
      <c r="L1303">
        <v>20</v>
      </c>
      <c r="M1303" t="b">
        <v>1</v>
      </c>
      <c r="N1303" t="s">
        <v>8266</v>
      </c>
      <c r="O1303" s="1">
        <f t="shared" si="100"/>
        <v>102</v>
      </c>
      <c r="P1303">
        <f t="shared" si="101"/>
        <v>204.05</v>
      </c>
      <c r="Q1303" s="13" t="s">
        <v>8319</v>
      </c>
      <c r="R1303" t="s">
        <v>8322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8216</v>
      </c>
      <c r="G1304" t="s">
        <v>8221</v>
      </c>
      <c r="H1304" t="s">
        <v>8243</v>
      </c>
      <c r="I1304">
        <v>1415208840</v>
      </c>
      <c r="J1304">
        <v>1412611498</v>
      </c>
      <c r="K1304" s="11" t="b">
        <v>1</v>
      </c>
      <c r="L1304">
        <v>67</v>
      </c>
      <c r="M1304" t="b">
        <v>1</v>
      </c>
      <c r="N1304" t="s">
        <v>8293</v>
      </c>
      <c r="O1304" s="1">
        <f t="shared" si="100"/>
        <v>102</v>
      </c>
      <c r="P1304">
        <f t="shared" si="101"/>
        <v>60.87</v>
      </c>
      <c r="Q1304" s="13" t="s">
        <v>8315</v>
      </c>
      <c r="R1304" t="s">
        <v>8316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8216</v>
      </c>
      <c r="G1305" t="s">
        <v>8222</v>
      </c>
      <c r="H1305" t="s">
        <v>8244</v>
      </c>
      <c r="I1305">
        <v>1408204857</v>
      </c>
      <c r="J1305">
        <v>1406390457</v>
      </c>
      <c r="K1305" s="11" t="b">
        <v>0</v>
      </c>
      <c r="L1305">
        <v>48</v>
      </c>
      <c r="M1305" t="b">
        <v>1</v>
      </c>
      <c r="N1305" t="s">
        <v>8266</v>
      </c>
      <c r="O1305" s="1">
        <f t="shared" si="100"/>
        <v>102</v>
      </c>
      <c r="P1305">
        <f t="shared" si="101"/>
        <v>84.85</v>
      </c>
      <c r="Q1305" s="13" t="s">
        <v>8319</v>
      </c>
      <c r="R1305" t="s">
        <v>8322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8216</v>
      </c>
      <c r="G1306" t="s">
        <v>8222</v>
      </c>
      <c r="H1306" t="s">
        <v>8244</v>
      </c>
      <c r="I1306">
        <v>1470075210</v>
      </c>
      <c r="J1306">
        <v>1468779210</v>
      </c>
      <c r="K1306" s="11" t="b">
        <v>0</v>
      </c>
      <c r="L1306">
        <v>133</v>
      </c>
      <c r="M1306" t="b">
        <v>1</v>
      </c>
      <c r="N1306" t="s">
        <v>8271</v>
      </c>
      <c r="O1306" s="1">
        <f t="shared" si="100"/>
        <v>203</v>
      </c>
      <c r="P1306">
        <f t="shared" si="101"/>
        <v>30.58</v>
      </c>
      <c r="Q1306" s="13" t="s">
        <v>8323</v>
      </c>
      <c r="R1306" t="s">
        <v>8327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8218</v>
      </c>
      <c r="G1307" t="s">
        <v>8221</v>
      </c>
      <c r="H1307" t="s">
        <v>8243</v>
      </c>
      <c r="I1307">
        <v>1401778740</v>
      </c>
      <c r="J1307">
        <v>1399474134</v>
      </c>
      <c r="K1307" s="11" t="b">
        <v>1</v>
      </c>
      <c r="L1307">
        <v>50</v>
      </c>
      <c r="M1307" t="b">
        <v>0</v>
      </c>
      <c r="N1307" t="s">
        <v>8266</v>
      </c>
      <c r="O1307" s="1">
        <f t="shared" si="100"/>
        <v>41</v>
      </c>
      <c r="P1307">
        <f t="shared" si="101"/>
        <v>81.319999999999993</v>
      </c>
      <c r="Q1307" s="13" t="s">
        <v>8319</v>
      </c>
      <c r="R1307" t="s">
        <v>8322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8216</v>
      </c>
      <c r="G1308" t="s">
        <v>8221</v>
      </c>
      <c r="H1308" t="s">
        <v>8243</v>
      </c>
      <c r="I1308">
        <v>1316851854</v>
      </c>
      <c r="J1308">
        <v>1311667854</v>
      </c>
      <c r="K1308" s="11" t="b">
        <v>0</v>
      </c>
      <c r="L1308">
        <v>47</v>
      </c>
      <c r="M1308" t="b">
        <v>1</v>
      </c>
      <c r="N1308" t="s">
        <v>8271</v>
      </c>
      <c r="O1308" s="1">
        <f t="shared" si="100"/>
        <v>102</v>
      </c>
      <c r="P1308">
        <f t="shared" si="101"/>
        <v>86.49</v>
      </c>
      <c r="Q1308" s="13" t="s">
        <v>8323</v>
      </c>
      <c r="R1308" t="s">
        <v>8327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8216</v>
      </c>
      <c r="G1309" t="s">
        <v>8221</v>
      </c>
      <c r="H1309" t="s">
        <v>8243</v>
      </c>
      <c r="I1309">
        <v>1422636814</v>
      </c>
      <c r="J1309">
        <v>1420044814</v>
      </c>
      <c r="K1309" s="11" t="b">
        <v>0</v>
      </c>
      <c r="L1309">
        <v>32</v>
      </c>
      <c r="M1309" t="b">
        <v>1</v>
      </c>
      <c r="N1309" t="s">
        <v>8300</v>
      </c>
      <c r="O1309" s="1">
        <f t="shared" si="100"/>
        <v>101</v>
      </c>
      <c r="P1309">
        <f t="shared" si="101"/>
        <v>126.72</v>
      </c>
      <c r="Q1309" s="13" t="s">
        <v>8319</v>
      </c>
      <c r="R1309" t="s">
        <v>8331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8216</v>
      </c>
      <c r="G1310" t="s">
        <v>8221</v>
      </c>
      <c r="H1310" t="s">
        <v>8243</v>
      </c>
      <c r="I1310">
        <v>1411264800</v>
      </c>
      <c r="J1310">
        <v>1409620903</v>
      </c>
      <c r="K1310" s="11" t="b">
        <v>0</v>
      </c>
      <c r="L1310">
        <v>87</v>
      </c>
      <c r="M1310" t="b">
        <v>1</v>
      </c>
      <c r="N1310" t="s">
        <v>8266</v>
      </c>
      <c r="O1310" s="1">
        <f t="shared" si="100"/>
        <v>108</v>
      </c>
      <c r="P1310">
        <f t="shared" si="101"/>
        <v>46.61</v>
      </c>
      <c r="Q1310" s="13" t="s">
        <v>8319</v>
      </c>
      <c r="R1310" t="s">
        <v>8322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8216</v>
      </c>
      <c r="G1311" t="s">
        <v>8221</v>
      </c>
      <c r="H1311" t="s">
        <v>8243</v>
      </c>
      <c r="I1311">
        <v>1408604515</v>
      </c>
      <c r="J1311">
        <v>1406012515</v>
      </c>
      <c r="K1311" s="11" t="b">
        <v>0</v>
      </c>
      <c r="L1311">
        <v>53</v>
      </c>
      <c r="M1311" t="b">
        <v>1</v>
      </c>
      <c r="N1311" t="s">
        <v>8260</v>
      </c>
      <c r="O1311" s="1">
        <f t="shared" si="100"/>
        <v>101</v>
      </c>
      <c r="P1311">
        <f t="shared" si="101"/>
        <v>76.45</v>
      </c>
      <c r="Q1311" s="13" t="s">
        <v>8317</v>
      </c>
      <c r="R1311" t="s">
        <v>8328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5" hidden="1" x14ac:dyDescent="0.2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8216</v>
      </c>
      <c r="G1312" t="s">
        <v>8221</v>
      </c>
      <c r="H1312" t="s">
        <v>8243</v>
      </c>
      <c r="I1312">
        <v>1419181890</v>
      </c>
      <c r="J1312">
        <v>1416589890</v>
      </c>
      <c r="K1312" s="11" t="b">
        <v>0</v>
      </c>
      <c r="L1312">
        <v>23</v>
      </c>
      <c r="M1312" t="b">
        <v>1</v>
      </c>
      <c r="N1312" t="s">
        <v>8266</v>
      </c>
      <c r="O1312" s="1">
        <f t="shared" si="100"/>
        <v>119</v>
      </c>
      <c r="P1312">
        <f t="shared" si="101"/>
        <v>176.09</v>
      </c>
      <c r="Q1312" s="13" t="s">
        <v>8319</v>
      </c>
      <c r="R1312" t="s">
        <v>8322</v>
      </c>
      <c r="S1312" s="17">
        <f t="shared" si="102"/>
        <v>41964.716319444444</v>
      </c>
      <c r="T1312" s="17">
        <f t="shared" si="103"/>
        <v>41994.716319444444</v>
      </c>
      <c r="U1312">
        <f t="shared" si="104"/>
        <v>2014</v>
      </c>
    </row>
    <row r="1313" spans="1:21" ht="60" hidden="1" x14ac:dyDescent="0.2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8216</v>
      </c>
      <c r="G1313" t="s">
        <v>8221</v>
      </c>
      <c r="H1313" t="s">
        <v>8243</v>
      </c>
      <c r="I1313">
        <v>1464807420</v>
      </c>
      <c r="J1313">
        <v>1461427938</v>
      </c>
      <c r="K1313" s="11" t="b">
        <v>0</v>
      </c>
      <c r="L1313">
        <v>24</v>
      </c>
      <c r="M1313" t="b">
        <v>1</v>
      </c>
      <c r="N1313" t="s">
        <v>8266</v>
      </c>
      <c r="O1313" s="1">
        <f t="shared" si="100"/>
        <v>135</v>
      </c>
      <c r="P1313">
        <f t="shared" si="101"/>
        <v>168.75</v>
      </c>
      <c r="Q1313" s="13" t="s">
        <v>8319</v>
      </c>
      <c r="R1313" t="s">
        <v>8322</v>
      </c>
      <c r="S1313" s="17">
        <f t="shared" si="102"/>
        <v>42483.675208333334</v>
      </c>
      <c r="T1313" s="17">
        <f t="shared" si="103"/>
        <v>42522.789583333331</v>
      </c>
      <c r="U1313">
        <f t="shared" si="104"/>
        <v>2016</v>
      </c>
    </row>
    <row r="1314" spans="1:21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8216</v>
      </c>
      <c r="G1314" t="s">
        <v>8239</v>
      </c>
      <c r="H1314" t="s">
        <v>8246</v>
      </c>
      <c r="I1314">
        <v>1477210801</v>
      </c>
      <c r="J1314">
        <v>1472026801</v>
      </c>
      <c r="K1314" s="11" t="b">
        <v>1</v>
      </c>
      <c r="L1314">
        <v>71</v>
      </c>
      <c r="M1314" t="b">
        <v>1</v>
      </c>
      <c r="N1314" t="s">
        <v>8280</v>
      </c>
      <c r="O1314" s="1">
        <f t="shared" si="100"/>
        <v>108</v>
      </c>
      <c r="P1314">
        <f t="shared" si="101"/>
        <v>56.98</v>
      </c>
      <c r="Q1314" s="13" t="s">
        <v>8309</v>
      </c>
      <c r="R1314" t="s">
        <v>8310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30" hidden="1" x14ac:dyDescent="0.2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8216</v>
      </c>
      <c r="G1315" t="s">
        <v>8221</v>
      </c>
      <c r="H1315" t="s">
        <v>8243</v>
      </c>
      <c r="I1315">
        <v>1405746000</v>
      </c>
      <c r="J1315">
        <v>1404932105</v>
      </c>
      <c r="K1315" s="11" t="b">
        <v>1</v>
      </c>
      <c r="L1315">
        <v>41</v>
      </c>
      <c r="M1315" t="b">
        <v>1</v>
      </c>
      <c r="N1315" t="s">
        <v>8266</v>
      </c>
      <c r="O1315" s="1">
        <f t="shared" si="100"/>
        <v>101</v>
      </c>
      <c r="P1315">
        <f t="shared" si="101"/>
        <v>98.54</v>
      </c>
      <c r="Q1315" s="13" t="s">
        <v>8319</v>
      </c>
      <c r="R1315" t="s">
        <v>8322</v>
      </c>
      <c r="S1315" s="17">
        <f t="shared" si="102"/>
        <v>41829.788252314815</v>
      </c>
      <c r="T1315" s="17">
        <f t="shared" si="103"/>
        <v>41839.208333333336</v>
      </c>
      <c r="U1315">
        <f t="shared" si="104"/>
        <v>2014</v>
      </c>
    </row>
    <row r="1316" spans="1:21" ht="45" hidden="1" x14ac:dyDescent="0.2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8216</v>
      </c>
      <c r="G1316" t="s">
        <v>8221</v>
      </c>
      <c r="H1316" t="s">
        <v>8243</v>
      </c>
      <c r="I1316">
        <v>1366693272</v>
      </c>
      <c r="J1316">
        <v>1364101272</v>
      </c>
      <c r="K1316" s="11" t="b">
        <v>0</v>
      </c>
      <c r="L1316">
        <v>47</v>
      </c>
      <c r="M1316" t="b">
        <v>1</v>
      </c>
      <c r="N1316" t="s">
        <v>8261</v>
      </c>
      <c r="O1316" s="1">
        <f t="shared" si="100"/>
        <v>115</v>
      </c>
      <c r="P1316">
        <f t="shared" si="101"/>
        <v>85.96</v>
      </c>
      <c r="Q1316" s="13" t="s">
        <v>8317</v>
      </c>
      <c r="R1316" t="s">
        <v>8339</v>
      </c>
      <c r="S1316" s="17">
        <f t="shared" si="102"/>
        <v>41357.209166666667</v>
      </c>
      <c r="T1316" s="17">
        <f t="shared" si="103"/>
        <v>41387.209166666667</v>
      </c>
      <c r="U1316">
        <f t="shared" si="104"/>
        <v>2013</v>
      </c>
    </row>
    <row r="1317" spans="1:21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8216</v>
      </c>
      <c r="G1317" t="s">
        <v>8221</v>
      </c>
      <c r="H1317" t="s">
        <v>8243</v>
      </c>
      <c r="I1317">
        <v>1403026882</v>
      </c>
      <c r="J1317">
        <v>1400175682</v>
      </c>
      <c r="K1317" s="11" t="b">
        <v>0</v>
      </c>
      <c r="L1317">
        <v>88</v>
      </c>
      <c r="M1317" t="b">
        <v>1</v>
      </c>
      <c r="N1317" t="s">
        <v>8271</v>
      </c>
      <c r="O1317" s="1">
        <f t="shared" si="100"/>
        <v>101</v>
      </c>
      <c r="P1317">
        <f t="shared" si="101"/>
        <v>45.88</v>
      </c>
      <c r="Q1317" s="13" t="s">
        <v>8323</v>
      </c>
      <c r="R1317" t="s">
        <v>8327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8216</v>
      </c>
      <c r="G1318" t="s">
        <v>8221</v>
      </c>
      <c r="H1318" t="s">
        <v>8243</v>
      </c>
      <c r="I1318">
        <v>1400875307</v>
      </c>
      <c r="J1318">
        <v>1398283307</v>
      </c>
      <c r="K1318" s="11" t="b">
        <v>0</v>
      </c>
      <c r="L1318">
        <v>56</v>
      </c>
      <c r="M1318" t="b">
        <v>1</v>
      </c>
      <c r="N1318" t="s">
        <v>8266</v>
      </c>
      <c r="O1318" s="1">
        <f t="shared" si="100"/>
        <v>101</v>
      </c>
      <c r="P1318">
        <f t="shared" si="101"/>
        <v>72.05</v>
      </c>
      <c r="Q1318" s="13" t="s">
        <v>8319</v>
      </c>
      <c r="R1318" t="s">
        <v>8322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8216</v>
      </c>
      <c r="G1319" t="s">
        <v>8222</v>
      </c>
      <c r="H1319" t="s">
        <v>8244</v>
      </c>
      <c r="I1319">
        <v>1431204449</v>
      </c>
      <c r="J1319">
        <v>1428526049</v>
      </c>
      <c r="K1319" s="11" t="b">
        <v>0</v>
      </c>
      <c r="L1319">
        <v>13</v>
      </c>
      <c r="M1319" t="b">
        <v>1</v>
      </c>
      <c r="N1319" t="s">
        <v>8266</v>
      </c>
      <c r="O1319" s="1">
        <f t="shared" si="100"/>
        <v>101</v>
      </c>
      <c r="P1319">
        <f t="shared" si="101"/>
        <v>310</v>
      </c>
      <c r="Q1319" s="13" t="s">
        <v>8319</v>
      </c>
      <c r="R1319" t="s">
        <v>8322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8216</v>
      </c>
      <c r="G1320" t="s">
        <v>8221</v>
      </c>
      <c r="H1320" t="s">
        <v>8243</v>
      </c>
      <c r="I1320">
        <v>1323838740</v>
      </c>
      <c r="J1320">
        <v>1321200332</v>
      </c>
      <c r="K1320" s="11" t="b">
        <v>0</v>
      </c>
      <c r="L1320">
        <v>35</v>
      </c>
      <c r="M1320" t="b">
        <v>1</v>
      </c>
      <c r="N1320" t="s">
        <v>8274</v>
      </c>
      <c r="O1320" s="1">
        <f t="shared" si="100"/>
        <v>101</v>
      </c>
      <c r="P1320">
        <f t="shared" si="101"/>
        <v>115.09</v>
      </c>
      <c r="Q1320" s="13" t="s">
        <v>8323</v>
      </c>
      <c r="R1320" t="s">
        <v>8324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8216</v>
      </c>
      <c r="G1321" t="s">
        <v>8221</v>
      </c>
      <c r="H1321" t="s">
        <v>8243</v>
      </c>
      <c r="I1321">
        <v>1364447073</v>
      </c>
      <c r="J1321">
        <v>1361858673</v>
      </c>
      <c r="K1321" s="11" t="b">
        <v>0</v>
      </c>
      <c r="L1321">
        <v>98</v>
      </c>
      <c r="M1321" t="b">
        <v>1</v>
      </c>
      <c r="N1321" t="s">
        <v>8287</v>
      </c>
      <c r="O1321" s="1">
        <f t="shared" si="100"/>
        <v>161</v>
      </c>
      <c r="P1321">
        <f t="shared" si="101"/>
        <v>41.04</v>
      </c>
      <c r="Q1321" s="13" t="s">
        <v>8323</v>
      </c>
      <c r="R1321" t="s">
        <v>8334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8216</v>
      </c>
      <c r="G1322" t="s">
        <v>8221</v>
      </c>
      <c r="H1322" t="s">
        <v>8243</v>
      </c>
      <c r="I1322">
        <v>1412086187</v>
      </c>
      <c r="J1322">
        <v>1409494187</v>
      </c>
      <c r="K1322" s="11" t="b">
        <v>0</v>
      </c>
      <c r="L1322">
        <v>87</v>
      </c>
      <c r="M1322" t="b">
        <v>1</v>
      </c>
      <c r="N1322" t="s">
        <v>8271</v>
      </c>
      <c r="O1322" s="1">
        <f t="shared" si="100"/>
        <v>115</v>
      </c>
      <c r="P1322">
        <f t="shared" si="101"/>
        <v>46.22</v>
      </c>
      <c r="Q1322" s="13" t="s">
        <v>8323</v>
      </c>
      <c r="R1322" t="s">
        <v>8327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8216</v>
      </c>
      <c r="G1323" t="s">
        <v>8221</v>
      </c>
      <c r="H1323" t="s">
        <v>8243</v>
      </c>
      <c r="I1323">
        <v>1470801600</v>
      </c>
      <c r="J1323">
        <v>1468122163</v>
      </c>
      <c r="K1323" s="11" t="b">
        <v>0</v>
      </c>
      <c r="L1323">
        <v>61</v>
      </c>
      <c r="M1323" t="b">
        <v>1</v>
      </c>
      <c r="N1323" t="s">
        <v>8266</v>
      </c>
      <c r="O1323" s="1">
        <f t="shared" si="100"/>
        <v>100</v>
      </c>
      <c r="P1323">
        <f t="shared" si="101"/>
        <v>65.87</v>
      </c>
      <c r="Q1323" s="13" t="s">
        <v>8319</v>
      </c>
      <c r="R1323" t="s">
        <v>8322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8216</v>
      </c>
      <c r="G1324" t="s">
        <v>8222</v>
      </c>
      <c r="H1324" t="s">
        <v>8244</v>
      </c>
      <c r="I1324">
        <v>1485991860</v>
      </c>
      <c r="J1324">
        <v>1483124208</v>
      </c>
      <c r="K1324" s="11" t="b">
        <v>0</v>
      </c>
      <c r="L1324">
        <v>115</v>
      </c>
      <c r="M1324" t="b">
        <v>1</v>
      </c>
      <c r="N1324" t="s">
        <v>8266</v>
      </c>
      <c r="O1324" s="1">
        <f t="shared" si="100"/>
        <v>100</v>
      </c>
      <c r="P1324">
        <f t="shared" si="101"/>
        <v>34.92</v>
      </c>
      <c r="Q1324" s="13" t="s">
        <v>8319</v>
      </c>
      <c r="R1324" t="s">
        <v>8322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8216</v>
      </c>
      <c r="G1325" t="s">
        <v>8221</v>
      </c>
      <c r="H1325" t="s">
        <v>8243</v>
      </c>
      <c r="I1325">
        <v>1337144340</v>
      </c>
      <c r="J1325">
        <v>1333597555</v>
      </c>
      <c r="K1325" s="11" t="b">
        <v>0</v>
      </c>
      <c r="L1325">
        <v>55</v>
      </c>
      <c r="M1325" t="b">
        <v>1</v>
      </c>
      <c r="N1325" t="s">
        <v>8274</v>
      </c>
      <c r="O1325" s="1">
        <f t="shared" si="100"/>
        <v>115</v>
      </c>
      <c r="P1325">
        <f t="shared" si="101"/>
        <v>72.91</v>
      </c>
      <c r="Q1325" s="13" t="s">
        <v>8323</v>
      </c>
      <c r="R1325" t="s">
        <v>8324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8216</v>
      </c>
      <c r="G1326" t="s">
        <v>8221</v>
      </c>
      <c r="H1326" t="s">
        <v>8243</v>
      </c>
      <c r="I1326">
        <v>1421009610</v>
      </c>
      <c r="J1326">
        <v>1419281610</v>
      </c>
      <c r="K1326" s="11" t="b">
        <v>0</v>
      </c>
      <c r="L1326">
        <v>33</v>
      </c>
      <c r="M1326" t="b">
        <v>1</v>
      </c>
      <c r="N1326" t="s">
        <v>8266</v>
      </c>
      <c r="O1326" s="1">
        <f t="shared" si="100"/>
        <v>100</v>
      </c>
      <c r="P1326">
        <f t="shared" si="101"/>
        <v>121.36</v>
      </c>
      <c r="Q1326" s="13" t="s">
        <v>8319</v>
      </c>
      <c r="R1326" t="s">
        <v>8322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8216</v>
      </c>
      <c r="G1327" t="s">
        <v>8221</v>
      </c>
      <c r="H1327" t="s">
        <v>8243</v>
      </c>
      <c r="I1327">
        <v>1470034740</v>
      </c>
      <c r="J1327">
        <v>1466185176</v>
      </c>
      <c r="K1327" s="11" t="b">
        <v>0</v>
      </c>
      <c r="L1327">
        <v>70</v>
      </c>
      <c r="M1327" t="b">
        <v>1</v>
      </c>
      <c r="N1327" t="s">
        <v>8266</v>
      </c>
      <c r="O1327" s="1">
        <f t="shared" si="100"/>
        <v>133</v>
      </c>
      <c r="P1327">
        <f t="shared" si="101"/>
        <v>57.2</v>
      </c>
      <c r="Q1327" s="13" t="s">
        <v>8319</v>
      </c>
      <c r="R1327" t="s">
        <v>8322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8216</v>
      </c>
      <c r="G1328" t="s">
        <v>8221</v>
      </c>
      <c r="H1328" t="s">
        <v>8243</v>
      </c>
      <c r="I1328">
        <v>1463520479</v>
      </c>
      <c r="J1328">
        <v>1458336479</v>
      </c>
      <c r="K1328" s="11" t="b">
        <v>0</v>
      </c>
      <c r="L1328">
        <v>49</v>
      </c>
      <c r="M1328" t="b">
        <v>1</v>
      </c>
      <c r="N1328" t="s">
        <v>8266</v>
      </c>
      <c r="O1328" s="1">
        <f t="shared" si="100"/>
        <v>100</v>
      </c>
      <c r="P1328">
        <f t="shared" si="101"/>
        <v>81.67</v>
      </c>
      <c r="Q1328" s="13" t="s">
        <v>8319</v>
      </c>
      <c r="R1328" t="s">
        <v>8322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8216</v>
      </c>
      <c r="G1329" t="s">
        <v>8221</v>
      </c>
      <c r="H1329" t="s">
        <v>8243</v>
      </c>
      <c r="I1329">
        <v>1318189261</v>
      </c>
      <c r="J1329">
        <v>1315597261</v>
      </c>
      <c r="K1329" s="11" t="b">
        <v>0</v>
      </c>
      <c r="L1329">
        <v>100</v>
      </c>
      <c r="M1329" t="b">
        <v>1</v>
      </c>
      <c r="N1329" t="s">
        <v>8261</v>
      </c>
      <c r="O1329" s="1">
        <f t="shared" si="100"/>
        <v>100</v>
      </c>
      <c r="P1329">
        <f t="shared" si="101"/>
        <v>40.01</v>
      </c>
      <c r="Q1329" s="13" t="s">
        <v>8317</v>
      </c>
      <c r="R1329" t="s">
        <v>8339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8216</v>
      </c>
      <c r="G1330" t="s">
        <v>8221</v>
      </c>
      <c r="H1330" t="s">
        <v>8243</v>
      </c>
      <c r="I1330">
        <v>1445818397</v>
      </c>
      <c r="J1330">
        <v>1442794397</v>
      </c>
      <c r="K1330" s="11" t="b">
        <v>0</v>
      </c>
      <c r="L1330">
        <v>35</v>
      </c>
      <c r="M1330" t="b">
        <v>1</v>
      </c>
      <c r="N1330" t="s">
        <v>8266</v>
      </c>
      <c r="O1330" s="1">
        <f t="shared" si="100"/>
        <v>105</v>
      </c>
      <c r="P1330">
        <f t="shared" si="101"/>
        <v>114.29</v>
      </c>
      <c r="Q1330" s="13" t="s">
        <v>8319</v>
      </c>
      <c r="R1330" t="s">
        <v>8322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8216</v>
      </c>
      <c r="G1331" t="s">
        <v>8221</v>
      </c>
      <c r="H1331" t="s">
        <v>8243</v>
      </c>
      <c r="I1331">
        <v>1481957940</v>
      </c>
      <c r="J1331">
        <v>1478050429</v>
      </c>
      <c r="K1331" s="11" t="b">
        <v>0</v>
      </c>
      <c r="L1331">
        <v>31</v>
      </c>
      <c r="M1331" t="b">
        <v>1</v>
      </c>
      <c r="N1331" t="s">
        <v>8266</v>
      </c>
      <c r="O1331" s="1">
        <f t="shared" si="100"/>
        <v>100</v>
      </c>
      <c r="P1331">
        <f t="shared" si="101"/>
        <v>129.03</v>
      </c>
      <c r="Q1331" s="13" t="s">
        <v>8319</v>
      </c>
      <c r="R1331" t="s">
        <v>8322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45" hidden="1" x14ac:dyDescent="0.2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8216</v>
      </c>
      <c r="G1332" t="s">
        <v>8222</v>
      </c>
      <c r="H1332" t="s">
        <v>8244</v>
      </c>
      <c r="I1332">
        <v>1404471600</v>
      </c>
      <c r="J1332">
        <v>1401910634</v>
      </c>
      <c r="K1332" s="11" t="b">
        <v>0</v>
      </c>
      <c r="L1332">
        <v>13</v>
      </c>
      <c r="M1332" t="b">
        <v>1</v>
      </c>
      <c r="N1332" t="s">
        <v>8266</v>
      </c>
      <c r="O1332" s="1">
        <f t="shared" si="100"/>
        <v>100</v>
      </c>
      <c r="P1332">
        <f t="shared" si="101"/>
        <v>307.69</v>
      </c>
      <c r="Q1332" s="13" t="s">
        <v>8319</v>
      </c>
      <c r="R1332" t="s">
        <v>8322</v>
      </c>
      <c r="S1332" s="17">
        <f t="shared" si="102"/>
        <v>41794.817523148151</v>
      </c>
      <c r="T1332" s="17">
        <f t="shared" si="103"/>
        <v>41824.458333333336</v>
      </c>
      <c r="U1332">
        <f t="shared" si="104"/>
        <v>2014</v>
      </c>
    </row>
    <row r="1333" spans="1:21" ht="60" hidden="1" x14ac:dyDescent="0.2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8216</v>
      </c>
      <c r="G1333" t="s">
        <v>8221</v>
      </c>
      <c r="H1333" t="s">
        <v>8243</v>
      </c>
      <c r="I1333">
        <v>1434241255</v>
      </c>
      <c r="J1333">
        <v>1431649255</v>
      </c>
      <c r="K1333" s="11" t="b">
        <v>0</v>
      </c>
      <c r="L1333">
        <v>54</v>
      </c>
      <c r="M1333" t="b">
        <v>1</v>
      </c>
      <c r="N1333" t="s">
        <v>8298</v>
      </c>
      <c r="O1333" s="1">
        <f t="shared" si="100"/>
        <v>107</v>
      </c>
      <c r="P1333">
        <f t="shared" si="101"/>
        <v>74.069999999999993</v>
      </c>
      <c r="Q1333" s="13" t="s">
        <v>8319</v>
      </c>
      <c r="R1333" t="s">
        <v>8320</v>
      </c>
      <c r="S1333" s="17">
        <f t="shared" si="102"/>
        <v>42139.014525462961</v>
      </c>
      <c r="T1333" s="17">
        <f t="shared" si="103"/>
        <v>42169.014525462961</v>
      </c>
      <c r="U1333">
        <f t="shared" si="104"/>
        <v>2015</v>
      </c>
    </row>
    <row r="1334" spans="1:21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8218</v>
      </c>
      <c r="G1334" t="s">
        <v>8221</v>
      </c>
      <c r="H1334" t="s">
        <v>8243</v>
      </c>
      <c r="I1334">
        <v>1472834180</v>
      </c>
      <c r="J1334">
        <v>1470242180</v>
      </c>
      <c r="K1334" s="11" t="b">
        <v>1</v>
      </c>
      <c r="L1334">
        <v>38</v>
      </c>
      <c r="M1334" t="b">
        <v>0</v>
      </c>
      <c r="N1334" t="s">
        <v>8280</v>
      </c>
      <c r="O1334" s="1">
        <f t="shared" si="100"/>
        <v>36</v>
      </c>
      <c r="P1334">
        <f t="shared" si="101"/>
        <v>104.89</v>
      </c>
      <c r="Q1334" s="13" t="s">
        <v>8309</v>
      </c>
      <c r="R1334" t="s">
        <v>8310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8216</v>
      </c>
      <c r="G1335" t="s">
        <v>8221</v>
      </c>
      <c r="H1335" t="s">
        <v>8243</v>
      </c>
      <c r="I1335">
        <v>1268723160</v>
      </c>
      <c r="J1335">
        <v>1265269559</v>
      </c>
      <c r="K1335" s="11" t="b">
        <v>1</v>
      </c>
      <c r="L1335">
        <v>84</v>
      </c>
      <c r="M1335" t="b">
        <v>1</v>
      </c>
      <c r="N1335" t="s">
        <v>8264</v>
      </c>
      <c r="O1335" s="1">
        <f t="shared" si="100"/>
        <v>114</v>
      </c>
      <c r="P1335">
        <f t="shared" si="101"/>
        <v>47.4</v>
      </c>
      <c r="Q1335" s="13" t="s">
        <v>8317</v>
      </c>
      <c r="R1335" t="s">
        <v>8318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8216</v>
      </c>
      <c r="G1336" t="s">
        <v>8221</v>
      </c>
      <c r="H1336" t="s">
        <v>8243</v>
      </c>
      <c r="I1336">
        <v>1302260155</v>
      </c>
      <c r="J1336">
        <v>1298289355</v>
      </c>
      <c r="K1336" s="11" t="b">
        <v>0</v>
      </c>
      <c r="L1336">
        <v>57</v>
      </c>
      <c r="M1336" t="b">
        <v>1</v>
      </c>
      <c r="N1336" t="s">
        <v>8261</v>
      </c>
      <c r="O1336" s="1">
        <f t="shared" si="100"/>
        <v>114</v>
      </c>
      <c r="P1336">
        <f t="shared" si="101"/>
        <v>69.790000000000006</v>
      </c>
      <c r="Q1336" s="13" t="s">
        <v>8317</v>
      </c>
      <c r="R1336" t="s">
        <v>8339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8216</v>
      </c>
      <c r="G1337" t="s">
        <v>8221</v>
      </c>
      <c r="H1337" t="s">
        <v>8243</v>
      </c>
      <c r="I1337">
        <v>1367588645</v>
      </c>
      <c r="J1337">
        <v>1364996645</v>
      </c>
      <c r="K1337" s="11" t="b">
        <v>0</v>
      </c>
      <c r="L1337">
        <v>74</v>
      </c>
      <c r="M1337" t="b">
        <v>1</v>
      </c>
      <c r="N1337" t="s">
        <v>8269</v>
      </c>
      <c r="O1337" s="1">
        <f t="shared" si="100"/>
        <v>179</v>
      </c>
      <c r="P1337">
        <f t="shared" si="101"/>
        <v>53.73</v>
      </c>
      <c r="Q1337" s="13" t="s">
        <v>8307</v>
      </c>
      <c r="R1337" t="s">
        <v>8329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8216</v>
      </c>
      <c r="G1338" t="s">
        <v>8221</v>
      </c>
      <c r="H1338" t="s">
        <v>8243</v>
      </c>
      <c r="I1338">
        <v>1435808400</v>
      </c>
      <c r="J1338">
        <v>1434650084</v>
      </c>
      <c r="K1338" s="11" t="b">
        <v>0</v>
      </c>
      <c r="L1338">
        <v>63</v>
      </c>
      <c r="M1338" t="b">
        <v>1</v>
      </c>
      <c r="N1338" t="s">
        <v>8274</v>
      </c>
      <c r="O1338" s="1">
        <f t="shared" si="100"/>
        <v>132</v>
      </c>
      <c r="P1338">
        <f t="shared" si="101"/>
        <v>63.03</v>
      </c>
      <c r="Q1338" s="13" t="s">
        <v>8323</v>
      </c>
      <c r="R1338" t="s">
        <v>8324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8216</v>
      </c>
      <c r="G1339" t="s">
        <v>8221</v>
      </c>
      <c r="H1339" t="s">
        <v>8243</v>
      </c>
      <c r="I1339">
        <v>1316716129</v>
      </c>
      <c r="J1339">
        <v>1314124129</v>
      </c>
      <c r="K1339" s="11" t="b">
        <v>0</v>
      </c>
      <c r="L1339">
        <v>56</v>
      </c>
      <c r="M1339" t="b">
        <v>1</v>
      </c>
      <c r="N1339" t="s">
        <v>8271</v>
      </c>
      <c r="O1339" s="1">
        <f t="shared" si="100"/>
        <v>132</v>
      </c>
      <c r="P1339">
        <f t="shared" si="101"/>
        <v>70.63</v>
      </c>
      <c r="Q1339" s="13" t="s">
        <v>8323</v>
      </c>
      <c r="R1339" t="s">
        <v>8327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8216</v>
      </c>
      <c r="G1340" t="s">
        <v>8222</v>
      </c>
      <c r="H1340" t="s">
        <v>8244</v>
      </c>
      <c r="I1340">
        <v>1403301660</v>
      </c>
      <c r="J1340">
        <v>1400694790</v>
      </c>
      <c r="K1340" s="11" t="b">
        <v>1</v>
      </c>
      <c r="L1340">
        <v>73</v>
      </c>
      <c r="M1340" t="b">
        <v>1</v>
      </c>
      <c r="N1340" t="s">
        <v>8298</v>
      </c>
      <c r="O1340" s="1">
        <f t="shared" si="100"/>
        <v>101</v>
      </c>
      <c r="P1340">
        <f t="shared" si="101"/>
        <v>53.95</v>
      </c>
      <c r="Q1340" s="13" t="s">
        <v>8319</v>
      </c>
      <c r="R1340" t="s">
        <v>8320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8216</v>
      </c>
      <c r="G1341" t="s">
        <v>8221</v>
      </c>
      <c r="H1341" t="s">
        <v>8243</v>
      </c>
      <c r="I1341">
        <v>1388473200</v>
      </c>
      <c r="J1341">
        <v>1385585434</v>
      </c>
      <c r="K1341" s="11" t="b">
        <v>1</v>
      </c>
      <c r="L1341">
        <v>85</v>
      </c>
      <c r="M1341" t="b">
        <v>1</v>
      </c>
      <c r="N1341" t="s">
        <v>8274</v>
      </c>
      <c r="O1341" s="1">
        <f t="shared" si="100"/>
        <v>171</v>
      </c>
      <c r="P1341">
        <f t="shared" si="101"/>
        <v>46.18</v>
      </c>
      <c r="Q1341" s="13" t="s">
        <v>8323</v>
      </c>
      <c r="R1341" t="s">
        <v>8324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8216</v>
      </c>
      <c r="G1342" t="s">
        <v>8221</v>
      </c>
      <c r="H1342" t="s">
        <v>8243</v>
      </c>
      <c r="I1342">
        <v>1484430481</v>
      </c>
      <c r="J1342">
        <v>1481838481</v>
      </c>
      <c r="K1342" s="11" t="b">
        <v>0</v>
      </c>
      <c r="L1342">
        <v>82</v>
      </c>
      <c r="M1342" t="b">
        <v>1</v>
      </c>
      <c r="N1342" t="s">
        <v>8271</v>
      </c>
      <c r="O1342" s="1">
        <f t="shared" si="100"/>
        <v>112</v>
      </c>
      <c r="P1342">
        <f t="shared" si="101"/>
        <v>47.76</v>
      </c>
      <c r="Q1342" s="13" t="s">
        <v>8323</v>
      </c>
      <c r="R1342" t="s">
        <v>8327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8216</v>
      </c>
      <c r="G1343" t="s">
        <v>8221</v>
      </c>
      <c r="H1343" t="s">
        <v>8243</v>
      </c>
      <c r="I1343">
        <v>1380949200</v>
      </c>
      <c r="J1343">
        <v>1378586179</v>
      </c>
      <c r="K1343" s="11" t="b">
        <v>0</v>
      </c>
      <c r="L1343">
        <v>65</v>
      </c>
      <c r="M1343" t="b">
        <v>1</v>
      </c>
      <c r="N1343" t="s">
        <v>8295</v>
      </c>
      <c r="O1343" s="1">
        <f t="shared" si="100"/>
        <v>112</v>
      </c>
      <c r="P1343">
        <f t="shared" si="101"/>
        <v>60.15</v>
      </c>
      <c r="Q1343" s="13" t="s">
        <v>8323</v>
      </c>
      <c r="R1343" t="s">
        <v>8337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8216</v>
      </c>
      <c r="G1344" t="s">
        <v>8222</v>
      </c>
      <c r="H1344" t="s">
        <v>8244</v>
      </c>
      <c r="I1344">
        <v>1471185057</v>
      </c>
      <c r="J1344">
        <v>1468593057</v>
      </c>
      <c r="K1344" s="11" t="b">
        <v>0</v>
      </c>
      <c r="L1344">
        <v>64</v>
      </c>
      <c r="M1344" t="b">
        <v>1</v>
      </c>
      <c r="N1344" t="s">
        <v>8266</v>
      </c>
      <c r="O1344" s="1">
        <f t="shared" si="100"/>
        <v>130</v>
      </c>
      <c r="P1344">
        <f t="shared" si="101"/>
        <v>61.06</v>
      </c>
      <c r="Q1344" s="13" t="s">
        <v>8319</v>
      </c>
      <c r="R1344" t="s">
        <v>8322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8216</v>
      </c>
      <c r="G1345" t="s">
        <v>8221</v>
      </c>
      <c r="H1345" t="s">
        <v>8243</v>
      </c>
      <c r="I1345">
        <v>1424997000</v>
      </c>
      <c r="J1345">
        <v>1421983138</v>
      </c>
      <c r="K1345" s="11" t="b">
        <v>0</v>
      </c>
      <c r="L1345">
        <v>61</v>
      </c>
      <c r="M1345" t="b">
        <v>1</v>
      </c>
      <c r="N1345" t="s">
        <v>8295</v>
      </c>
      <c r="O1345" s="1">
        <f t="shared" si="100"/>
        <v>195</v>
      </c>
      <c r="P1345">
        <f t="shared" si="101"/>
        <v>64.03</v>
      </c>
      <c r="Q1345" s="13" t="s">
        <v>8323</v>
      </c>
      <c r="R1345" t="s">
        <v>8337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8218</v>
      </c>
      <c r="G1346" t="s">
        <v>8221</v>
      </c>
      <c r="H1346" t="s">
        <v>8243</v>
      </c>
      <c r="I1346">
        <v>1462766400</v>
      </c>
      <c r="J1346">
        <v>1460219110</v>
      </c>
      <c r="K1346" s="11" t="b">
        <v>0</v>
      </c>
      <c r="L1346">
        <v>37</v>
      </c>
      <c r="M1346" t="b">
        <v>0</v>
      </c>
      <c r="N1346" t="s">
        <v>8266</v>
      </c>
      <c r="O1346" s="1">
        <f t="shared" si="100"/>
        <v>78</v>
      </c>
      <c r="P1346">
        <f t="shared" si="101"/>
        <v>105.54</v>
      </c>
      <c r="Q1346" s="13" t="s">
        <v>8319</v>
      </c>
      <c r="R1346" t="s">
        <v>8322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8216</v>
      </c>
      <c r="G1347" t="s">
        <v>8222</v>
      </c>
      <c r="H1347" t="s">
        <v>8244</v>
      </c>
      <c r="I1347">
        <v>1438624800</v>
      </c>
      <c r="J1347">
        <v>1435133807</v>
      </c>
      <c r="K1347" s="11" t="b">
        <v>0</v>
      </c>
      <c r="L1347">
        <v>39</v>
      </c>
      <c r="M1347" t="b">
        <v>1</v>
      </c>
      <c r="N1347" t="s">
        <v>8266</v>
      </c>
      <c r="O1347" s="1">
        <f t="shared" ref="O1347:O1410" si="105">ROUND(E1347/D1347*100,0)</f>
        <v>118</v>
      </c>
      <c r="P1347">
        <f t="shared" ref="P1347:P1410" si="106">IFERROR(ROUND(E1347/L1347,2),0)</f>
        <v>100.06</v>
      </c>
      <c r="Q1347" s="13" t="s">
        <v>8319</v>
      </c>
      <c r="R1347" t="s">
        <v>8322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8216</v>
      </c>
      <c r="G1348" t="s">
        <v>8221</v>
      </c>
      <c r="H1348" t="s">
        <v>8243</v>
      </c>
      <c r="I1348">
        <v>1408942740</v>
      </c>
      <c r="J1348">
        <v>1406958354</v>
      </c>
      <c r="K1348" s="11" t="b">
        <v>0</v>
      </c>
      <c r="L1348">
        <v>31</v>
      </c>
      <c r="M1348" t="b">
        <v>1</v>
      </c>
      <c r="N1348" t="s">
        <v>8266</v>
      </c>
      <c r="O1348" s="1">
        <f t="shared" si="105"/>
        <v>111</v>
      </c>
      <c r="P1348">
        <f t="shared" si="106"/>
        <v>125.81</v>
      </c>
      <c r="Q1348" s="13" t="s">
        <v>8319</v>
      </c>
      <c r="R1348" t="s">
        <v>8322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8216</v>
      </c>
      <c r="G1349" t="s">
        <v>8221</v>
      </c>
      <c r="H1349" t="s">
        <v>8243</v>
      </c>
      <c r="I1349">
        <v>1476931696</v>
      </c>
      <c r="J1349">
        <v>1474339696</v>
      </c>
      <c r="K1349" s="11" t="b">
        <v>0</v>
      </c>
      <c r="L1349">
        <v>66</v>
      </c>
      <c r="M1349" t="b">
        <v>1</v>
      </c>
      <c r="N1349" t="s">
        <v>8266</v>
      </c>
      <c r="O1349" s="1">
        <f t="shared" si="105"/>
        <v>111</v>
      </c>
      <c r="P1349">
        <f t="shared" si="106"/>
        <v>58.79</v>
      </c>
      <c r="Q1349" s="13" t="s">
        <v>8319</v>
      </c>
      <c r="R1349" t="s">
        <v>8322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8218</v>
      </c>
      <c r="G1350" t="s">
        <v>8221</v>
      </c>
      <c r="H1350" t="s">
        <v>8243</v>
      </c>
      <c r="I1350">
        <v>1400569140</v>
      </c>
      <c r="J1350">
        <v>1397854356</v>
      </c>
      <c r="K1350" s="11" t="b">
        <v>0</v>
      </c>
      <c r="L1350">
        <v>46</v>
      </c>
      <c r="M1350" t="b">
        <v>0</v>
      </c>
      <c r="N1350" t="s">
        <v>8266</v>
      </c>
      <c r="O1350" s="1">
        <f t="shared" si="105"/>
        <v>35</v>
      </c>
      <c r="P1350">
        <f t="shared" si="106"/>
        <v>84.28</v>
      </c>
      <c r="Q1350" s="13" t="s">
        <v>8319</v>
      </c>
      <c r="R1350" t="s">
        <v>8322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8216</v>
      </c>
      <c r="G1351" t="s">
        <v>8221</v>
      </c>
      <c r="H1351" t="s">
        <v>8243</v>
      </c>
      <c r="I1351">
        <v>1489497886</v>
      </c>
      <c r="J1351">
        <v>1487082286</v>
      </c>
      <c r="K1351" s="11" t="b">
        <v>1</v>
      </c>
      <c r="L1351">
        <v>70</v>
      </c>
      <c r="M1351" t="b">
        <v>1</v>
      </c>
      <c r="N1351" t="s">
        <v>8280</v>
      </c>
      <c r="O1351" s="1">
        <f t="shared" si="105"/>
        <v>110</v>
      </c>
      <c r="P1351">
        <f t="shared" si="106"/>
        <v>55.22</v>
      </c>
      <c r="Q1351" s="13" t="s">
        <v>8309</v>
      </c>
      <c r="R1351" t="s">
        <v>8310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8216</v>
      </c>
      <c r="G1352" t="s">
        <v>8221</v>
      </c>
      <c r="H1352" t="s">
        <v>8243</v>
      </c>
      <c r="I1352">
        <v>1362167988</v>
      </c>
      <c r="J1352">
        <v>1359575988</v>
      </c>
      <c r="K1352" s="11" t="b">
        <v>1</v>
      </c>
      <c r="L1352">
        <v>120</v>
      </c>
      <c r="M1352" t="b">
        <v>1</v>
      </c>
      <c r="N1352" t="s">
        <v>8264</v>
      </c>
      <c r="O1352" s="1">
        <f t="shared" si="105"/>
        <v>385</v>
      </c>
      <c r="P1352">
        <f t="shared" si="106"/>
        <v>32.1</v>
      </c>
      <c r="Q1352" s="13" t="s">
        <v>8317</v>
      </c>
      <c r="R1352" t="s">
        <v>8318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8216</v>
      </c>
      <c r="G1353" t="s">
        <v>8221</v>
      </c>
      <c r="H1353" t="s">
        <v>8243</v>
      </c>
      <c r="I1353">
        <v>1400862355</v>
      </c>
      <c r="J1353">
        <v>1396974355</v>
      </c>
      <c r="K1353" s="11" t="b">
        <v>0</v>
      </c>
      <c r="L1353">
        <v>81</v>
      </c>
      <c r="M1353" t="b">
        <v>1</v>
      </c>
      <c r="N1353" t="s">
        <v>8287</v>
      </c>
      <c r="O1353" s="1">
        <f t="shared" si="105"/>
        <v>101</v>
      </c>
      <c r="P1353">
        <f t="shared" si="106"/>
        <v>47.19</v>
      </c>
      <c r="Q1353" s="13" t="s">
        <v>8323</v>
      </c>
      <c r="R1353" t="s">
        <v>8334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8216</v>
      </c>
      <c r="G1354" t="s">
        <v>8222</v>
      </c>
      <c r="H1354" t="s">
        <v>8244</v>
      </c>
      <c r="I1354">
        <v>1464801169</v>
      </c>
      <c r="J1354">
        <v>1462209169</v>
      </c>
      <c r="K1354" s="11" t="b">
        <v>0</v>
      </c>
      <c r="L1354">
        <v>130</v>
      </c>
      <c r="M1354" t="b">
        <v>1</v>
      </c>
      <c r="N1354" t="s">
        <v>8266</v>
      </c>
      <c r="O1354" s="1">
        <f t="shared" si="105"/>
        <v>109</v>
      </c>
      <c r="P1354">
        <f t="shared" si="106"/>
        <v>29.26</v>
      </c>
      <c r="Q1354" s="13" t="s">
        <v>8319</v>
      </c>
      <c r="R1354" t="s">
        <v>8322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8216</v>
      </c>
      <c r="G1355" t="s">
        <v>8221</v>
      </c>
      <c r="H1355" t="s">
        <v>8243</v>
      </c>
      <c r="I1355">
        <v>1429772340</v>
      </c>
      <c r="J1355">
        <v>1427121931</v>
      </c>
      <c r="K1355" s="11" t="b">
        <v>0</v>
      </c>
      <c r="L1355">
        <v>86</v>
      </c>
      <c r="M1355" t="b">
        <v>1</v>
      </c>
      <c r="N1355" t="s">
        <v>8266</v>
      </c>
      <c r="O1355" s="1">
        <f t="shared" si="105"/>
        <v>109</v>
      </c>
      <c r="P1355">
        <f t="shared" si="106"/>
        <v>44.19</v>
      </c>
      <c r="Q1355" s="13" t="s">
        <v>8319</v>
      </c>
      <c r="R1355" t="s">
        <v>8322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8216</v>
      </c>
      <c r="G1356" t="s">
        <v>8221</v>
      </c>
      <c r="H1356" t="s">
        <v>8243</v>
      </c>
      <c r="I1356">
        <v>1417465515</v>
      </c>
      <c r="J1356">
        <v>1415737515</v>
      </c>
      <c r="K1356" s="11" t="b">
        <v>0</v>
      </c>
      <c r="L1356">
        <v>50</v>
      </c>
      <c r="M1356" t="b">
        <v>1</v>
      </c>
      <c r="N1356" t="s">
        <v>8300</v>
      </c>
      <c r="O1356" s="1">
        <f t="shared" si="105"/>
        <v>109</v>
      </c>
      <c r="P1356">
        <f t="shared" si="106"/>
        <v>75.959999999999994</v>
      </c>
      <c r="Q1356" s="13" t="s">
        <v>8319</v>
      </c>
      <c r="R1356" t="s">
        <v>8331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8216</v>
      </c>
      <c r="G1357" t="s">
        <v>8221</v>
      </c>
      <c r="H1357" t="s">
        <v>8243</v>
      </c>
      <c r="I1357">
        <v>1402642740</v>
      </c>
      <c r="J1357">
        <v>1399563953</v>
      </c>
      <c r="K1357" s="11" t="b">
        <v>1</v>
      </c>
      <c r="L1357">
        <v>59</v>
      </c>
      <c r="M1357" t="b">
        <v>1</v>
      </c>
      <c r="N1357" t="s">
        <v>8271</v>
      </c>
      <c r="O1357" s="1">
        <f t="shared" si="105"/>
        <v>152</v>
      </c>
      <c r="P1357">
        <f t="shared" si="106"/>
        <v>64.25</v>
      </c>
      <c r="Q1357" s="13" t="s">
        <v>8323</v>
      </c>
      <c r="R1357" t="s">
        <v>8327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8216</v>
      </c>
      <c r="G1358" t="s">
        <v>8221</v>
      </c>
      <c r="H1358" t="s">
        <v>8243</v>
      </c>
      <c r="I1358">
        <v>1268690100</v>
      </c>
      <c r="J1358">
        <v>1265493806</v>
      </c>
      <c r="K1358" s="11" t="b">
        <v>1</v>
      </c>
      <c r="L1358">
        <v>79</v>
      </c>
      <c r="M1358" t="b">
        <v>1</v>
      </c>
      <c r="N1358" t="s">
        <v>8290</v>
      </c>
      <c r="O1358" s="1">
        <f t="shared" si="105"/>
        <v>126</v>
      </c>
      <c r="P1358">
        <f t="shared" si="106"/>
        <v>47.91</v>
      </c>
      <c r="Q1358" s="13" t="s">
        <v>8304</v>
      </c>
      <c r="R1358" t="s">
        <v>8305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8218</v>
      </c>
      <c r="G1359" t="s">
        <v>8221</v>
      </c>
      <c r="H1359" t="s">
        <v>8243</v>
      </c>
      <c r="I1359">
        <v>1438451580</v>
      </c>
      <c r="J1359">
        <v>1434609424</v>
      </c>
      <c r="K1359" s="11" t="b">
        <v>0</v>
      </c>
      <c r="L1359">
        <v>28</v>
      </c>
      <c r="M1359" t="b">
        <v>0</v>
      </c>
      <c r="N1359" t="s">
        <v>8267</v>
      </c>
      <c r="O1359" s="1">
        <f t="shared" si="105"/>
        <v>5</v>
      </c>
      <c r="P1359">
        <f t="shared" si="106"/>
        <v>135.04</v>
      </c>
      <c r="Q1359" s="13" t="s">
        <v>8304</v>
      </c>
      <c r="R1359" t="s">
        <v>8338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8216</v>
      </c>
      <c r="G1360" t="s">
        <v>8221</v>
      </c>
      <c r="H1360" t="s">
        <v>8243</v>
      </c>
      <c r="I1360">
        <v>1332362880</v>
      </c>
      <c r="J1360">
        <v>1329890585</v>
      </c>
      <c r="K1360" s="11" t="b">
        <v>0</v>
      </c>
      <c r="L1360">
        <v>56</v>
      </c>
      <c r="M1360" t="b">
        <v>1</v>
      </c>
      <c r="N1360" t="s">
        <v>8295</v>
      </c>
      <c r="O1360" s="1">
        <f t="shared" si="105"/>
        <v>103</v>
      </c>
      <c r="P1360">
        <f t="shared" si="106"/>
        <v>67.42</v>
      </c>
      <c r="Q1360" s="13" t="s">
        <v>8323</v>
      </c>
      <c r="R1360" t="s">
        <v>8337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8216</v>
      </c>
      <c r="G1361" t="s">
        <v>8221</v>
      </c>
      <c r="H1361" t="s">
        <v>8243</v>
      </c>
      <c r="I1361">
        <v>1338523140</v>
      </c>
      <c r="J1361">
        <v>1334442519</v>
      </c>
      <c r="K1361" s="11" t="b">
        <v>1</v>
      </c>
      <c r="L1361">
        <v>60</v>
      </c>
      <c r="M1361" t="b">
        <v>1</v>
      </c>
      <c r="N1361" t="s">
        <v>8266</v>
      </c>
      <c r="O1361" s="1">
        <f t="shared" si="105"/>
        <v>126</v>
      </c>
      <c r="P1361">
        <f t="shared" si="106"/>
        <v>62.88</v>
      </c>
      <c r="Q1361" s="13" t="s">
        <v>8319</v>
      </c>
      <c r="R1361" t="s">
        <v>8322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8216</v>
      </c>
      <c r="G1362" t="s">
        <v>8221</v>
      </c>
      <c r="H1362" t="s">
        <v>8243</v>
      </c>
      <c r="I1362">
        <v>1465178400</v>
      </c>
      <c r="J1362">
        <v>1461985967</v>
      </c>
      <c r="K1362" s="11" t="b">
        <v>0</v>
      </c>
      <c r="L1362">
        <v>60</v>
      </c>
      <c r="M1362" t="b">
        <v>1</v>
      </c>
      <c r="N1362" t="s">
        <v>8266</v>
      </c>
      <c r="O1362" s="1">
        <f t="shared" si="105"/>
        <v>107</v>
      </c>
      <c r="P1362">
        <f t="shared" si="106"/>
        <v>62.67</v>
      </c>
      <c r="Q1362" s="13" t="s">
        <v>8319</v>
      </c>
      <c r="R1362" t="s">
        <v>8322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8216</v>
      </c>
      <c r="G1363" t="s">
        <v>8221</v>
      </c>
      <c r="H1363" t="s">
        <v>8243</v>
      </c>
      <c r="I1363">
        <v>1393445620</v>
      </c>
      <c r="J1363">
        <v>1390853620</v>
      </c>
      <c r="K1363" s="11" t="b">
        <v>1</v>
      </c>
      <c r="L1363">
        <v>74</v>
      </c>
      <c r="M1363" t="b">
        <v>1</v>
      </c>
      <c r="N1363" t="s">
        <v>8271</v>
      </c>
      <c r="O1363" s="1">
        <f t="shared" si="105"/>
        <v>114</v>
      </c>
      <c r="P1363">
        <f t="shared" si="106"/>
        <v>50.69</v>
      </c>
      <c r="Q1363" s="13" t="s">
        <v>8323</v>
      </c>
      <c r="R1363" t="s">
        <v>8327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8216</v>
      </c>
      <c r="G1364" t="s">
        <v>8221</v>
      </c>
      <c r="H1364" t="s">
        <v>8243</v>
      </c>
      <c r="I1364">
        <v>1424715779</v>
      </c>
      <c r="J1364">
        <v>1423506179</v>
      </c>
      <c r="K1364" s="11" t="b">
        <v>0</v>
      </c>
      <c r="L1364">
        <v>50</v>
      </c>
      <c r="M1364" t="b">
        <v>1</v>
      </c>
      <c r="N1364" t="s">
        <v>8300</v>
      </c>
      <c r="O1364" s="1">
        <f t="shared" si="105"/>
        <v>125</v>
      </c>
      <c r="P1364">
        <f t="shared" si="106"/>
        <v>75</v>
      </c>
      <c r="Q1364" s="13" t="s">
        <v>8319</v>
      </c>
      <c r="R1364" t="s">
        <v>8331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8216</v>
      </c>
      <c r="G1365" t="s">
        <v>8222</v>
      </c>
      <c r="H1365" t="s">
        <v>8244</v>
      </c>
      <c r="I1365">
        <v>1380192418</v>
      </c>
      <c r="J1365">
        <v>1375008418</v>
      </c>
      <c r="K1365" s="11" t="b">
        <v>0</v>
      </c>
      <c r="L1365">
        <v>63</v>
      </c>
      <c r="M1365" t="b">
        <v>1</v>
      </c>
      <c r="N1365" t="s">
        <v>8295</v>
      </c>
      <c r="O1365" s="1">
        <f t="shared" si="105"/>
        <v>107</v>
      </c>
      <c r="P1365">
        <f t="shared" si="106"/>
        <v>59.46</v>
      </c>
      <c r="Q1365" s="13" t="s">
        <v>8323</v>
      </c>
      <c r="R1365" t="s">
        <v>8337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8216</v>
      </c>
      <c r="G1366" t="s">
        <v>8221</v>
      </c>
      <c r="H1366" t="s">
        <v>8243</v>
      </c>
      <c r="I1366">
        <v>1331352129</v>
      </c>
      <c r="J1366">
        <v>1328760129</v>
      </c>
      <c r="K1366" s="11" t="b">
        <v>1</v>
      </c>
      <c r="L1366">
        <v>73</v>
      </c>
      <c r="M1366" t="b">
        <v>1</v>
      </c>
      <c r="N1366" t="s">
        <v>8274</v>
      </c>
      <c r="O1366" s="1">
        <f t="shared" si="105"/>
        <v>107</v>
      </c>
      <c r="P1366">
        <f t="shared" si="106"/>
        <v>51.19</v>
      </c>
      <c r="Q1366" s="13" t="s">
        <v>8323</v>
      </c>
      <c r="R1366" t="s">
        <v>8324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8216</v>
      </c>
      <c r="G1367" t="s">
        <v>8221</v>
      </c>
      <c r="H1367" t="s">
        <v>8243</v>
      </c>
      <c r="I1367">
        <v>1412135940</v>
      </c>
      <c r="J1367">
        <v>1410555998</v>
      </c>
      <c r="K1367" s="11" t="b">
        <v>1</v>
      </c>
      <c r="L1367">
        <v>55</v>
      </c>
      <c r="M1367" t="b">
        <v>1</v>
      </c>
      <c r="N1367" t="s">
        <v>8264</v>
      </c>
      <c r="O1367" s="1">
        <f t="shared" si="105"/>
        <v>107</v>
      </c>
      <c r="P1367">
        <f t="shared" si="106"/>
        <v>67.91</v>
      </c>
      <c r="Q1367" s="13" t="s">
        <v>8317</v>
      </c>
      <c r="R1367" t="s">
        <v>8318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8216</v>
      </c>
      <c r="G1368" t="s">
        <v>8221</v>
      </c>
      <c r="H1368" t="s">
        <v>8243</v>
      </c>
      <c r="I1368">
        <v>1473625166</v>
      </c>
      <c r="J1368">
        <v>1470169166</v>
      </c>
      <c r="K1368" s="11" t="b">
        <v>0</v>
      </c>
      <c r="L1368">
        <v>78</v>
      </c>
      <c r="M1368" t="b">
        <v>1</v>
      </c>
      <c r="N1368" t="s">
        <v>8266</v>
      </c>
      <c r="O1368" s="1">
        <f t="shared" si="105"/>
        <v>124</v>
      </c>
      <c r="P1368">
        <f t="shared" si="106"/>
        <v>47.85</v>
      </c>
      <c r="Q1368" s="13" t="s">
        <v>8319</v>
      </c>
      <c r="R1368" t="s">
        <v>8322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s="11" t="b">
        <v>0</v>
      </c>
      <c r="L1369">
        <v>52</v>
      </c>
      <c r="M1369" t="b">
        <v>1</v>
      </c>
      <c r="N1369" t="s">
        <v>8266</v>
      </c>
      <c r="O1369" s="1">
        <f t="shared" si="105"/>
        <v>107</v>
      </c>
      <c r="P1369">
        <f t="shared" si="106"/>
        <v>71.73</v>
      </c>
      <c r="Q1369" s="13" t="s">
        <v>8319</v>
      </c>
      <c r="R1369" t="s">
        <v>8322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8216</v>
      </c>
      <c r="G1370" t="s">
        <v>8221</v>
      </c>
      <c r="H1370" t="s">
        <v>8243</v>
      </c>
      <c r="I1370">
        <v>1471406340</v>
      </c>
      <c r="J1370">
        <v>1470227660</v>
      </c>
      <c r="K1370" s="11" t="b">
        <v>0</v>
      </c>
      <c r="L1370">
        <v>47</v>
      </c>
      <c r="M1370" t="b">
        <v>1</v>
      </c>
      <c r="N1370" t="s">
        <v>8266</v>
      </c>
      <c r="O1370" s="1">
        <f t="shared" si="105"/>
        <v>106</v>
      </c>
      <c r="P1370">
        <f t="shared" si="106"/>
        <v>78.94</v>
      </c>
      <c r="Q1370" s="13" t="s">
        <v>8319</v>
      </c>
      <c r="R1370" t="s">
        <v>8322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8216</v>
      </c>
      <c r="G1371" t="s">
        <v>8222</v>
      </c>
      <c r="H1371" t="s">
        <v>8244</v>
      </c>
      <c r="I1371">
        <v>1406045368</v>
      </c>
      <c r="J1371">
        <v>1403453368</v>
      </c>
      <c r="K1371" s="11" t="b">
        <v>0</v>
      </c>
      <c r="L1371">
        <v>117</v>
      </c>
      <c r="M1371" t="b">
        <v>1</v>
      </c>
      <c r="N1371" t="s">
        <v>8260</v>
      </c>
      <c r="O1371" s="1">
        <f t="shared" si="105"/>
        <v>123</v>
      </c>
      <c r="P1371">
        <f t="shared" si="106"/>
        <v>31.62</v>
      </c>
      <c r="Q1371" s="13" t="s">
        <v>8317</v>
      </c>
      <c r="R1371" t="s">
        <v>8328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8216</v>
      </c>
      <c r="G1372" t="s">
        <v>8221</v>
      </c>
      <c r="H1372" t="s">
        <v>8243</v>
      </c>
      <c r="I1372">
        <v>1370011370</v>
      </c>
      <c r="J1372">
        <v>1364827370</v>
      </c>
      <c r="K1372" s="11" t="b">
        <v>0</v>
      </c>
      <c r="L1372">
        <v>47</v>
      </c>
      <c r="M1372" t="b">
        <v>1</v>
      </c>
      <c r="N1372" t="s">
        <v>8261</v>
      </c>
      <c r="O1372" s="1">
        <f t="shared" si="105"/>
        <v>247</v>
      </c>
      <c r="P1372">
        <f t="shared" si="106"/>
        <v>78.72</v>
      </c>
      <c r="Q1372" s="13" t="s">
        <v>8317</v>
      </c>
      <c r="R1372" t="s">
        <v>8339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8218</v>
      </c>
      <c r="G1373" t="s">
        <v>8221</v>
      </c>
      <c r="H1373" t="s">
        <v>8243</v>
      </c>
      <c r="I1373">
        <v>1413925887</v>
      </c>
      <c r="J1373">
        <v>1411333887</v>
      </c>
      <c r="K1373" s="11" t="b">
        <v>0</v>
      </c>
      <c r="L1373">
        <v>25</v>
      </c>
      <c r="M1373" t="b">
        <v>0</v>
      </c>
      <c r="N1373" t="s">
        <v>8266</v>
      </c>
      <c r="O1373" s="1">
        <f t="shared" si="105"/>
        <v>37</v>
      </c>
      <c r="P1373">
        <f t="shared" si="106"/>
        <v>147.4</v>
      </c>
      <c r="Q1373" s="13" t="s">
        <v>8319</v>
      </c>
      <c r="R1373" t="s">
        <v>8322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8216</v>
      </c>
      <c r="G1374" t="s">
        <v>8221</v>
      </c>
      <c r="H1374" t="s">
        <v>8243</v>
      </c>
      <c r="I1374">
        <v>1433131140</v>
      </c>
      <c r="J1374">
        <v>1430445163</v>
      </c>
      <c r="K1374" s="11" t="b">
        <v>0</v>
      </c>
      <c r="L1374">
        <v>67</v>
      </c>
      <c r="M1374" t="b">
        <v>1</v>
      </c>
      <c r="N1374" t="s">
        <v>8295</v>
      </c>
      <c r="O1374" s="1">
        <f t="shared" si="105"/>
        <v>123</v>
      </c>
      <c r="P1374">
        <f t="shared" si="106"/>
        <v>54.99</v>
      </c>
      <c r="Q1374" s="13" t="s">
        <v>8323</v>
      </c>
      <c r="R1374" t="s">
        <v>8337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8216</v>
      </c>
      <c r="G1375" t="s">
        <v>8221</v>
      </c>
      <c r="H1375" t="s">
        <v>8243</v>
      </c>
      <c r="I1375">
        <v>1477342800</v>
      </c>
      <c r="J1375">
        <v>1476386395</v>
      </c>
      <c r="K1375" s="11" t="b">
        <v>0</v>
      </c>
      <c r="L1375">
        <v>62</v>
      </c>
      <c r="M1375" t="b">
        <v>1</v>
      </c>
      <c r="N1375" t="s">
        <v>8272</v>
      </c>
      <c r="O1375" s="1">
        <f t="shared" si="105"/>
        <v>105</v>
      </c>
      <c r="P1375">
        <f t="shared" si="106"/>
        <v>59.26</v>
      </c>
      <c r="Q1375" s="13" t="s">
        <v>8323</v>
      </c>
      <c r="R1375" t="s">
        <v>8332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8216</v>
      </c>
      <c r="G1376" t="s">
        <v>8221</v>
      </c>
      <c r="H1376" t="s">
        <v>8243</v>
      </c>
      <c r="I1376">
        <v>1435111200</v>
      </c>
      <c r="J1376">
        <v>1433254268</v>
      </c>
      <c r="K1376" s="11" t="b">
        <v>0</v>
      </c>
      <c r="L1376">
        <v>29</v>
      </c>
      <c r="M1376" t="b">
        <v>1</v>
      </c>
      <c r="N1376" t="s">
        <v>8266</v>
      </c>
      <c r="O1376" s="1">
        <f t="shared" si="105"/>
        <v>108</v>
      </c>
      <c r="P1376">
        <f t="shared" si="106"/>
        <v>126.55</v>
      </c>
      <c r="Q1376" s="13" t="s">
        <v>8319</v>
      </c>
      <c r="R1376" t="s">
        <v>8322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8216</v>
      </c>
      <c r="G1377" t="s">
        <v>8221</v>
      </c>
      <c r="H1377" t="s">
        <v>8243</v>
      </c>
      <c r="I1377">
        <v>1434384880</v>
      </c>
      <c r="J1377">
        <v>1432484080</v>
      </c>
      <c r="K1377" s="11" t="b">
        <v>0</v>
      </c>
      <c r="L1377">
        <v>111</v>
      </c>
      <c r="M1377" t="b">
        <v>1</v>
      </c>
      <c r="N1377" t="s">
        <v>8266</v>
      </c>
      <c r="O1377" s="1">
        <f t="shared" si="105"/>
        <v>105</v>
      </c>
      <c r="P1377">
        <f t="shared" si="106"/>
        <v>32.97</v>
      </c>
      <c r="Q1377" s="13" t="s">
        <v>8319</v>
      </c>
      <c r="R1377" t="s">
        <v>8322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8216</v>
      </c>
      <c r="G1378" t="s">
        <v>8221</v>
      </c>
      <c r="H1378" t="s">
        <v>8243</v>
      </c>
      <c r="I1378">
        <v>1451881207</v>
      </c>
      <c r="J1378">
        <v>1449116407</v>
      </c>
      <c r="K1378" s="11" t="b">
        <v>0</v>
      </c>
      <c r="L1378">
        <v>46</v>
      </c>
      <c r="M1378" t="b">
        <v>1</v>
      </c>
      <c r="N1378" t="s">
        <v>8266</v>
      </c>
      <c r="O1378" s="1">
        <f t="shared" si="105"/>
        <v>105</v>
      </c>
      <c r="P1378">
        <f t="shared" si="106"/>
        <v>79.540000000000006</v>
      </c>
      <c r="Q1378" s="13" t="s">
        <v>8319</v>
      </c>
      <c r="R1378" t="s">
        <v>8322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8216</v>
      </c>
      <c r="G1379" t="s">
        <v>8240</v>
      </c>
      <c r="H1379" t="s">
        <v>8246</v>
      </c>
      <c r="I1379">
        <v>1448838000</v>
      </c>
      <c r="J1379">
        <v>1445791811</v>
      </c>
      <c r="K1379" s="11" t="b">
        <v>0</v>
      </c>
      <c r="L1379">
        <v>51</v>
      </c>
      <c r="M1379" t="b">
        <v>1</v>
      </c>
      <c r="N1379" t="s">
        <v>8266</v>
      </c>
      <c r="O1379" s="1">
        <f t="shared" si="105"/>
        <v>104</v>
      </c>
      <c r="P1379">
        <f t="shared" si="106"/>
        <v>71.67</v>
      </c>
      <c r="Q1379" s="13" t="s">
        <v>8319</v>
      </c>
      <c r="R1379" t="s">
        <v>8322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8216</v>
      </c>
      <c r="G1380" t="s">
        <v>8221</v>
      </c>
      <c r="H1380" t="s">
        <v>8243</v>
      </c>
      <c r="I1380">
        <v>1340944043</v>
      </c>
      <c r="J1380">
        <v>1338352043</v>
      </c>
      <c r="K1380" s="11" t="b">
        <v>0</v>
      </c>
      <c r="L1380">
        <v>79</v>
      </c>
      <c r="M1380" t="b">
        <v>1</v>
      </c>
      <c r="N1380" t="s">
        <v>8271</v>
      </c>
      <c r="O1380" s="1">
        <f t="shared" si="105"/>
        <v>121</v>
      </c>
      <c r="P1380">
        <f t="shared" si="106"/>
        <v>46.09</v>
      </c>
      <c r="Q1380" s="13" t="s">
        <v>8323</v>
      </c>
      <c r="R1380" t="s">
        <v>8327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8216</v>
      </c>
      <c r="G1381" t="s">
        <v>8221</v>
      </c>
      <c r="H1381" t="s">
        <v>8243</v>
      </c>
      <c r="I1381">
        <v>1460141521</v>
      </c>
      <c r="J1381">
        <v>1457553121</v>
      </c>
      <c r="K1381" s="11" t="b">
        <v>1</v>
      </c>
      <c r="L1381">
        <v>29</v>
      </c>
      <c r="M1381" t="b">
        <v>1</v>
      </c>
      <c r="N1381" t="s">
        <v>8264</v>
      </c>
      <c r="O1381" s="1">
        <f t="shared" si="105"/>
        <v>104</v>
      </c>
      <c r="P1381">
        <f t="shared" si="106"/>
        <v>125.45</v>
      </c>
      <c r="Q1381" s="13" t="s">
        <v>8317</v>
      </c>
      <c r="R1381" t="s">
        <v>8318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8216</v>
      </c>
      <c r="G1382" t="s">
        <v>8221</v>
      </c>
      <c r="H1382" t="s">
        <v>8243</v>
      </c>
      <c r="I1382">
        <v>1429286400</v>
      </c>
      <c r="J1382">
        <v>1427221560</v>
      </c>
      <c r="K1382" s="11" t="b">
        <v>0</v>
      </c>
      <c r="L1382">
        <v>29</v>
      </c>
      <c r="M1382" t="b">
        <v>1</v>
      </c>
      <c r="N1382" t="s">
        <v>8266</v>
      </c>
      <c r="O1382" s="1">
        <f t="shared" si="105"/>
        <v>121</v>
      </c>
      <c r="P1382">
        <f t="shared" si="106"/>
        <v>125.38</v>
      </c>
      <c r="Q1382" s="13" t="s">
        <v>8319</v>
      </c>
      <c r="R1382" t="s">
        <v>8322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8216</v>
      </c>
      <c r="G1383" t="s">
        <v>8221</v>
      </c>
      <c r="H1383" t="s">
        <v>8243</v>
      </c>
      <c r="I1383">
        <v>1403452131</v>
      </c>
      <c r="J1383">
        <v>1401205731</v>
      </c>
      <c r="K1383" s="11" t="b">
        <v>0</v>
      </c>
      <c r="L1383">
        <v>60</v>
      </c>
      <c r="M1383" t="b">
        <v>1</v>
      </c>
      <c r="N1383" t="s">
        <v>8261</v>
      </c>
      <c r="O1383" s="1">
        <f t="shared" si="105"/>
        <v>103</v>
      </c>
      <c r="P1383">
        <f t="shared" si="106"/>
        <v>60</v>
      </c>
      <c r="Q1383" s="13" t="s">
        <v>8317</v>
      </c>
      <c r="R1383" t="s">
        <v>8339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8216</v>
      </c>
      <c r="G1384" t="s">
        <v>8221</v>
      </c>
      <c r="H1384" t="s">
        <v>8243</v>
      </c>
      <c r="I1384">
        <v>1305625164</v>
      </c>
      <c r="J1384">
        <v>1300354764</v>
      </c>
      <c r="K1384" s="11" t="b">
        <v>0</v>
      </c>
      <c r="L1384">
        <v>46</v>
      </c>
      <c r="M1384" t="b">
        <v>1</v>
      </c>
      <c r="N1384" t="s">
        <v>8261</v>
      </c>
      <c r="O1384" s="1">
        <f t="shared" si="105"/>
        <v>120</v>
      </c>
      <c r="P1384">
        <f t="shared" si="106"/>
        <v>78.260000000000005</v>
      </c>
      <c r="Q1384" s="13" t="s">
        <v>8317</v>
      </c>
      <c r="R1384" t="s">
        <v>8339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8218</v>
      </c>
      <c r="G1385" t="s">
        <v>8221</v>
      </c>
      <c r="H1385" t="s">
        <v>8243</v>
      </c>
      <c r="I1385">
        <v>1444539600</v>
      </c>
      <c r="J1385">
        <v>1441297645</v>
      </c>
      <c r="K1385" s="11" t="b">
        <v>0</v>
      </c>
      <c r="L1385">
        <v>57</v>
      </c>
      <c r="M1385" t="b">
        <v>0</v>
      </c>
      <c r="N1385" t="s">
        <v>8270</v>
      </c>
      <c r="O1385" s="1">
        <f t="shared" si="105"/>
        <v>51</v>
      </c>
      <c r="P1385">
        <f t="shared" si="106"/>
        <v>63.12</v>
      </c>
      <c r="Q1385" s="13" t="s">
        <v>8307</v>
      </c>
      <c r="R1385" t="s">
        <v>8348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8216</v>
      </c>
      <c r="G1386" t="s">
        <v>8222</v>
      </c>
      <c r="H1386" t="s">
        <v>8244</v>
      </c>
      <c r="I1386">
        <v>1427806320</v>
      </c>
      <c r="J1386">
        <v>1422834819</v>
      </c>
      <c r="K1386" s="11" t="b">
        <v>0</v>
      </c>
      <c r="L1386">
        <v>27</v>
      </c>
      <c r="M1386" t="b">
        <v>1</v>
      </c>
      <c r="N1386" t="s">
        <v>8266</v>
      </c>
      <c r="O1386" s="1">
        <f t="shared" si="105"/>
        <v>103</v>
      </c>
      <c r="P1386">
        <f t="shared" si="106"/>
        <v>132.96</v>
      </c>
      <c r="Q1386" s="13" t="s">
        <v>8319</v>
      </c>
      <c r="R1386" t="s">
        <v>8322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8216</v>
      </c>
      <c r="G1387" t="s">
        <v>8221</v>
      </c>
      <c r="H1387" t="s">
        <v>8243</v>
      </c>
      <c r="I1387">
        <v>1349477050</v>
      </c>
      <c r="J1387">
        <v>1346885050</v>
      </c>
      <c r="K1387" s="11" t="b">
        <v>0</v>
      </c>
      <c r="L1387">
        <v>69</v>
      </c>
      <c r="M1387" t="b">
        <v>1</v>
      </c>
      <c r="N1387" t="s">
        <v>8271</v>
      </c>
      <c r="O1387" s="1">
        <f t="shared" si="105"/>
        <v>119</v>
      </c>
      <c r="P1387">
        <f t="shared" si="106"/>
        <v>51.81</v>
      </c>
      <c r="Q1387" s="13" t="s">
        <v>8323</v>
      </c>
      <c r="R1387" t="s">
        <v>8327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8216</v>
      </c>
      <c r="G1388" t="s">
        <v>8221</v>
      </c>
      <c r="H1388" t="s">
        <v>8243</v>
      </c>
      <c r="I1388">
        <v>1481737761</v>
      </c>
      <c r="J1388">
        <v>1479577761</v>
      </c>
      <c r="K1388" s="11" t="b">
        <v>0</v>
      </c>
      <c r="L1388">
        <v>96</v>
      </c>
      <c r="M1388" t="b">
        <v>1</v>
      </c>
      <c r="N1388" t="s">
        <v>8266</v>
      </c>
      <c r="O1388" s="1">
        <f t="shared" si="105"/>
        <v>128</v>
      </c>
      <c r="P1388">
        <f t="shared" si="106"/>
        <v>37.21</v>
      </c>
      <c r="Q1388" s="13" t="s">
        <v>8319</v>
      </c>
      <c r="R1388" t="s">
        <v>8322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8218</v>
      </c>
      <c r="G1389" t="s">
        <v>8221</v>
      </c>
      <c r="H1389" t="s">
        <v>8243</v>
      </c>
      <c r="I1389">
        <v>1461301574</v>
      </c>
      <c r="J1389">
        <v>1456121174</v>
      </c>
      <c r="K1389" s="11" t="b">
        <v>0</v>
      </c>
      <c r="L1389">
        <v>81</v>
      </c>
      <c r="M1389" t="b">
        <v>0</v>
      </c>
      <c r="N1389" t="s">
        <v>8268</v>
      </c>
      <c r="O1389" s="1">
        <f t="shared" si="105"/>
        <v>18</v>
      </c>
      <c r="P1389">
        <f t="shared" si="106"/>
        <v>43.98</v>
      </c>
      <c r="Q1389" s="13" t="s">
        <v>8304</v>
      </c>
      <c r="R1389" t="s">
        <v>8306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8216</v>
      </c>
      <c r="G1390" t="s">
        <v>8221</v>
      </c>
      <c r="H1390" t="s">
        <v>8243</v>
      </c>
      <c r="I1390">
        <v>1312470475</v>
      </c>
      <c r="J1390">
        <v>1308496075</v>
      </c>
      <c r="K1390" s="11" t="b">
        <v>0</v>
      </c>
      <c r="L1390">
        <v>62</v>
      </c>
      <c r="M1390" t="b">
        <v>1</v>
      </c>
      <c r="N1390" t="s">
        <v>8269</v>
      </c>
      <c r="O1390" s="1">
        <f t="shared" si="105"/>
        <v>119</v>
      </c>
      <c r="P1390">
        <f t="shared" si="106"/>
        <v>57.34</v>
      </c>
      <c r="Q1390" s="13" t="s">
        <v>8307</v>
      </c>
      <c r="R1390" t="s">
        <v>8329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8218</v>
      </c>
      <c r="G1391" t="s">
        <v>8235</v>
      </c>
      <c r="H1391" t="s">
        <v>8253</v>
      </c>
      <c r="I1391">
        <v>1486317653</v>
      </c>
      <c r="J1391">
        <v>1481133653</v>
      </c>
      <c r="K1391" s="11" t="b">
        <v>0</v>
      </c>
      <c r="L1391">
        <v>6</v>
      </c>
      <c r="M1391" t="b">
        <v>0</v>
      </c>
      <c r="N1391" t="s">
        <v>8268</v>
      </c>
      <c r="O1391" s="1">
        <f t="shared" si="105"/>
        <v>4</v>
      </c>
      <c r="P1391">
        <f t="shared" si="106"/>
        <v>591.66999999999996</v>
      </c>
      <c r="Q1391" s="13" t="s">
        <v>8304</v>
      </c>
      <c r="R1391" t="s">
        <v>8306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8216</v>
      </c>
      <c r="G1392" t="s">
        <v>8221</v>
      </c>
      <c r="H1392" t="s">
        <v>8243</v>
      </c>
      <c r="I1392">
        <v>1434925500</v>
      </c>
      <c r="J1392">
        <v>1432410639</v>
      </c>
      <c r="K1392" s="11" t="b">
        <v>0</v>
      </c>
      <c r="L1392">
        <v>62</v>
      </c>
      <c r="M1392" t="b">
        <v>1</v>
      </c>
      <c r="N1392" t="s">
        <v>8266</v>
      </c>
      <c r="O1392" s="1">
        <f t="shared" si="105"/>
        <v>118</v>
      </c>
      <c r="P1392">
        <f t="shared" si="106"/>
        <v>57.26</v>
      </c>
      <c r="Q1392" s="13" t="s">
        <v>8319</v>
      </c>
      <c r="R1392" t="s">
        <v>8322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8216</v>
      </c>
      <c r="G1393" t="s">
        <v>8221</v>
      </c>
      <c r="H1393" t="s">
        <v>8243</v>
      </c>
      <c r="I1393">
        <v>1374888436</v>
      </c>
      <c r="J1393">
        <v>1372296436</v>
      </c>
      <c r="K1393" s="11" t="b">
        <v>0</v>
      </c>
      <c r="L1393">
        <v>69</v>
      </c>
      <c r="M1393" t="b">
        <v>1</v>
      </c>
      <c r="N1393" t="s">
        <v>8275</v>
      </c>
      <c r="O1393" s="1">
        <f t="shared" si="105"/>
        <v>101</v>
      </c>
      <c r="P1393">
        <f t="shared" si="106"/>
        <v>51.3</v>
      </c>
      <c r="Q1393" s="13" t="s">
        <v>8323</v>
      </c>
      <c r="R1393" t="s">
        <v>8325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8216</v>
      </c>
      <c r="G1394" t="s">
        <v>8221</v>
      </c>
      <c r="H1394" t="s">
        <v>8243</v>
      </c>
      <c r="I1394">
        <v>1295928000</v>
      </c>
      <c r="J1394">
        <v>1288160403</v>
      </c>
      <c r="K1394" s="11" t="b">
        <v>1</v>
      </c>
      <c r="L1394">
        <v>104</v>
      </c>
      <c r="M1394" t="b">
        <v>1</v>
      </c>
      <c r="N1394" t="s">
        <v>8266</v>
      </c>
      <c r="O1394" s="1">
        <f t="shared" si="105"/>
        <v>101</v>
      </c>
      <c r="P1394">
        <f t="shared" si="106"/>
        <v>33.99</v>
      </c>
      <c r="Q1394" s="13" t="s">
        <v>8319</v>
      </c>
      <c r="R1394" t="s">
        <v>8322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8216</v>
      </c>
      <c r="G1395" t="s">
        <v>8221</v>
      </c>
      <c r="H1395" t="s">
        <v>8243</v>
      </c>
      <c r="I1395">
        <v>1472490000</v>
      </c>
      <c r="J1395">
        <v>1467468008</v>
      </c>
      <c r="K1395" s="11" t="b">
        <v>0</v>
      </c>
      <c r="L1395">
        <v>39</v>
      </c>
      <c r="M1395" t="b">
        <v>1</v>
      </c>
      <c r="N1395" t="s">
        <v>8300</v>
      </c>
      <c r="O1395" s="1">
        <f t="shared" si="105"/>
        <v>101</v>
      </c>
      <c r="P1395">
        <f t="shared" si="106"/>
        <v>90.54</v>
      </c>
      <c r="Q1395" s="13" t="s">
        <v>8319</v>
      </c>
      <c r="R1395" t="s">
        <v>8331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60" hidden="1" x14ac:dyDescent="0.2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8218</v>
      </c>
      <c r="G1396" t="s">
        <v>8221</v>
      </c>
      <c r="H1396" t="s">
        <v>8243</v>
      </c>
      <c r="I1396">
        <v>1427936400</v>
      </c>
      <c r="J1396">
        <v>1424221866</v>
      </c>
      <c r="K1396" s="11" t="b">
        <v>0</v>
      </c>
      <c r="L1396">
        <v>33</v>
      </c>
      <c r="M1396" t="b">
        <v>0</v>
      </c>
      <c r="N1396" t="s">
        <v>8266</v>
      </c>
      <c r="O1396" s="1">
        <f t="shared" si="105"/>
        <v>71</v>
      </c>
      <c r="P1396">
        <f t="shared" si="106"/>
        <v>106.97</v>
      </c>
      <c r="Q1396" s="13" t="s">
        <v>8319</v>
      </c>
      <c r="R1396" t="s">
        <v>8322</v>
      </c>
      <c r="S1396" s="17">
        <f t="shared" si="107"/>
        <v>42053.049375000002</v>
      </c>
      <c r="T1396" s="17">
        <f t="shared" si="108"/>
        <v>42096.041666666672</v>
      </c>
      <c r="U1396">
        <f t="shared" si="109"/>
        <v>2015</v>
      </c>
    </row>
    <row r="1397" spans="1:21" ht="60" hidden="1" x14ac:dyDescent="0.2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8216</v>
      </c>
      <c r="G1397" t="s">
        <v>8221</v>
      </c>
      <c r="H1397" t="s">
        <v>8243</v>
      </c>
      <c r="I1397">
        <v>1405915140</v>
      </c>
      <c r="J1397">
        <v>1404140667</v>
      </c>
      <c r="K1397" s="11" t="b">
        <v>0</v>
      </c>
      <c r="L1397">
        <v>40</v>
      </c>
      <c r="M1397" t="b">
        <v>1</v>
      </c>
      <c r="N1397" t="s">
        <v>8266</v>
      </c>
      <c r="O1397" s="1">
        <f t="shared" si="105"/>
        <v>101</v>
      </c>
      <c r="P1397">
        <f t="shared" si="106"/>
        <v>88.25</v>
      </c>
      <c r="Q1397" s="13" t="s">
        <v>8319</v>
      </c>
      <c r="R1397" t="s">
        <v>8322</v>
      </c>
      <c r="S1397" s="17">
        <f t="shared" si="107"/>
        <v>41820.62809027778</v>
      </c>
      <c r="T1397" s="17">
        <f t="shared" si="108"/>
        <v>41841.165972222225</v>
      </c>
      <c r="U1397">
        <f t="shared" si="109"/>
        <v>2014</v>
      </c>
    </row>
    <row r="1398" spans="1:21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8216</v>
      </c>
      <c r="G1398" t="s">
        <v>8222</v>
      </c>
      <c r="H1398" t="s">
        <v>8244</v>
      </c>
      <c r="I1398">
        <v>1470092340</v>
      </c>
      <c r="J1398">
        <v>1467973256</v>
      </c>
      <c r="K1398" s="11" t="b">
        <v>0</v>
      </c>
      <c r="L1398">
        <v>46</v>
      </c>
      <c r="M1398" t="b">
        <v>1</v>
      </c>
      <c r="N1398" t="s">
        <v>8266</v>
      </c>
      <c r="O1398" s="1">
        <f t="shared" si="105"/>
        <v>101</v>
      </c>
      <c r="P1398">
        <f t="shared" si="106"/>
        <v>76.650000000000006</v>
      </c>
      <c r="Q1398" s="13" t="s">
        <v>8319</v>
      </c>
      <c r="R1398" t="s">
        <v>8322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8216</v>
      </c>
      <c r="G1399" t="s">
        <v>8221</v>
      </c>
      <c r="H1399" t="s">
        <v>8243</v>
      </c>
      <c r="I1399">
        <v>1410379774</v>
      </c>
      <c r="J1399">
        <v>1407787774</v>
      </c>
      <c r="K1399" s="11" t="b">
        <v>1</v>
      </c>
      <c r="L1399">
        <v>34</v>
      </c>
      <c r="M1399" t="b">
        <v>1</v>
      </c>
      <c r="N1399" t="s">
        <v>8266</v>
      </c>
      <c r="O1399" s="1">
        <f t="shared" si="105"/>
        <v>100</v>
      </c>
      <c r="P1399">
        <f t="shared" si="106"/>
        <v>103.35</v>
      </c>
      <c r="Q1399" s="13" t="s">
        <v>8319</v>
      </c>
      <c r="R1399" t="s">
        <v>8322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8216</v>
      </c>
      <c r="G1400" t="s">
        <v>8221</v>
      </c>
      <c r="H1400" t="s">
        <v>8243</v>
      </c>
      <c r="I1400">
        <v>1306296000</v>
      </c>
      <c r="J1400">
        <v>1301950070</v>
      </c>
      <c r="K1400" s="11" t="b">
        <v>1</v>
      </c>
      <c r="L1400">
        <v>61</v>
      </c>
      <c r="M1400" t="b">
        <v>1</v>
      </c>
      <c r="N1400" t="s">
        <v>8264</v>
      </c>
      <c r="O1400" s="1">
        <f t="shared" si="105"/>
        <v>153</v>
      </c>
      <c r="P1400">
        <f t="shared" si="106"/>
        <v>57.54</v>
      </c>
      <c r="Q1400" s="13" t="s">
        <v>8317</v>
      </c>
      <c r="R1400" t="s">
        <v>8318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8216</v>
      </c>
      <c r="G1401" t="s">
        <v>8221</v>
      </c>
      <c r="H1401" t="s">
        <v>8243</v>
      </c>
      <c r="I1401">
        <v>1402459200</v>
      </c>
      <c r="J1401">
        <v>1401125238</v>
      </c>
      <c r="K1401" s="11" t="b">
        <v>0</v>
      </c>
      <c r="L1401">
        <v>40</v>
      </c>
      <c r="M1401" t="b">
        <v>1</v>
      </c>
      <c r="N1401" t="s">
        <v>8298</v>
      </c>
      <c r="O1401" s="1">
        <f t="shared" si="105"/>
        <v>103</v>
      </c>
      <c r="P1401">
        <f t="shared" si="106"/>
        <v>87.7</v>
      </c>
      <c r="Q1401" s="13" t="s">
        <v>8319</v>
      </c>
      <c r="R1401" t="s">
        <v>8320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8216</v>
      </c>
      <c r="G1402" t="s">
        <v>8221</v>
      </c>
      <c r="H1402" t="s">
        <v>8243</v>
      </c>
      <c r="I1402">
        <v>1418581088</v>
      </c>
      <c r="J1402">
        <v>1415125088</v>
      </c>
      <c r="K1402" s="11" t="b">
        <v>0</v>
      </c>
      <c r="L1402">
        <v>35</v>
      </c>
      <c r="M1402" t="b">
        <v>1</v>
      </c>
      <c r="N1402" t="s">
        <v>8266</v>
      </c>
      <c r="O1402" s="1">
        <f t="shared" si="105"/>
        <v>117</v>
      </c>
      <c r="P1402">
        <f t="shared" si="106"/>
        <v>100.17</v>
      </c>
      <c r="Q1402" s="13" t="s">
        <v>8319</v>
      </c>
      <c r="R1402" t="s">
        <v>8322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8216</v>
      </c>
      <c r="G1403" t="s">
        <v>8221</v>
      </c>
      <c r="H1403" t="s">
        <v>8243</v>
      </c>
      <c r="I1403">
        <v>1460754000</v>
      </c>
      <c r="J1403">
        <v>1460155212</v>
      </c>
      <c r="K1403" s="11" t="b">
        <v>0</v>
      </c>
      <c r="L1403">
        <v>12</v>
      </c>
      <c r="M1403" t="b">
        <v>1</v>
      </c>
      <c r="N1403" t="s">
        <v>8260</v>
      </c>
      <c r="O1403" s="1">
        <f t="shared" si="105"/>
        <v>100</v>
      </c>
      <c r="P1403">
        <f t="shared" si="106"/>
        <v>291.79000000000002</v>
      </c>
      <c r="Q1403" s="13" t="s">
        <v>8317</v>
      </c>
      <c r="R1403" t="s">
        <v>8328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8216</v>
      </c>
      <c r="G1404" t="s">
        <v>8221</v>
      </c>
      <c r="H1404" t="s">
        <v>8243</v>
      </c>
      <c r="I1404">
        <v>1359052710</v>
      </c>
      <c r="J1404">
        <v>1356979110</v>
      </c>
      <c r="K1404" s="11" t="b">
        <v>0</v>
      </c>
      <c r="L1404">
        <v>35</v>
      </c>
      <c r="M1404" t="b">
        <v>1</v>
      </c>
      <c r="N1404" t="s">
        <v>8261</v>
      </c>
      <c r="O1404" s="1">
        <f t="shared" si="105"/>
        <v>100</v>
      </c>
      <c r="P1404">
        <f t="shared" si="106"/>
        <v>100</v>
      </c>
      <c r="Q1404" s="13" t="s">
        <v>8317</v>
      </c>
      <c r="R1404" t="s">
        <v>8339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60" hidden="1" x14ac:dyDescent="0.2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8216</v>
      </c>
      <c r="G1405" t="s">
        <v>8221</v>
      </c>
      <c r="H1405" t="s">
        <v>8243</v>
      </c>
      <c r="I1405">
        <v>1311298745</v>
      </c>
      <c r="J1405">
        <v>1309311545</v>
      </c>
      <c r="K1405" s="11" t="b">
        <v>0</v>
      </c>
      <c r="L1405">
        <v>56</v>
      </c>
      <c r="M1405" t="b">
        <v>1</v>
      </c>
      <c r="N1405" t="s">
        <v>8287</v>
      </c>
      <c r="O1405" s="1">
        <f t="shared" si="105"/>
        <v>175</v>
      </c>
      <c r="P1405">
        <f t="shared" si="106"/>
        <v>62.5</v>
      </c>
      <c r="Q1405" s="13" t="s">
        <v>8323</v>
      </c>
      <c r="R1405" t="s">
        <v>8334</v>
      </c>
      <c r="S1405" s="17">
        <f t="shared" si="107"/>
        <v>40723.068807870368</v>
      </c>
      <c r="T1405" s="17">
        <f t="shared" si="108"/>
        <v>40746.068807870368</v>
      </c>
      <c r="U1405">
        <f t="shared" si="109"/>
        <v>2011</v>
      </c>
    </row>
    <row r="1406" spans="1:21" ht="45" hidden="1" x14ac:dyDescent="0.2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8216</v>
      </c>
      <c r="G1406" t="s">
        <v>8221</v>
      </c>
      <c r="H1406" t="s">
        <v>8243</v>
      </c>
      <c r="I1406">
        <v>1335540694</v>
      </c>
      <c r="J1406">
        <v>1332948694</v>
      </c>
      <c r="K1406" s="11" t="b">
        <v>0</v>
      </c>
      <c r="L1406">
        <v>20</v>
      </c>
      <c r="M1406" t="b">
        <v>1</v>
      </c>
      <c r="N1406" t="s">
        <v>8271</v>
      </c>
      <c r="O1406" s="1">
        <f t="shared" si="105"/>
        <v>233</v>
      </c>
      <c r="P1406">
        <f t="shared" si="106"/>
        <v>175</v>
      </c>
      <c r="Q1406" s="13" t="s">
        <v>8323</v>
      </c>
      <c r="R1406" t="s">
        <v>8327</v>
      </c>
      <c r="S1406" s="17">
        <f t="shared" si="107"/>
        <v>40996.646921296298</v>
      </c>
      <c r="T1406" s="17">
        <f t="shared" si="108"/>
        <v>41026.646921296298</v>
      </c>
      <c r="U1406">
        <f t="shared" si="109"/>
        <v>2012</v>
      </c>
    </row>
    <row r="1407" spans="1:21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8216</v>
      </c>
      <c r="G1407" t="s">
        <v>8221</v>
      </c>
      <c r="H1407" t="s">
        <v>8243</v>
      </c>
      <c r="I1407">
        <v>1410904413</v>
      </c>
      <c r="J1407">
        <v>1409090013</v>
      </c>
      <c r="K1407" s="11" t="b">
        <v>0</v>
      </c>
      <c r="L1407">
        <v>82</v>
      </c>
      <c r="M1407" t="b">
        <v>1</v>
      </c>
      <c r="N1407" t="s">
        <v>8268</v>
      </c>
      <c r="O1407" s="1">
        <f t="shared" si="105"/>
        <v>140</v>
      </c>
      <c r="P1407">
        <f t="shared" si="106"/>
        <v>42.67</v>
      </c>
      <c r="Q1407" s="13" t="s">
        <v>8304</v>
      </c>
      <c r="R1407" t="s">
        <v>8306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8216</v>
      </c>
      <c r="G1408" t="s">
        <v>8221</v>
      </c>
      <c r="H1408" t="s">
        <v>8243</v>
      </c>
      <c r="I1408">
        <v>1444860063</v>
      </c>
      <c r="J1408">
        <v>1442268063</v>
      </c>
      <c r="K1408" s="11" t="b">
        <v>0</v>
      </c>
      <c r="L1408">
        <v>63</v>
      </c>
      <c r="M1408" t="b">
        <v>1</v>
      </c>
      <c r="N1408" t="s">
        <v>8266</v>
      </c>
      <c r="O1408" s="1">
        <f t="shared" si="105"/>
        <v>116</v>
      </c>
      <c r="P1408">
        <f t="shared" si="106"/>
        <v>55.33</v>
      </c>
      <c r="Q1408" s="13" t="s">
        <v>8319</v>
      </c>
      <c r="R1408" t="s">
        <v>8322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8216</v>
      </c>
      <c r="G1409" t="s">
        <v>8221</v>
      </c>
      <c r="H1409" t="s">
        <v>8243</v>
      </c>
      <c r="I1409">
        <v>1406952781</v>
      </c>
      <c r="J1409">
        <v>1405743181</v>
      </c>
      <c r="K1409" s="11" t="b">
        <v>1</v>
      </c>
      <c r="L1409">
        <v>55</v>
      </c>
      <c r="M1409" t="b">
        <v>1</v>
      </c>
      <c r="N1409" t="s">
        <v>8266</v>
      </c>
      <c r="O1409" s="1">
        <f t="shared" si="105"/>
        <v>116</v>
      </c>
      <c r="P1409">
        <f t="shared" si="106"/>
        <v>63.36</v>
      </c>
      <c r="Q1409" s="13" t="s">
        <v>8319</v>
      </c>
      <c r="R1409" t="s">
        <v>8322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8216</v>
      </c>
      <c r="G1410" t="s">
        <v>8226</v>
      </c>
      <c r="H1410" t="s">
        <v>8248</v>
      </c>
      <c r="I1410">
        <v>1432694700</v>
      </c>
      <c r="J1410">
        <v>1429651266</v>
      </c>
      <c r="K1410" s="11" t="b">
        <v>0</v>
      </c>
      <c r="L1410">
        <v>74</v>
      </c>
      <c r="M1410" t="b">
        <v>1</v>
      </c>
      <c r="N1410" t="s">
        <v>8266</v>
      </c>
      <c r="O1410" s="1">
        <f t="shared" si="105"/>
        <v>108</v>
      </c>
      <c r="P1410">
        <f t="shared" si="106"/>
        <v>46.89</v>
      </c>
      <c r="Q1410" s="13" t="s">
        <v>8319</v>
      </c>
      <c r="R1410" t="s">
        <v>8322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5" hidden="1" x14ac:dyDescent="0.2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8218</v>
      </c>
      <c r="G1411" t="s">
        <v>8221</v>
      </c>
      <c r="H1411" t="s">
        <v>8243</v>
      </c>
      <c r="I1411">
        <v>1458938200</v>
      </c>
      <c r="J1411">
        <v>1453757800</v>
      </c>
      <c r="K1411" s="11" t="b">
        <v>0</v>
      </c>
      <c r="L1411">
        <v>30</v>
      </c>
      <c r="M1411" t="b">
        <v>0</v>
      </c>
      <c r="N1411" t="s">
        <v>8279</v>
      </c>
      <c r="O1411" s="1">
        <f t="shared" ref="O1411:O1474" si="110">ROUND(E1411/D1411*100,0)</f>
        <v>7</v>
      </c>
      <c r="P1411">
        <f t="shared" ref="P1411:P1474" si="111">IFERROR(ROUND(E1411/L1411,2),0)</f>
        <v>115.53</v>
      </c>
      <c r="Q1411" s="13" t="s">
        <v>8315</v>
      </c>
      <c r="R1411" t="s">
        <v>8341</v>
      </c>
      <c r="S1411" s="17">
        <f t="shared" ref="S1411:S1474" si="112">(((J1411/60)/60)/24)+DATE(1970,1,1)</f>
        <v>42394.900462962964</v>
      </c>
      <c r="T1411" s="17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hidden="1" x14ac:dyDescent="0.2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8216</v>
      </c>
      <c r="G1412" t="s">
        <v>8227</v>
      </c>
      <c r="H1412" t="s">
        <v>8246</v>
      </c>
      <c r="I1412">
        <v>1460127635</v>
      </c>
      <c r="J1412">
        <v>1457539235</v>
      </c>
      <c r="K1412" s="11" t="b">
        <v>0</v>
      </c>
      <c r="L1412">
        <v>117</v>
      </c>
      <c r="M1412" t="b">
        <v>1</v>
      </c>
      <c r="N1412" t="s">
        <v>8271</v>
      </c>
      <c r="O1412" s="1">
        <f t="shared" si="110"/>
        <v>139</v>
      </c>
      <c r="P1412">
        <f t="shared" si="111"/>
        <v>29.62</v>
      </c>
      <c r="Q1412" s="13" t="s">
        <v>8323</v>
      </c>
      <c r="R1412" t="s">
        <v>8327</v>
      </c>
      <c r="S1412" s="17">
        <f t="shared" si="112"/>
        <v>42438.667071759264</v>
      </c>
      <c r="T1412" s="17">
        <f t="shared" si="113"/>
        <v>42468.625405092593</v>
      </c>
      <c r="U1412">
        <f t="shared" si="114"/>
        <v>2016</v>
      </c>
    </row>
    <row r="1413" spans="1:21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8216</v>
      </c>
      <c r="G1413" t="s">
        <v>8221</v>
      </c>
      <c r="H1413" t="s">
        <v>8243</v>
      </c>
      <c r="I1413">
        <v>1284177540</v>
      </c>
      <c r="J1413">
        <v>1281028152</v>
      </c>
      <c r="K1413" s="11" t="b">
        <v>0</v>
      </c>
      <c r="L1413">
        <v>75</v>
      </c>
      <c r="M1413" t="b">
        <v>1</v>
      </c>
      <c r="N1413" t="s">
        <v>8274</v>
      </c>
      <c r="O1413" s="1">
        <f t="shared" si="110"/>
        <v>116</v>
      </c>
      <c r="P1413">
        <f t="shared" si="111"/>
        <v>46.2</v>
      </c>
      <c r="Q1413" s="13" t="s">
        <v>8323</v>
      </c>
      <c r="R1413" t="s">
        <v>8324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8216</v>
      </c>
      <c r="G1414" t="s">
        <v>8222</v>
      </c>
      <c r="H1414" t="s">
        <v>8244</v>
      </c>
      <c r="I1414">
        <v>1436772944</v>
      </c>
      <c r="J1414">
        <v>1434180944</v>
      </c>
      <c r="K1414" s="11" t="b">
        <v>0</v>
      </c>
      <c r="L1414">
        <v>112</v>
      </c>
      <c r="M1414" t="b">
        <v>1</v>
      </c>
      <c r="N1414" t="s">
        <v>8266</v>
      </c>
      <c r="O1414" s="1">
        <f t="shared" si="110"/>
        <v>116</v>
      </c>
      <c r="P1414">
        <f t="shared" si="111"/>
        <v>30.94</v>
      </c>
      <c r="Q1414" s="13" t="s">
        <v>8319</v>
      </c>
      <c r="R1414" t="s">
        <v>8322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8216</v>
      </c>
      <c r="G1415" t="s">
        <v>8221</v>
      </c>
      <c r="H1415" t="s">
        <v>8243</v>
      </c>
      <c r="I1415">
        <v>1334980740</v>
      </c>
      <c r="J1415">
        <v>1330968347</v>
      </c>
      <c r="K1415" s="11" t="b">
        <v>0</v>
      </c>
      <c r="L1415">
        <v>42</v>
      </c>
      <c r="M1415" t="b">
        <v>1</v>
      </c>
      <c r="N1415" t="s">
        <v>8287</v>
      </c>
      <c r="O1415" s="1">
        <f t="shared" si="110"/>
        <v>115</v>
      </c>
      <c r="P1415">
        <f t="shared" si="111"/>
        <v>82.38</v>
      </c>
      <c r="Q1415" s="13" t="s">
        <v>8323</v>
      </c>
      <c r="R1415" t="s">
        <v>8334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8216</v>
      </c>
      <c r="G1416" t="s">
        <v>8221</v>
      </c>
      <c r="H1416" t="s">
        <v>8243</v>
      </c>
      <c r="I1416">
        <v>1425955189</v>
      </c>
      <c r="J1416">
        <v>1423366789</v>
      </c>
      <c r="K1416" s="11" t="b">
        <v>0</v>
      </c>
      <c r="L1416">
        <v>70</v>
      </c>
      <c r="M1416" t="b">
        <v>1</v>
      </c>
      <c r="N1416" t="s">
        <v>8274</v>
      </c>
      <c r="O1416" s="1">
        <f t="shared" si="110"/>
        <v>173</v>
      </c>
      <c r="P1416">
        <f t="shared" si="111"/>
        <v>49.34</v>
      </c>
      <c r="Q1416" s="13" t="s">
        <v>8323</v>
      </c>
      <c r="R1416" t="s">
        <v>8324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8216</v>
      </c>
      <c r="G1417" t="s">
        <v>8221</v>
      </c>
      <c r="H1417" t="s">
        <v>8243</v>
      </c>
      <c r="I1417">
        <v>1435881006</v>
      </c>
      <c r="J1417">
        <v>1433980206</v>
      </c>
      <c r="K1417" s="11" t="b">
        <v>0</v>
      </c>
      <c r="L1417">
        <v>40</v>
      </c>
      <c r="M1417" t="b">
        <v>1</v>
      </c>
      <c r="N1417" t="s">
        <v>8266</v>
      </c>
      <c r="O1417" s="1">
        <f t="shared" si="110"/>
        <v>105</v>
      </c>
      <c r="P1417">
        <f t="shared" si="111"/>
        <v>86.23</v>
      </c>
      <c r="Q1417" s="13" t="s">
        <v>8319</v>
      </c>
      <c r="R1417" t="s">
        <v>8322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8219</v>
      </c>
      <c r="G1418" t="s">
        <v>8221</v>
      </c>
      <c r="H1418" t="s">
        <v>8243</v>
      </c>
      <c r="I1418">
        <v>1491416077</v>
      </c>
      <c r="J1418">
        <v>1488827677</v>
      </c>
      <c r="K1418" s="11" t="b">
        <v>1</v>
      </c>
      <c r="L1418">
        <v>26</v>
      </c>
      <c r="M1418" t="b">
        <v>0</v>
      </c>
      <c r="N1418" t="s">
        <v>8298</v>
      </c>
      <c r="O1418" s="1">
        <f t="shared" si="110"/>
        <v>34</v>
      </c>
      <c r="P1418">
        <f t="shared" si="111"/>
        <v>132.35</v>
      </c>
      <c r="Q1418" s="13" t="s">
        <v>8319</v>
      </c>
      <c r="R1418" t="s">
        <v>8320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8216</v>
      </c>
      <c r="G1419" t="s">
        <v>8221</v>
      </c>
      <c r="H1419" t="s">
        <v>8243</v>
      </c>
      <c r="I1419">
        <v>1458518325</v>
      </c>
      <c r="J1419">
        <v>1456793925</v>
      </c>
      <c r="K1419" s="11" t="b">
        <v>0</v>
      </c>
      <c r="L1419">
        <v>31</v>
      </c>
      <c r="M1419" t="b">
        <v>1</v>
      </c>
      <c r="N1419" t="s">
        <v>8266</v>
      </c>
      <c r="O1419" s="1">
        <f t="shared" si="110"/>
        <v>115</v>
      </c>
      <c r="P1419">
        <f t="shared" si="111"/>
        <v>110.97</v>
      </c>
      <c r="Q1419" s="13" t="s">
        <v>8319</v>
      </c>
      <c r="R1419" t="s">
        <v>8322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8216</v>
      </c>
      <c r="G1420" t="s">
        <v>8221</v>
      </c>
      <c r="H1420" t="s">
        <v>8243</v>
      </c>
      <c r="I1420">
        <v>1389814380</v>
      </c>
      <c r="J1420">
        <v>1387390555</v>
      </c>
      <c r="K1420" s="11" t="b">
        <v>0</v>
      </c>
      <c r="L1420">
        <v>33</v>
      </c>
      <c r="M1420" t="b">
        <v>1</v>
      </c>
      <c r="N1420" t="s">
        <v>8274</v>
      </c>
      <c r="O1420" s="1">
        <f t="shared" si="110"/>
        <v>114</v>
      </c>
      <c r="P1420">
        <f t="shared" si="111"/>
        <v>104</v>
      </c>
      <c r="Q1420" s="13" t="s">
        <v>8323</v>
      </c>
      <c r="R1420" t="s">
        <v>8324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8216</v>
      </c>
      <c r="G1421" t="s">
        <v>8221</v>
      </c>
      <c r="H1421" t="s">
        <v>8243</v>
      </c>
      <c r="I1421">
        <v>1332011835</v>
      </c>
      <c r="J1421">
        <v>1328559435</v>
      </c>
      <c r="K1421" s="11" t="b">
        <v>0</v>
      </c>
      <c r="L1421">
        <v>70</v>
      </c>
      <c r="M1421" t="b">
        <v>1</v>
      </c>
      <c r="N1421" t="s">
        <v>8271</v>
      </c>
      <c r="O1421" s="1">
        <f t="shared" si="110"/>
        <v>122</v>
      </c>
      <c r="P1421">
        <f t="shared" si="111"/>
        <v>48.84</v>
      </c>
      <c r="Q1421" s="13" t="s">
        <v>8323</v>
      </c>
      <c r="R1421" t="s">
        <v>8327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8217</v>
      </c>
      <c r="G1422" t="s">
        <v>8221</v>
      </c>
      <c r="H1422" t="s">
        <v>8243</v>
      </c>
      <c r="I1422">
        <v>1471435554</v>
      </c>
      <c r="J1422">
        <v>1468843554</v>
      </c>
      <c r="K1422" s="11" t="b">
        <v>0</v>
      </c>
      <c r="L1422">
        <v>34</v>
      </c>
      <c r="M1422" t="b">
        <v>0</v>
      </c>
      <c r="N1422" t="s">
        <v>8268</v>
      </c>
      <c r="O1422" s="1">
        <f t="shared" si="110"/>
        <v>1</v>
      </c>
      <c r="P1422">
        <f t="shared" si="111"/>
        <v>100.5</v>
      </c>
      <c r="Q1422" s="13" t="s">
        <v>8304</v>
      </c>
      <c r="R1422" t="s">
        <v>8306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8218</v>
      </c>
      <c r="G1423" t="s">
        <v>8221</v>
      </c>
      <c r="H1423" t="s">
        <v>8243</v>
      </c>
      <c r="I1423">
        <v>1404348143</v>
      </c>
      <c r="J1423">
        <v>1401756143</v>
      </c>
      <c r="K1423" s="11" t="b">
        <v>0</v>
      </c>
      <c r="L1423">
        <v>27</v>
      </c>
      <c r="M1423" t="b">
        <v>0</v>
      </c>
      <c r="N1423" t="s">
        <v>8297</v>
      </c>
      <c r="O1423" s="1">
        <f t="shared" si="110"/>
        <v>18</v>
      </c>
      <c r="P1423">
        <f t="shared" si="111"/>
        <v>126.48</v>
      </c>
      <c r="Q1423" s="13" t="s">
        <v>8304</v>
      </c>
      <c r="R1423" t="s">
        <v>8336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8217</v>
      </c>
      <c r="G1424" t="s">
        <v>8221</v>
      </c>
      <c r="H1424" t="s">
        <v>8243</v>
      </c>
      <c r="I1424">
        <v>1419384585</v>
      </c>
      <c r="J1424">
        <v>1416360585</v>
      </c>
      <c r="K1424" s="11" t="b">
        <v>0</v>
      </c>
      <c r="L1424">
        <v>22</v>
      </c>
      <c r="M1424" t="b">
        <v>0</v>
      </c>
      <c r="N1424" t="s">
        <v>8285</v>
      </c>
      <c r="O1424" s="1">
        <f t="shared" si="110"/>
        <v>14</v>
      </c>
      <c r="P1424">
        <f t="shared" si="111"/>
        <v>155</v>
      </c>
      <c r="Q1424" s="13" t="s">
        <v>8307</v>
      </c>
      <c r="R1424" t="s">
        <v>8345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8218</v>
      </c>
      <c r="G1425" t="s">
        <v>8221</v>
      </c>
      <c r="H1425" t="s">
        <v>8243</v>
      </c>
      <c r="I1425">
        <v>1388808545</v>
      </c>
      <c r="J1425">
        <v>1386216545</v>
      </c>
      <c r="K1425" s="11" t="b">
        <v>0</v>
      </c>
      <c r="L1425">
        <v>30</v>
      </c>
      <c r="M1425" t="b">
        <v>0</v>
      </c>
      <c r="N1425" t="s">
        <v>8277</v>
      </c>
      <c r="O1425" s="1">
        <f t="shared" si="110"/>
        <v>6</v>
      </c>
      <c r="P1425">
        <f t="shared" si="111"/>
        <v>113.57</v>
      </c>
      <c r="Q1425" s="13" t="s">
        <v>8312</v>
      </c>
      <c r="R1425" t="s">
        <v>8330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8216</v>
      </c>
      <c r="G1426" t="s">
        <v>8221</v>
      </c>
      <c r="H1426" t="s">
        <v>8243</v>
      </c>
      <c r="I1426">
        <v>1427076840</v>
      </c>
      <c r="J1426">
        <v>1421960934</v>
      </c>
      <c r="K1426" s="11" t="b">
        <v>0</v>
      </c>
      <c r="L1426">
        <v>30</v>
      </c>
      <c r="M1426" t="b">
        <v>1</v>
      </c>
      <c r="N1426" t="s">
        <v>8266</v>
      </c>
      <c r="O1426" s="1">
        <f t="shared" si="110"/>
        <v>114</v>
      </c>
      <c r="P1426">
        <f t="shared" si="111"/>
        <v>113.57</v>
      </c>
      <c r="Q1426" s="13" t="s">
        <v>8319</v>
      </c>
      <c r="R1426" t="s">
        <v>8322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8218</v>
      </c>
      <c r="G1427" t="s">
        <v>8221</v>
      </c>
      <c r="H1427" t="s">
        <v>8243</v>
      </c>
      <c r="I1427">
        <v>1407562632</v>
      </c>
      <c r="J1427">
        <v>1404970632</v>
      </c>
      <c r="K1427" s="11" t="b">
        <v>0</v>
      </c>
      <c r="L1427">
        <v>7</v>
      </c>
      <c r="M1427" t="b">
        <v>0</v>
      </c>
      <c r="N1427" t="s">
        <v>8266</v>
      </c>
      <c r="O1427" s="1">
        <f t="shared" si="110"/>
        <v>62</v>
      </c>
      <c r="P1427">
        <f t="shared" si="111"/>
        <v>486.43</v>
      </c>
      <c r="Q1427" s="13" t="s">
        <v>8319</v>
      </c>
      <c r="R1427" t="s">
        <v>8322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8216</v>
      </c>
      <c r="G1428" t="s">
        <v>8221</v>
      </c>
      <c r="H1428" t="s">
        <v>8243</v>
      </c>
      <c r="I1428">
        <v>1354923000</v>
      </c>
      <c r="J1428">
        <v>1351796674</v>
      </c>
      <c r="K1428" s="11" t="b">
        <v>0</v>
      </c>
      <c r="L1428">
        <v>60</v>
      </c>
      <c r="M1428" t="b">
        <v>1</v>
      </c>
      <c r="N1428" t="s">
        <v>8261</v>
      </c>
      <c r="O1428" s="1">
        <f t="shared" si="110"/>
        <v>106</v>
      </c>
      <c r="P1428">
        <f t="shared" si="111"/>
        <v>56.67</v>
      </c>
      <c r="Q1428" s="13" t="s">
        <v>8317</v>
      </c>
      <c r="R1428" t="s">
        <v>8339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8216</v>
      </c>
      <c r="G1429" t="s">
        <v>8222</v>
      </c>
      <c r="H1429" t="s">
        <v>8244</v>
      </c>
      <c r="I1429">
        <v>1428483201</v>
      </c>
      <c r="J1429">
        <v>1425891201</v>
      </c>
      <c r="K1429" s="11" t="b">
        <v>0</v>
      </c>
      <c r="L1429">
        <v>51</v>
      </c>
      <c r="M1429" t="b">
        <v>1</v>
      </c>
      <c r="N1429" t="s">
        <v>8266</v>
      </c>
      <c r="O1429" s="1">
        <f t="shared" si="110"/>
        <v>136</v>
      </c>
      <c r="P1429">
        <f t="shared" si="111"/>
        <v>66.67</v>
      </c>
      <c r="Q1429" s="13" t="s">
        <v>8319</v>
      </c>
      <c r="R1429" t="s">
        <v>8322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8216</v>
      </c>
      <c r="G1430" t="s">
        <v>8221</v>
      </c>
      <c r="H1430" t="s">
        <v>8243</v>
      </c>
      <c r="I1430">
        <v>1313276400</v>
      </c>
      <c r="J1430">
        <v>1310693986</v>
      </c>
      <c r="K1430" s="11" t="b">
        <v>0</v>
      </c>
      <c r="L1430">
        <v>37</v>
      </c>
      <c r="M1430" t="b">
        <v>1</v>
      </c>
      <c r="N1430" t="s">
        <v>8261</v>
      </c>
      <c r="O1430" s="1">
        <f t="shared" si="110"/>
        <v>105</v>
      </c>
      <c r="P1430">
        <f t="shared" si="111"/>
        <v>91.84</v>
      </c>
      <c r="Q1430" s="13" t="s">
        <v>8317</v>
      </c>
      <c r="R1430" t="s">
        <v>8339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8216</v>
      </c>
      <c r="G1431" t="s">
        <v>8222</v>
      </c>
      <c r="H1431" t="s">
        <v>8244</v>
      </c>
      <c r="I1431">
        <v>1462017600</v>
      </c>
      <c r="J1431">
        <v>1458820564</v>
      </c>
      <c r="K1431" s="11" t="b">
        <v>0</v>
      </c>
      <c r="L1431">
        <v>72</v>
      </c>
      <c r="M1431" t="b">
        <v>1</v>
      </c>
      <c r="N1431" t="s">
        <v>8296</v>
      </c>
      <c r="O1431" s="1">
        <f t="shared" si="110"/>
        <v>170</v>
      </c>
      <c r="P1431">
        <f t="shared" si="111"/>
        <v>47.18</v>
      </c>
      <c r="Q1431" s="13" t="s">
        <v>8304</v>
      </c>
      <c r="R1431" t="s">
        <v>8311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8216</v>
      </c>
      <c r="G1432" t="s">
        <v>8221</v>
      </c>
      <c r="H1432" t="s">
        <v>8243</v>
      </c>
      <c r="I1432">
        <v>1440100976</v>
      </c>
      <c r="J1432">
        <v>1437508976</v>
      </c>
      <c r="K1432" s="11" t="b">
        <v>1</v>
      </c>
      <c r="L1432">
        <v>74</v>
      </c>
      <c r="M1432" t="b">
        <v>1</v>
      </c>
      <c r="N1432" t="s">
        <v>8266</v>
      </c>
      <c r="O1432" s="1">
        <f t="shared" si="110"/>
        <v>110</v>
      </c>
      <c r="P1432">
        <f t="shared" si="111"/>
        <v>45.88</v>
      </c>
      <c r="Q1432" s="13" t="s">
        <v>8319</v>
      </c>
      <c r="R1432" t="s">
        <v>8322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8216</v>
      </c>
      <c r="G1433" t="s">
        <v>8221</v>
      </c>
      <c r="H1433" t="s">
        <v>8243</v>
      </c>
      <c r="I1433">
        <v>1407224601</v>
      </c>
      <c r="J1433">
        <v>1405928601</v>
      </c>
      <c r="K1433" s="11" t="b">
        <v>0</v>
      </c>
      <c r="L1433">
        <v>68</v>
      </c>
      <c r="M1433" t="b">
        <v>1</v>
      </c>
      <c r="N1433" t="s">
        <v>8260</v>
      </c>
      <c r="O1433" s="1">
        <f t="shared" si="110"/>
        <v>130</v>
      </c>
      <c r="P1433">
        <f t="shared" si="111"/>
        <v>49.88</v>
      </c>
      <c r="Q1433" s="13" t="s">
        <v>8317</v>
      </c>
      <c r="R1433" t="s">
        <v>8328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8218</v>
      </c>
      <c r="G1434" t="s">
        <v>8221</v>
      </c>
      <c r="H1434" t="s">
        <v>8243</v>
      </c>
      <c r="I1434">
        <v>1419538560</v>
      </c>
      <c r="J1434">
        <v>1416600960</v>
      </c>
      <c r="K1434" s="11" t="b">
        <v>0</v>
      </c>
      <c r="L1434">
        <v>38</v>
      </c>
      <c r="M1434" t="b">
        <v>0</v>
      </c>
      <c r="N1434" t="s">
        <v>8279</v>
      </c>
      <c r="O1434" s="1">
        <f t="shared" si="110"/>
        <v>6</v>
      </c>
      <c r="P1434">
        <f t="shared" si="111"/>
        <v>89.21</v>
      </c>
      <c r="Q1434" s="13" t="s">
        <v>8315</v>
      </c>
      <c r="R1434" t="s">
        <v>8341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60" hidden="1" x14ac:dyDescent="0.2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8216</v>
      </c>
      <c r="G1435" t="s">
        <v>8221</v>
      </c>
      <c r="H1435" t="s">
        <v>8243</v>
      </c>
      <c r="I1435">
        <v>1461913140</v>
      </c>
      <c r="J1435">
        <v>1461370956</v>
      </c>
      <c r="K1435" s="11" t="b">
        <v>0</v>
      </c>
      <c r="L1435">
        <v>69</v>
      </c>
      <c r="M1435" t="b">
        <v>1</v>
      </c>
      <c r="N1435" t="s">
        <v>8266</v>
      </c>
      <c r="O1435" s="1">
        <f t="shared" si="110"/>
        <v>113</v>
      </c>
      <c r="P1435">
        <f t="shared" si="111"/>
        <v>49.06</v>
      </c>
      <c r="Q1435" s="13" t="s">
        <v>8319</v>
      </c>
      <c r="R1435" t="s">
        <v>8322</v>
      </c>
      <c r="S1435" s="17">
        <f t="shared" si="112"/>
        <v>42483.015694444446</v>
      </c>
      <c r="T1435" s="17">
        <f t="shared" si="113"/>
        <v>42489.290972222225</v>
      </c>
      <c r="U1435">
        <f t="shared" si="114"/>
        <v>2016</v>
      </c>
    </row>
    <row r="1436" spans="1:21" ht="45" hidden="1" x14ac:dyDescent="0.2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8216</v>
      </c>
      <c r="G1436" t="s">
        <v>8221</v>
      </c>
      <c r="H1436" t="s">
        <v>8243</v>
      </c>
      <c r="I1436">
        <v>1298167001</v>
      </c>
      <c r="J1436">
        <v>1295575001</v>
      </c>
      <c r="K1436" s="11" t="b">
        <v>0</v>
      </c>
      <c r="L1436">
        <v>36</v>
      </c>
      <c r="M1436" t="b">
        <v>1</v>
      </c>
      <c r="N1436" t="s">
        <v>8274</v>
      </c>
      <c r="O1436" s="1">
        <f t="shared" si="110"/>
        <v>226</v>
      </c>
      <c r="P1436">
        <f t="shared" si="111"/>
        <v>94.03</v>
      </c>
      <c r="Q1436" s="13" t="s">
        <v>8323</v>
      </c>
      <c r="R1436" t="s">
        <v>8324</v>
      </c>
      <c r="S1436" s="17">
        <f t="shared" si="112"/>
        <v>40564.081030092595</v>
      </c>
      <c r="T1436" s="17">
        <f t="shared" si="113"/>
        <v>40594.081030092595</v>
      </c>
      <c r="U1436">
        <f t="shared" si="114"/>
        <v>2011</v>
      </c>
    </row>
    <row r="1437" spans="1:21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8216</v>
      </c>
      <c r="G1437" t="s">
        <v>8221</v>
      </c>
      <c r="H1437" t="s">
        <v>8243</v>
      </c>
      <c r="I1437">
        <v>1475664834</v>
      </c>
      <c r="J1437">
        <v>1473850434</v>
      </c>
      <c r="K1437" s="11" t="b">
        <v>0</v>
      </c>
      <c r="L1437">
        <v>34</v>
      </c>
      <c r="M1437" t="b">
        <v>1</v>
      </c>
      <c r="N1437" t="s">
        <v>8266</v>
      </c>
      <c r="O1437" s="1">
        <f t="shared" si="110"/>
        <v>113</v>
      </c>
      <c r="P1437">
        <f t="shared" si="111"/>
        <v>99.5</v>
      </c>
      <c r="Q1437" s="13" t="s">
        <v>8319</v>
      </c>
      <c r="R1437" t="s">
        <v>8322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8216</v>
      </c>
      <c r="G1438" t="s">
        <v>8221</v>
      </c>
      <c r="H1438" t="s">
        <v>8243</v>
      </c>
      <c r="I1438">
        <v>1341964080</v>
      </c>
      <c r="J1438">
        <v>1339109212</v>
      </c>
      <c r="K1438" s="11" t="b">
        <v>0</v>
      </c>
      <c r="L1438">
        <v>81</v>
      </c>
      <c r="M1438" t="b">
        <v>1</v>
      </c>
      <c r="N1438" t="s">
        <v>8274</v>
      </c>
      <c r="O1438" s="1">
        <f t="shared" si="110"/>
        <v>101</v>
      </c>
      <c r="P1438">
        <f t="shared" si="111"/>
        <v>41.73</v>
      </c>
      <c r="Q1438" s="13" t="s">
        <v>8323</v>
      </c>
      <c r="R1438" t="s">
        <v>8324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8216</v>
      </c>
      <c r="G1439" t="s">
        <v>8221</v>
      </c>
      <c r="H1439" t="s">
        <v>8243</v>
      </c>
      <c r="I1439">
        <v>1330760367</v>
      </c>
      <c r="J1439">
        <v>1326872367</v>
      </c>
      <c r="K1439" s="11" t="b">
        <v>0</v>
      </c>
      <c r="L1439">
        <v>57</v>
      </c>
      <c r="M1439" t="b">
        <v>1</v>
      </c>
      <c r="N1439" t="s">
        <v>8271</v>
      </c>
      <c r="O1439" s="1">
        <f t="shared" si="110"/>
        <v>135</v>
      </c>
      <c r="P1439">
        <f t="shared" si="111"/>
        <v>59.16</v>
      </c>
      <c r="Q1439" s="13" t="s">
        <v>8323</v>
      </c>
      <c r="R1439" t="s">
        <v>8327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8216</v>
      </c>
      <c r="G1440" t="s">
        <v>8221</v>
      </c>
      <c r="H1440" t="s">
        <v>8243</v>
      </c>
      <c r="I1440">
        <v>1379093292</v>
      </c>
      <c r="J1440">
        <v>1376501292</v>
      </c>
      <c r="K1440" s="11" t="b">
        <v>1</v>
      </c>
      <c r="L1440">
        <v>76</v>
      </c>
      <c r="M1440" t="b">
        <v>1</v>
      </c>
      <c r="N1440" t="s">
        <v>8283</v>
      </c>
      <c r="O1440" s="1">
        <f t="shared" si="110"/>
        <v>112</v>
      </c>
      <c r="P1440">
        <f t="shared" si="111"/>
        <v>44.32</v>
      </c>
      <c r="Q1440" s="13" t="s">
        <v>8307</v>
      </c>
      <c r="R1440" t="s">
        <v>8308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8216</v>
      </c>
      <c r="G1441" t="s">
        <v>8221</v>
      </c>
      <c r="H1441" t="s">
        <v>8243</v>
      </c>
      <c r="I1441">
        <v>1461823140</v>
      </c>
      <c r="J1441">
        <v>1459411371</v>
      </c>
      <c r="K1441" s="11" t="b">
        <v>0</v>
      </c>
      <c r="L1441">
        <v>34</v>
      </c>
      <c r="M1441" t="b">
        <v>1</v>
      </c>
      <c r="N1441" t="s">
        <v>8266</v>
      </c>
      <c r="O1441" s="1">
        <f t="shared" si="110"/>
        <v>102</v>
      </c>
      <c r="P1441">
        <f t="shared" si="111"/>
        <v>99</v>
      </c>
      <c r="Q1441" s="13" t="s">
        <v>8319</v>
      </c>
      <c r="R1441" t="s">
        <v>8322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8216</v>
      </c>
      <c r="G1442" t="s">
        <v>8222</v>
      </c>
      <c r="H1442" t="s">
        <v>8244</v>
      </c>
      <c r="I1442">
        <v>1438772400</v>
      </c>
      <c r="J1442">
        <v>1435645490</v>
      </c>
      <c r="K1442" s="11" t="b">
        <v>0</v>
      </c>
      <c r="L1442">
        <v>76</v>
      </c>
      <c r="M1442" t="b">
        <v>1</v>
      </c>
      <c r="N1442" t="s">
        <v>8266</v>
      </c>
      <c r="O1442" s="1">
        <f t="shared" si="110"/>
        <v>112</v>
      </c>
      <c r="P1442">
        <f t="shared" si="111"/>
        <v>44.25</v>
      </c>
      <c r="Q1442" s="13" t="s">
        <v>8319</v>
      </c>
      <c r="R1442" t="s">
        <v>8322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8216</v>
      </c>
      <c r="G1443" t="s">
        <v>8221</v>
      </c>
      <c r="H1443" t="s">
        <v>8243</v>
      </c>
      <c r="I1443">
        <v>1415004770</v>
      </c>
      <c r="J1443">
        <v>1412149970</v>
      </c>
      <c r="K1443" s="11" t="b">
        <v>0</v>
      </c>
      <c r="L1443">
        <v>55</v>
      </c>
      <c r="M1443" t="b">
        <v>1</v>
      </c>
      <c r="N1443" t="s">
        <v>8274</v>
      </c>
      <c r="O1443" s="1">
        <f t="shared" si="110"/>
        <v>105</v>
      </c>
      <c r="P1443">
        <f t="shared" si="111"/>
        <v>61.1</v>
      </c>
      <c r="Q1443" s="13" t="s">
        <v>8323</v>
      </c>
      <c r="R1443" t="s">
        <v>8324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8216</v>
      </c>
      <c r="G1444" t="s">
        <v>8226</v>
      </c>
      <c r="H1444" t="s">
        <v>8248</v>
      </c>
      <c r="I1444">
        <v>1453765920</v>
      </c>
      <c r="J1444">
        <v>1451655808</v>
      </c>
      <c r="K1444" s="11" t="b">
        <v>0</v>
      </c>
      <c r="L1444">
        <v>83</v>
      </c>
      <c r="M1444" t="b">
        <v>1</v>
      </c>
      <c r="N1444" t="s">
        <v>8264</v>
      </c>
      <c r="O1444" s="1">
        <f t="shared" si="110"/>
        <v>112</v>
      </c>
      <c r="P1444">
        <f t="shared" si="111"/>
        <v>40.4</v>
      </c>
      <c r="Q1444" s="13" t="s">
        <v>8317</v>
      </c>
      <c r="R1444" t="s">
        <v>8318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60" hidden="1" x14ac:dyDescent="0.2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8216</v>
      </c>
      <c r="G1445" t="s">
        <v>8222</v>
      </c>
      <c r="H1445" t="s">
        <v>8244</v>
      </c>
      <c r="I1445">
        <v>1465750800</v>
      </c>
      <c r="J1445">
        <v>1463771421</v>
      </c>
      <c r="K1445" s="11" t="b">
        <v>0</v>
      </c>
      <c r="L1445">
        <v>28</v>
      </c>
      <c r="M1445" t="b">
        <v>1</v>
      </c>
      <c r="N1445" t="s">
        <v>8266</v>
      </c>
      <c r="O1445" s="1">
        <f t="shared" si="110"/>
        <v>100</v>
      </c>
      <c r="P1445">
        <f t="shared" si="111"/>
        <v>119.64</v>
      </c>
      <c r="Q1445" s="13" t="s">
        <v>8319</v>
      </c>
      <c r="R1445" t="s">
        <v>8322</v>
      </c>
      <c r="S1445" s="17">
        <f t="shared" si="112"/>
        <v>42510.798854166671</v>
      </c>
      <c r="T1445" s="17">
        <f t="shared" si="113"/>
        <v>42533.708333333328</v>
      </c>
      <c r="U1445">
        <f t="shared" si="114"/>
        <v>2016</v>
      </c>
    </row>
    <row r="1446" spans="1:21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8216</v>
      </c>
      <c r="G1446" t="s">
        <v>8221</v>
      </c>
      <c r="H1446" t="s">
        <v>8243</v>
      </c>
      <c r="I1446">
        <v>1466567700</v>
      </c>
      <c r="J1446">
        <v>1464653696</v>
      </c>
      <c r="K1446" s="11" t="b">
        <v>0</v>
      </c>
      <c r="L1446">
        <v>23</v>
      </c>
      <c r="M1446" t="b">
        <v>1</v>
      </c>
      <c r="N1446" t="s">
        <v>8266</v>
      </c>
      <c r="O1446" s="1">
        <f t="shared" si="110"/>
        <v>102</v>
      </c>
      <c r="P1446">
        <f t="shared" si="111"/>
        <v>145.65</v>
      </c>
      <c r="Q1446" s="13" t="s">
        <v>8319</v>
      </c>
      <c r="R1446" t="s">
        <v>8322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5" hidden="1" x14ac:dyDescent="0.2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8216</v>
      </c>
      <c r="G1447" t="s">
        <v>8221</v>
      </c>
      <c r="H1447" t="s">
        <v>8243</v>
      </c>
      <c r="I1447">
        <v>1309009323</v>
      </c>
      <c r="J1447">
        <v>1306417323</v>
      </c>
      <c r="K1447" s="11" t="b">
        <v>0</v>
      </c>
      <c r="L1447">
        <v>49</v>
      </c>
      <c r="M1447" t="b">
        <v>1</v>
      </c>
      <c r="N1447" t="s">
        <v>8269</v>
      </c>
      <c r="O1447" s="1">
        <f t="shared" si="110"/>
        <v>112</v>
      </c>
      <c r="P1447">
        <f t="shared" si="111"/>
        <v>68.37</v>
      </c>
      <c r="Q1447" s="13" t="s">
        <v>8307</v>
      </c>
      <c r="R1447" t="s">
        <v>8329</v>
      </c>
      <c r="S1447" s="17">
        <f t="shared" si="112"/>
        <v>40689.570868055554</v>
      </c>
      <c r="T1447" s="17">
        <f t="shared" si="113"/>
        <v>40719.570868055554</v>
      </c>
      <c r="U1447">
        <f t="shared" si="114"/>
        <v>2011</v>
      </c>
    </row>
    <row r="1448" spans="1:21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8216</v>
      </c>
      <c r="G1448" t="s">
        <v>8224</v>
      </c>
      <c r="H1448" t="s">
        <v>8246</v>
      </c>
      <c r="I1448">
        <v>1449178200</v>
      </c>
      <c r="J1448">
        <v>1447614732</v>
      </c>
      <c r="K1448" s="11" t="b">
        <v>0</v>
      </c>
      <c r="L1448">
        <v>8</v>
      </c>
      <c r="M1448" t="b">
        <v>1</v>
      </c>
      <c r="N1448" t="s">
        <v>8274</v>
      </c>
      <c r="O1448" s="1">
        <f t="shared" si="110"/>
        <v>111</v>
      </c>
      <c r="P1448">
        <f t="shared" si="111"/>
        <v>416.88</v>
      </c>
      <c r="Q1448" s="13" t="s">
        <v>8323</v>
      </c>
      <c r="R1448" t="s">
        <v>8324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8216</v>
      </c>
      <c r="G1449" t="s">
        <v>8221</v>
      </c>
      <c r="H1449" t="s">
        <v>8243</v>
      </c>
      <c r="I1449">
        <v>1460260800</v>
      </c>
      <c r="J1449">
        <v>1458336672</v>
      </c>
      <c r="K1449" s="11" t="b">
        <v>0</v>
      </c>
      <c r="L1449">
        <v>36</v>
      </c>
      <c r="M1449" t="b">
        <v>1</v>
      </c>
      <c r="N1449" t="s">
        <v>8266</v>
      </c>
      <c r="O1449" s="1">
        <f t="shared" si="110"/>
        <v>111</v>
      </c>
      <c r="P1449">
        <f t="shared" si="111"/>
        <v>92.5</v>
      </c>
      <c r="Q1449" s="13" t="s">
        <v>8319</v>
      </c>
      <c r="R1449" t="s">
        <v>8322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8216</v>
      </c>
      <c r="G1450" t="s">
        <v>8221</v>
      </c>
      <c r="H1450" t="s">
        <v>8243</v>
      </c>
      <c r="I1450">
        <v>1342672096</v>
      </c>
      <c r="J1450">
        <v>1340944096</v>
      </c>
      <c r="K1450" s="11" t="b">
        <v>0</v>
      </c>
      <c r="L1450">
        <v>115</v>
      </c>
      <c r="M1450" t="b">
        <v>1</v>
      </c>
      <c r="N1450" t="s">
        <v>8274</v>
      </c>
      <c r="O1450" s="1">
        <f t="shared" si="110"/>
        <v>111</v>
      </c>
      <c r="P1450">
        <f t="shared" si="111"/>
        <v>28.88</v>
      </c>
      <c r="Q1450" s="13" t="s">
        <v>8323</v>
      </c>
      <c r="R1450" t="s">
        <v>8324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8216</v>
      </c>
      <c r="G1451" t="s">
        <v>8221</v>
      </c>
      <c r="H1451" t="s">
        <v>8243</v>
      </c>
      <c r="I1451">
        <v>1437076070</v>
      </c>
      <c r="J1451">
        <v>1434484070</v>
      </c>
      <c r="K1451" s="11" t="b">
        <v>0</v>
      </c>
      <c r="L1451">
        <v>52</v>
      </c>
      <c r="M1451" t="b">
        <v>1</v>
      </c>
      <c r="N1451" t="s">
        <v>8266</v>
      </c>
      <c r="O1451" s="1">
        <f t="shared" si="110"/>
        <v>111</v>
      </c>
      <c r="P1451">
        <f t="shared" si="111"/>
        <v>63.85</v>
      </c>
      <c r="Q1451" s="13" t="s">
        <v>8319</v>
      </c>
      <c r="R1451" t="s">
        <v>8322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8218</v>
      </c>
      <c r="G1452" t="s">
        <v>8221</v>
      </c>
      <c r="H1452" t="s">
        <v>8243</v>
      </c>
      <c r="I1452">
        <v>1451282400</v>
      </c>
      <c r="J1452">
        <v>1449436390</v>
      </c>
      <c r="K1452" s="11" t="b">
        <v>1</v>
      </c>
      <c r="L1452">
        <v>47</v>
      </c>
      <c r="M1452" t="b">
        <v>0</v>
      </c>
      <c r="N1452" t="s">
        <v>8297</v>
      </c>
      <c r="O1452" s="1">
        <f t="shared" si="110"/>
        <v>33</v>
      </c>
      <c r="P1452">
        <f t="shared" si="111"/>
        <v>70.62</v>
      </c>
      <c r="Q1452" s="13" t="s">
        <v>8304</v>
      </c>
      <c r="R1452" t="s">
        <v>8336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8216</v>
      </c>
      <c r="G1453" t="s">
        <v>8221</v>
      </c>
      <c r="H1453" t="s">
        <v>8243</v>
      </c>
      <c r="I1453">
        <v>1420489560</v>
      </c>
      <c r="J1453">
        <v>1417469639</v>
      </c>
      <c r="K1453" s="11" t="b">
        <v>0</v>
      </c>
      <c r="L1453">
        <v>43</v>
      </c>
      <c r="M1453" t="b">
        <v>1</v>
      </c>
      <c r="N1453" t="s">
        <v>8266</v>
      </c>
      <c r="O1453" s="1">
        <f t="shared" si="110"/>
        <v>111</v>
      </c>
      <c r="P1453">
        <f t="shared" si="111"/>
        <v>77.19</v>
      </c>
      <c r="Q1453" s="13" t="s">
        <v>8319</v>
      </c>
      <c r="R1453" t="s">
        <v>8322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8216</v>
      </c>
      <c r="G1454" t="s">
        <v>8221</v>
      </c>
      <c r="H1454" t="s">
        <v>8243</v>
      </c>
      <c r="I1454">
        <v>1348372740</v>
      </c>
      <c r="J1454">
        <v>1346806909</v>
      </c>
      <c r="K1454" s="11" t="b">
        <v>0</v>
      </c>
      <c r="L1454">
        <v>97</v>
      </c>
      <c r="M1454" t="b">
        <v>1</v>
      </c>
      <c r="N1454" t="s">
        <v>8269</v>
      </c>
      <c r="O1454" s="1">
        <f t="shared" si="110"/>
        <v>111</v>
      </c>
      <c r="P1454">
        <f t="shared" si="111"/>
        <v>34.21</v>
      </c>
      <c r="Q1454" s="13" t="s">
        <v>8307</v>
      </c>
      <c r="R1454" t="s">
        <v>8329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8217</v>
      </c>
      <c r="G1455" t="s">
        <v>8221</v>
      </c>
      <c r="H1455" t="s">
        <v>8243</v>
      </c>
      <c r="I1455">
        <v>1418056315</v>
      </c>
      <c r="J1455">
        <v>1414164715</v>
      </c>
      <c r="K1455" s="11" t="b">
        <v>0</v>
      </c>
      <c r="L1455">
        <v>37</v>
      </c>
      <c r="M1455" t="b">
        <v>0</v>
      </c>
      <c r="N1455" t="s">
        <v>8268</v>
      </c>
      <c r="O1455" s="1">
        <f t="shared" si="110"/>
        <v>7</v>
      </c>
      <c r="P1455">
        <f t="shared" si="111"/>
        <v>89.65</v>
      </c>
      <c r="Q1455" s="13" t="s">
        <v>8304</v>
      </c>
      <c r="R1455" t="s">
        <v>8306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8216</v>
      </c>
      <c r="G1456" t="s">
        <v>8221</v>
      </c>
      <c r="H1456" t="s">
        <v>8243</v>
      </c>
      <c r="I1456">
        <v>1437067476</v>
      </c>
      <c r="J1456">
        <v>1434475476</v>
      </c>
      <c r="K1456" s="11" t="b">
        <v>1</v>
      </c>
      <c r="L1456">
        <v>49</v>
      </c>
      <c r="M1456" t="b">
        <v>1</v>
      </c>
      <c r="N1456" t="s">
        <v>8266</v>
      </c>
      <c r="O1456" s="1">
        <f t="shared" si="110"/>
        <v>100</v>
      </c>
      <c r="P1456">
        <f t="shared" si="111"/>
        <v>67.650000000000006</v>
      </c>
      <c r="Q1456" s="13" t="s">
        <v>8319</v>
      </c>
      <c r="R1456" t="s">
        <v>8322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8216</v>
      </c>
      <c r="G1457" t="s">
        <v>8221</v>
      </c>
      <c r="H1457" t="s">
        <v>8243</v>
      </c>
      <c r="I1457">
        <v>1401857940</v>
      </c>
      <c r="J1457">
        <v>1400725112</v>
      </c>
      <c r="K1457" s="11" t="b">
        <v>0</v>
      </c>
      <c r="L1457">
        <v>44</v>
      </c>
      <c r="M1457" t="b">
        <v>1</v>
      </c>
      <c r="N1457" t="s">
        <v>8266</v>
      </c>
      <c r="O1457" s="1">
        <f t="shared" si="110"/>
        <v>118</v>
      </c>
      <c r="P1457">
        <f t="shared" si="111"/>
        <v>75.34</v>
      </c>
      <c r="Q1457" s="13" t="s">
        <v>8319</v>
      </c>
      <c r="R1457" t="s">
        <v>8322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8216</v>
      </c>
      <c r="G1458" t="s">
        <v>8221</v>
      </c>
      <c r="H1458" t="s">
        <v>8243</v>
      </c>
      <c r="I1458">
        <v>1347508740</v>
      </c>
      <c r="J1458">
        <v>1346276349</v>
      </c>
      <c r="K1458" s="11" t="b">
        <v>1</v>
      </c>
      <c r="L1458">
        <v>151</v>
      </c>
      <c r="M1458" t="b">
        <v>1</v>
      </c>
      <c r="N1458" t="s">
        <v>8296</v>
      </c>
      <c r="O1458" s="1">
        <f t="shared" si="110"/>
        <v>661</v>
      </c>
      <c r="P1458">
        <f t="shared" si="111"/>
        <v>21.9</v>
      </c>
      <c r="Q1458" s="13" t="s">
        <v>8304</v>
      </c>
      <c r="R1458" t="s">
        <v>8311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8216</v>
      </c>
      <c r="G1459" t="s">
        <v>8221</v>
      </c>
      <c r="H1459" t="s">
        <v>8243</v>
      </c>
      <c r="I1459">
        <v>1433735400</v>
      </c>
      <c r="J1459">
        <v>1429306520</v>
      </c>
      <c r="K1459" s="11" t="b">
        <v>0</v>
      </c>
      <c r="L1459">
        <v>44</v>
      </c>
      <c r="M1459" t="b">
        <v>1</v>
      </c>
      <c r="N1459" t="s">
        <v>8271</v>
      </c>
      <c r="O1459" s="1">
        <f t="shared" si="110"/>
        <v>132</v>
      </c>
      <c r="P1459">
        <f t="shared" si="111"/>
        <v>75.11</v>
      </c>
      <c r="Q1459" s="13" t="s">
        <v>8323</v>
      </c>
      <c r="R1459" t="s">
        <v>8327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8218</v>
      </c>
      <c r="G1460" t="s">
        <v>8221</v>
      </c>
      <c r="H1460" t="s">
        <v>8243</v>
      </c>
      <c r="I1460">
        <v>1318180033</v>
      </c>
      <c r="J1460">
        <v>1315588033</v>
      </c>
      <c r="K1460" s="11" t="b">
        <v>0</v>
      </c>
      <c r="L1460">
        <v>27</v>
      </c>
      <c r="M1460" t="b">
        <v>0</v>
      </c>
      <c r="N1460" t="s">
        <v>8277</v>
      </c>
      <c r="O1460" s="1">
        <f t="shared" si="110"/>
        <v>18</v>
      </c>
      <c r="P1460">
        <f t="shared" si="111"/>
        <v>122</v>
      </c>
      <c r="Q1460" s="13" t="s">
        <v>8312</v>
      </c>
      <c r="R1460" t="s">
        <v>8330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8216</v>
      </c>
      <c r="G1461" t="s">
        <v>8221</v>
      </c>
      <c r="H1461" t="s">
        <v>8243</v>
      </c>
      <c r="I1461">
        <v>1475269200</v>
      </c>
      <c r="J1461">
        <v>1473200844</v>
      </c>
      <c r="K1461" s="11" t="b">
        <v>0</v>
      </c>
      <c r="L1461">
        <v>70</v>
      </c>
      <c r="M1461" t="b">
        <v>1</v>
      </c>
      <c r="N1461" t="s">
        <v>8266</v>
      </c>
      <c r="O1461" s="1">
        <f t="shared" si="110"/>
        <v>110</v>
      </c>
      <c r="P1461">
        <f t="shared" si="111"/>
        <v>47.03</v>
      </c>
      <c r="Q1461" s="13" t="s">
        <v>8319</v>
      </c>
      <c r="R1461" t="s">
        <v>8322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8216</v>
      </c>
      <c r="G1462" t="s">
        <v>8221</v>
      </c>
      <c r="H1462" t="s">
        <v>8243</v>
      </c>
      <c r="I1462">
        <v>1396648800</v>
      </c>
      <c r="J1462">
        <v>1395407445</v>
      </c>
      <c r="K1462" s="11" t="b">
        <v>0</v>
      </c>
      <c r="L1462">
        <v>117</v>
      </c>
      <c r="M1462" t="b">
        <v>1</v>
      </c>
      <c r="N1462" t="s">
        <v>8260</v>
      </c>
      <c r="O1462" s="1">
        <f t="shared" si="110"/>
        <v>110</v>
      </c>
      <c r="P1462">
        <f t="shared" si="111"/>
        <v>28.11</v>
      </c>
      <c r="Q1462" s="13" t="s">
        <v>8317</v>
      </c>
      <c r="R1462" t="s">
        <v>8328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8216</v>
      </c>
      <c r="G1463" t="s">
        <v>8221</v>
      </c>
      <c r="H1463" t="s">
        <v>8243</v>
      </c>
      <c r="I1463">
        <v>1440381600</v>
      </c>
      <c r="J1463">
        <v>1438639130</v>
      </c>
      <c r="K1463" s="11" t="b">
        <v>0</v>
      </c>
      <c r="L1463">
        <v>24</v>
      </c>
      <c r="M1463" t="b">
        <v>1</v>
      </c>
      <c r="N1463" t="s">
        <v>8266</v>
      </c>
      <c r="O1463" s="1">
        <f t="shared" si="110"/>
        <v>109</v>
      </c>
      <c r="P1463">
        <f t="shared" si="111"/>
        <v>136.46</v>
      </c>
      <c r="Q1463" s="13" t="s">
        <v>8319</v>
      </c>
      <c r="R1463" t="s">
        <v>8322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8216</v>
      </c>
      <c r="G1464" t="s">
        <v>8222</v>
      </c>
      <c r="H1464" t="s">
        <v>8244</v>
      </c>
      <c r="I1464">
        <v>1407524004</v>
      </c>
      <c r="J1464">
        <v>1404932004</v>
      </c>
      <c r="K1464" s="11" t="b">
        <v>0</v>
      </c>
      <c r="L1464">
        <v>39</v>
      </c>
      <c r="M1464" t="b">
        <v>1</v>
      </c>
      <c r="N1464" t="s">
        <v>8266</v>
      </c>
      <c r="O1464" s="1">
        <f t="shared" si="110"/>
        <v>109</v>
      </c>
      <c r="P1464">
        <f t="shared" si="111"/>
        <v>83.97</v>
      </c>
      <c r="Q1464" s="13" t="s">
        <v>8319</v>
      </c>
      <c r="R1464" t="s">
        <v>8322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8216</v>
      </c>
      <c r="G1465" t="s">
        <v>8222</v>
      </c>
      <c r="H1465" t="s">
        <v>8244</v>
      </c>
      <c r="I1465">
        <v>1468191540</v>
      </c>
      <c r="J1465">
        <v>1464958484</v>
      </c>
      <c r="K1465" s="11" t="b">
        <v>0</v>
      </c>
      <c r="L1465">
        <v>21</v>
      </c>
      <c r="M1465" t="b">
        <v>1</v>
      </c>
      <c r="N1465" t="s">
        <v>8266</v>
      </c>
      <c r="O1465" s="1">
        <f t="shared" si="110"/>
        <v>109</v>
      </c>
      <c r="P1465">
        <f t="shared" si="111"/>
        <v>155.94999999999999</v>
      </c>
      <c r="Q1465" s="13" t="s">
        <v>8319</v>
      </c>
      <c r="R1465" t="s">
        <v>8322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8216</v>
      </c>
      <c r="G1466" t="s">
        <v>8222</v>
      </c>
      <c r="H1466" t="s">
        <v>8244</v>
      </c>
      <c r="I1466">
        <v>1450051200</v>
      </c>
      <c r="J1466">
        <v>1447594176</v>
      </c>
      <c r="K1466" s="11" t="b">
        <v>0</v>
      </c>
      <c r="L1466">
        <v>46</v>
      </c>
      <c r="M1466" t="b">
        <v>1</v>
      </c>
      <c r="N1466" t="s">
        <v>8266</v>
      </c>
      <c r="O1466" s="1">
        <f t="shared" si="110"/>
        <v>109</v>
      </c>
      <c r="P1466">
        <f t="shared" si="111"/>
        <v>71.150000000000006</v>
      </c>
      <c r="Q1466" s="13" t="s">
        <v>8319</v>
      </c>
      <c r="R1466" t="s">
        <v>8322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8216</v>
      </c>
      <c r="G1467" t="s">
        <v>8222</v>
      </c>
      <c r="H1467" t="s">
        <v>8244</v>
      </c>
      <c r="I1467">
        <v>1434624067</v>
      </c>
      <c r="J1467">
        <v>1432032067</v>
      </c>
      <c r="K1467" s="11" t="b">
        <v>0</v>
      </c>
      <c r="L1467">
        <v>57</v>
      </c>
      <c r="M1467" t="b">
        <v>1</v>
      </c>
      <c r="N1467" t="s">
        <v>8266</v>
      </c>
      <c r="O1467" s="1">
        <f t="shared" si="110"/>
        <v>109</v>
      </c>
      <c r="P1467">
        <f t="shared" si="111"/>
        <v>57.39</v>
      </c>
      <c r="Q1467" s="13" t="s">
        <v>8319</v>
      </c>
      <c r="R1467" t="s">
        <v>8322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8216</v>
      </c>
      <c r="G1468" t="s">
        <v>8222</v>
      </c>
      <c r="H1468" t="s">
        <v>8244</v>
      </c>
      <c r="I1468">
        <v>1410901200</v>
      </c>
      <c r="J1468">
        <v>1408313438</v>
      </c>
      <c r="K1468" s="11" t="b">
        <v>1</v>
      </c>
      <c r="L1468">
        <v>70</v>
      </c>
      <c r="M1468" t="b">
        <v>1</v>
      </c>
      <c r="N1468" t="s">
        <v>8266</v>
      </c>
      <c r="O1468" s="1">
        <f t="shared" si="110"/>
        <v>102</v>
      </c>
      <c r="P1468">
        <f t="shared" si="111"/>
        <v>46.71</v>
      </c>
      <c r="Q1468" s="13" t="s">
        <v>8319</v>
      </c>
      <c r="R1468" t="s">
        <v>8322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60" hidden="1" x14ac:dyDescent="0.2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8216</v>
      </c>
      <c r="G1469" t="s">
        <v>8223</v>
      </c>
      <c r="H1469" t="s">
        <v>8245</v>
      </c>
      <c r="I1469">
        <v>1424516400</v>
      </c>
      <c r="J1469">
        <v>1421812637</v>
      </c>
      <c r="K1469" s="11" t="b">
        <v>0</v>
      </c>
      <c r="L1469">
        <v>38</v>
      </c>
      <c r="M1469" t="b">
        <v>1</v>
      </c>
      <c r="N1469" t="s">
        <v>8300</v>
      </c>
      <c r="O1469" s="1">
        <f t="shared" si="110"/>
        <v>105</v>
      </c>
      <c r="P1469">
        <f t="shared" si="111"/>
        <v>85.74</v>
      </c>
      <c r="Q1469" s="13" t="s">
        <v>8319</v>
      </c>
      <c r="R1469" t="s">
        <v>8331</v>
      </c>
      <c r="S1469" s="17">
        <f t="shared" si="112"/>
        <v>42025.164780092593</v>
      </c>
      <c r="T1469" s="17">
        <f t="shared" si="113"/>
        <v>42056.458333333328</v>
      </c>
      <c r="U1469">
        <f t="shared" si="114"/>
        <v>2015</v>
      </c>
    </row>
    <row r="1470" spans="1:21" ht="60" hidden="1" x14ac:dyDescent="0.2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8216</v>
      </c>
      <c r="G1470" t="s">
        <v>8221</v>
      </c>
      <c r="H1470" t="s">
        <v>8243</v>
      </c>
      <c r="I1470">
        <v>1464199591</v>
      </c>
      <c r="J1470">
        <v>1461607591</v>
      </c>
      <c r="K1470" s="11" t="b">
        <v>0</v>
      </c>
      <c r="L1470">
        <v>61</v>
      </c>
      <c r="M1470" t="b">
        <v>1</v>
      </c>
      <c r="N1470" t="s">
        <v>8293</v>
      </c>
      <c r="O1470" s="1">
        <f t="shared" si="110"/>
        <v>109</v>
      </c>
      <c r="P1470">
        <f t="shared" si="111"/>
        <v>53.41</v>
      </c>
      <c r="Q1470" s="13" t="s">
        <v>8315</v>
      </c>
      <c r="R1470" t="s">
        <v>8316</v>
      </c>
      <c r="S1470" s="17">
        <f t="shared" si="112"/>
        <v>42485.754525462966</v>
      </c>
      <c r="T1470" s="17">
        <f t="shared" si="113"/>
        <v>42515.754525462966</v>
      </c>
      <c r="U1470">
        <f t="shared" si="114"/>
        <v>2016</v>
      </c>
    </row>
    <row r="1471" spans="1:21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8216</v>
      </c>
      <c r="G1471" t="s">
        <v>8221</v>
      </c>
      <c r="H1471" t="s">
        <v>8243</v>
      </c>
      <c r="I1471">
        <v>1465196400</v>
      </c>
      <c r="J1471">
        <v>1462841990</v>
      </c>
      <c r="K1471" s="11" t="b">
        <v>0</v>
      </c>
      <c r="L1471">
        <v>40</v>
      </c>
      <c r="M1471" t="b">
        <v>1</v>
      </c>
      <c r="N1471" t="s">
        <v>8266</v>
      </c>
      <c r="O1471" s="1">
        <f t="shared" si="110"/>
        <v>109</v>
      </c>
      <c r="P1471">
        <f t="shared" si="111"/>
        <v>81.38</v>
      </c>
      <c r="Q1471" s="13" t="s">
        <v>8319</v>
      </c>
      <c r="R1471" t="s">
        <v>8322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8216</v>
      </c>
      <c r="G1472" t="s">
        <v>8221</v>
      </c>
      <c r="H1472" t="s">
        <v>8243</v>
      </c>
      <c r="I1472">
        <v>1460970805</v>
      </c>
      <c r="J1472">
        <v>1455790405</v>
      </c>
      <c r="K1472" s="11" t="b">
        <v>0</v>
      </c>
      <c r="L1472">
        <v>24</v>
      </c>
      <c r="M1472" t="b">
        <v>1</v>
      </c>
      <c r="N1472" t="s">
        <v>8266</v>
      </c>
      <c r="O1472" s="1">
        <f t="shared" si="110"/>
        <v>109</v>
      </c>
      <c r="P1472">
        <f t="shared" si="111"/>
        <v>135.63</v>
      </c>
      <c r="Q1472" s="13" t="s">
        <v>8319</v>
      </c>
      <c r="R1472" t="s">
        <v>8322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8216</v>
      </c>
      <c r="G1473" t="s">
        <v>8221</v>
      </c>
      <c r="H1473" t="s">
        <v>8243</v>
      </c>
      <c r="I1473">
        <v>1399186740</v>
      </c>
      <c r="J1473">
        <v>1396468782</v>
      </c>
      <c r="K1473" s="11" t="b">
        <v>0</v>
      </c>
      <c r="L1473">
        <v>46</v>
      </c>
      <c r="M1473" t="b">
        <v>1</v>
      </c>
      <c r="N1473" t="s">
        <v>8274</v>
      </c>
      <c r="O1473" s="1">
        <f t="shared" si="110"/>
        <v>108</v>
      </c>
      <c r="P1473">
        <f t="shared" si="111"/>
        <v>70.650000000000006</v>
      </c>
      <c r="Q1473" s="13" t="s">
        <v>8323</v>
      </c>
      <c r="R1473" t="s">
        <v>8324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8216</v>
      </c>
      <c r="G1474" t="s">
        <v>8221</v>
      </c>
      <c r="H1474" t="s">
        <v>8243</v>
      </c>
      <c r="I1474">
        <v>1397862000</v>
      </c>
      <c r="J1474">
        <v>1395155478</v>
      </c>
      <c r="K1474" s="11" t="b">
        <v>1</v>
      </c>
      <c r="L1474">
        <v>79</v>
      </c>
      <c r="M1474" t="b">
        <v>1</v>
      </c>
      <c r="N1474" t="s">
        <v>8274</v>
      </c>
      <c r="O1474" s="1">
        <f t="shared" si="110"/>
        <v>108</v>
      </c>
      <c r="P1474">
        <f t="shared" si="111"/>
        <v>40.96</v>
      </c>
      <c r="Q1474" s="13" t="s">
        <v>8323</v>
      </c>
      <c r="R1474" t="s">
        <v>8324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8216</v>
      </c>
      <c r="G1475" t="s">
        <v>8221</v>
      </c>
      <c r="H1475" t="s">
        <v>8243</v>
      </c>
      <c r="I1475">
        <v>1387072685</v>
      </c>
      <c r="J1475">
        <v>1384480685</v>
      </c>
      <c r="K1475" s="11" t="b">
        <v>1</v>
      </c>
      <c r="L1475">
        <v>77</v>
      </c>
      <c r="M1475" t="b">
        <v>1</v>
      </c>
      <c r="N1475" t="s">
        <v>8274</v>
      </c>
      <c r="O1475" s="1">
        <f t="shared" ref="O1475:O1538" si="115">ROUND(E1475/D1475*100,0)</f>
        <v>108</v>
      </c>
      <c r="P1475">
        <f t="shared" ref="P1475:P1538" si="116">IFERROR(ROUND(E1475/L1475,2),0)</f>
        <v>41.96</v>
      </c>
      <c r="Q1475" s="13" t="s">
        <v>8323</v>
      </c>
      <c r="R1475" t="s">
        <v>8324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8216</v>
      </c>
      <c r="G1476" t="s">
        <v>8221</v>
      </c>
      <c r="H1476" t="s">
        <v>8243</v>
      </c>
      <c r="I1476">
        <v>1335672000</v>
      </c>
      <c r="J1476">
        <v>1332978688</v>
      </c>
      <c r="K1476" s="11" t="b">
        <v>0</v>
      </c>
      <c r="L1476">
        <v>71</v>
      </c>
      <c r="M1476" t="b">
        <v>1</v>
      </c>
      <c r="N1476" t="s">
        <v>8271</v>
      </c>
      <c r="O1476" s="1">
        <f t="shared" si="115"/>
        <v>108</v>
      </c>
      <c r="P1476">
        <f t="shared" si="116"/>
        <v>45.44</v>
      </c>
      <c r="Q1476" s="13" t="s">
        <v>8323</v>
      </c>
      <c r="R1476" t="s">
        <v>8327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8216</v>
      </c>
      <c r="G1477" t="s">
        <v>8221</v>
      </c>
      <c r="H1477" t="s">
        <v>8243</v>
      </c>
      <c r="I1477">
        <v>1448586000</v>
      </c>
      <c r="J1477">
        <v>1447195695</v>
      </c>
      <c r="K1477" s="11" t="b">
        <v>0</v>
      </c>
      <c r="L1477">
        <v>83</v>
      </c>
      <c r="M1477" t="b">
        <v>1</v>
      </c>
      <c r="N1477" t="s">
        <v>8280</v>
      </c>
      <c r="O1477" s="1">
        <f t="shared" si="115"/>
        <v>129</v>
      </c>
      <c r="P1477">
        <f t="shared" si="116"/>
        <v>38.869999999999997</v>
      </c>
      <c r="Q1477" s="13" t="s">
        <v>8309</v>
      </c>
      <c r="R1477" t="s">
        <v>8310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8216</v>
      </c>
      <c r="G1478" t="s">
        <v>8221</v>
      </c>
      <c r="H1478" t="s">
        <v>8243</v>
      </c>
      <c r="I1478">
        <v>1435359600</v>
      </c>
      <c r="J1478">
        <v>1434999621</v>
      </c>
      <c r="K1478" s="11" t="b">
        <v>0</v>
      </c>
      <c r="L1478">
        <v>42</v>
      </c>
      <c r="M1478" t="b">
        <v>1</v>
      </c>
      <c r="N1478" t="s">
        <v>8298</v>
      </c>
      <c r="O1478" s="1">
        <f t="shared" si="115"/>
        <v>108</v>
      </c>
      <c r="P1478">
        <f t="shared" si="116"/>
        <v>76.790000000000006</v>
      </c>
      <c r="Q1478" s="13" t="s">
        <v>8319</v>
      </c>
      <c r="R1478" t="s">
        <v>8320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8216</v>
      </c>
      <c r="G1479" t="s">
        <v>8221</v>
      </c>
      <c r="H1479" t="s">
        <v>8243</v>
      </c>
      <c r="I1479">
        <v>1434045687</v>
      </c>
      <c r="J1479">
        <v>1431453687</v>
      </c>
      <c r="K1479" s="11" t="b">
        <v>0</v>
      </c>
      <c r="L1479">
        <v>205</v>
      </c>
      <c r="M1479" t="b">
        <v>1</v>
      </c>
      <c r="N1479" t="s">
        <v>8292</v>
      </c>
      <c r="O1479" s="1">
        <f t="shared" si="115"/>
        <v>147</v>
      </c>
      <c r="P1479">
        <f t="shared" si="116"/>
        <v>15.72</v>
      </c>
      <c r="Q1479" s="13" t="s">
        <v>8312</v>
      </c>
      <c r="R1479" t="s">
        <v>8313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8216</v>
      </c>
      <c r="G1480" t="s">
        <v>8221</v>
      </c>
      <c r="H1480" t="s">
        <v>8243</v>
      </c>
      <c r="I1480">
        <v>1434857482</v>
      </c>
      <c r="J1480">
        <v>1433647882</v>
      </c>
      <c r="K1480" s="11" t="b">
        <v>0</v>
      </c>
      <c r="L1480">
        <v>19</v>
      </c>
      <c r="M1480" t="b">
        <v>1</v>
      </c>
      <c r="N1480" t="s">
        <v>8269</v>
      </c>
      <c r="O1480" s="1">
        <f t="shared" si="115"/>
        <v>107</v>
      </c>
      <c r="P1480">
        <f t="shared" si="116"/>
        <v>169.58</v>
      </c>
      <c r="Q1480" s="13" t="s">
        <v>8307</v>
      </c>
      <c r="R1480" t="s">
        <v>8329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8216</v>
      </c>
      <c r="G1481" t="s">
        <v>8221</v>
      </c>
      <c r="H1481" t="s">
        <v>8243</v>
      </c>
      <c r="I1481">
        <v>1312095540</v>
      </c>
      <c r="J1481">
        <v>1306608888</v>
      </c>
      <c r="K1481" s="11" t="b">
        <v>0</v>
      </c>
      <c r="L1481">
        <v>24</v>
      </c>
      <c r="M1481" t="b">
        <v>1</v>
      </c>
      <c r="N1481" t="s">
        <v>8271</v>
      </c>
      <c r="O1481" s="1">
        <f t="shared" si="115"/>
        <v>107</v>
      </c>
      <c r="P1481">
        <f t="shared" si="116"/>
        <v>134.21</v>
      </c>
      <c r="Q1481" s="13" t="s">
        <v>8323</v>
      </c>
      <c r="R1481" t="s">
        <v>8327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8217</v>
      </c>
      <c r="G1482" t="s">
        <v>8227</v>
      </c>
      <c r="H1482" t="s">
        <v>8246</v>
      </c>
      <c r="I1482">
        <v>1489680061</v>
      </c>
      <c r="J1482">
        <v>1487091661</v>
      </c>
      <c r="K1482" s="11" t="b">
        <v>0</v>
      </c>
      <c r="L1482">
        <v>15</v>
      </c>
      <c r="M1482" t="b">
        <v>0</v>
      </c>
      <c r="N1482" t="s">
        <v>8268</v>
      </c>
      <c r="O1482" s="1">
        <f t="shared" si="115"/>
        <v>16</v>
      </c>
      <c r="P1482">
        <f t="shared" si="116"/>
        <v>214.07</v>
      </c>
      <c r="Q1482" s="13" t="s">
        <v>8304</v>
      </c>
      <c r="R1482" t="s">
        <v>8306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8216</v>
      </c>
      <c r="G1483" t="s">
        <v>8226</v>
      </c>
      <c r="H1483" t="s">
        <v>8248</v>
      </c>
      <c r="I1483">
        <v>1482943740</v>
      </c>
      <c r="J1483">
        <v>1481129340</v>
      </c>
      <c r="K1483" s="11" t="b">
        <v>0</v>
      </c>
      <c r="L1483">
        <v>85</v>
      </c>
      <c r="M1483" t="b">
        <v>1</v>
      </c>
      <c r="N1483" t="s">
        <v>8280</v>
      </c>
      <c r="O1483" s="1">
        <f t="shared" si="115"/>
        <v>161</v>
      </c>
      <c r="P1483">
        <f t="shared" si="116"/>
        <v>37.78</v>
      </c>
      <c r="Q1483" s="13" t="s">
        <v>8309</v>
      </c>
      <c r="R1483" t="s">
        <v>8310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8216</v>
      </c>
      <c r="G1484" t="s">
        <v>8221</v>
      </c>
      <c r="H1484" t="s">
        <v>8243</v>
      </c>
      <c r="I1484">
        <v>1309825866</v>
      </c>
      <c r="J1484">
        <v>1306197066</v>
      </c>
      <c r="K1484" s="11" t="b">
        <v>0</v>
      </c>
      <c r="L1484">
        <v>75</v>
      </c>
      <c r="M1484" t="b">
        <v>1</v>
      </c>
      <c r="N1484" t="s">
        <v>8274</v>
      </c>
      <c r="O1484" s="1">
        <f t="shared" si="115"/>
        <v>100</v>
      </c>
      <c r="P1484">
        <f t="shared" si="116"/>
        <v>42.8</v>
      </c>
      <c r="Q1484" s="13" t="s">
        <v>8323</v>
      </c>
      <c r="R1484" t="s">
        <v>8324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8216</v>
      </c>
      <c r="G1485" t="s">
        <v>8221</v>
      </c>
      <c r="H1485" t="s">
        <v>8243</v>
      </c>
      <c r="I1485">
        <v>1409500078</v>
      </c>
      <c r="J1485">
        <v>1406908078</v>
      </c>
      <c r="K1485" s="11" t="b">
        <v>0</v>
      </c>
      <c r="L1485">
        <v>43</v>
      </c>
      <c r="M1485" t="b">
        <v>1</v>
      </c>
      <c r="N1485" t="s">
        <v>8266</v>
      </c>
      <c r="O1485" s="1">
        <f t="shared" si="115"/>
        <v>100</v>
      </c>
      <c r="P1485">
        <f t="shared" si="116"/>
        <v>74.53</v>
      </c>
      <c r="Q1485" s="13" t="s">
        <v>8319</v>
      </c>
      <c r="R1485" t="s">
        <v>8322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8216</v>
      </c>
      <c r="G1486" t="s">
        <v>8221</v>
      </c>
      <c r="H1486" t="s">
        <v>8243</v>
      </c>
      <c r="I1486">
        <v>1321459908</v>
      </c>
      <c r="J1486">
        <v>1318864308</v>
      </c>
      <c r="K1486" s="11" t="b">
        <v>0</v>
      </c>
      <c r="L1486">
        <v>65</v>
      </c>
      <c r="M1486" t="b">
        <v>1</v>
      </c>
      <c r="N1486" t="s">
        <v>8274</v>
      </c>
      <c r="O1486" s="1">
        <f t="shared" si="115"/>
        <v>107</v>
      </c>
      <c r="P1486">
        <f t="shared" si="116"/>
        <v>49.25</v>
      </c>
      <c r="Q1486" s="13" t="s">
        <v>8323</v>
      </c>
      <c r="R1486" t="s">
        <v>8324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5" hidden="1" x14ac:dyDescent="0.2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8218</v>
      </c>
      <c r="G1487" t="s">
        <v>8226</v>
      </c>
      <c r="H1487" t="s">
        <v>8248</v>
      </c>
      <c r="I1487">
        <v>1446052627</v>
      </c>
      <c r="J1487">
        <v>1443460627</v>
      </c>
      <c r="K1487" s="11" t="b">
        <v>0</v>
      </c>
      <c r="L1487">
        <v>5</v>
      </c>
      <c r="M1487" t="b">
        <v>0</v>
      </c>
      <c r="N1487" t="s">
        <v>8279</v>
      </c>
      <c r="O1487" s="1">
        <f t="shared" si="115"/>
        <v>5</v>
      </c>
      <c r="P1487">
        <f t="shared" si="116"/>
        <v>640</v>
      </c>
      <c r="Q1487" s="13" t="s">
        <v>8315</v>
      </c>
      <c r="R1487" t="s">
        <v>8341</v>
      </c>
      <c r="S1487" s="17">
        <f t="shared" si="117"/>
        <v>42275.720219907409</v>
      </c>
      <c r="T1487" s="17">
        <f t="shared" si="118"/>
        <v>42305.720219907409</v>
      </c>
      <c r="U1487">
        <f t="shared" si="119"/>
        <v>2015</v>
      </c>
    </row>
    <row r="1488" spans="1:21" ht="60" hidden="1" x14ac:dyDescent="0.2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8218</v>
      </c>
      <c r="G1488" t="s">
        <v>8221</v>
      </c>
      <c r="H1488" t="s">
        <v>8243</v>
      </c>
      <c r="I1488">
        <v>1440734400</v>
      </c>
      <c r="J1488">
        <v>1438549026</v>
      </c>
      <c r="K1488" s="11" t="b">
        <v>0</v>
      </c>
      <c r="L1488">
        <v>72</v>
      </c>
      <c r="M1488" t="b">
        <v>0</v>
      </c>
      <c r="N1488" t="s">
        <v>8274</v>
      </c>
      <c r="O1488" s="1">
        <f t="shared" si="115"/>
        <v>40</v>
      </c>
      <c r="P1488">
        <f t="shared" si="116"/>
        <v>44.44</v>
      </c>
      <c r="Q1488" s="13" t="s">
        <v>8323</v>
      </c>
      <c r="R1488" t="s">
        <v>8324</v>
      </c>
      <c r="S1488" s="17">
        <f t="shared" si="117"/>
        <v>42218.872986111113</v>
      </c>
      <c r="T1488" s="17">
        <f t="shared" si="118"/>
        <v>42244.166666666672</v>
      </c>
      <c r="U1488">
        <f t="shared" si="119"/>
        <v>2015</v>
      </c>
    </row>
    <row r="1489" spans="1:21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8216</v>
      </c>
      <c r="G1489" t="s">
        <v>8221</v>
      </c>
      <c r="H1489" t="s">
        <v>8243</v>
      </c>
      <c r="I1489">
        <v>1488741981</v>
      </c>
      <c r="J1489">
        <v>1486149981</v>
      </c>
      <c r="K1489" s="11" t="b">
        <v>0</v>
      </c>
      <c r="L1489">
        <v>18</v>
      </c>
      <c r="M1489" t="b">
        <v>1</v>
      </c>
      <c r="N1489" t="s">
        <v>8295</v>
      </c>
      <c r="O1489" s="1">
        <f t="shared" si="115"/>
        <v>107</v>
      </c>
      <c r="P1489">
        <f t="shared" si="116"/>
        <v>177.5</v>
      </c>
      <c r="Q1489" s="13" t="s">
        <v>8323</v>
      </c>
      <c r="R1489" t="s">
        <v>8337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8216</v>
      </c>
      <c r="G1490" t="s">
        <v>8221</v>
      </c>
      <c r="H1490" t="s">
        <v>8243</v>
      </c>
      <c r="I1490">
        <v>1416545700</v>
      </c>
      <c r="J1490">
        <v>1415392666</v>
      </c>
      <c r="K1490" s="11" t="b">
        <v>0</v>
      </c>
      <c r="L1490">
        <v>33</v>
      </c>
      <c r="M1490" t="b">
        <v>1</v>
      </c>
      <c r="N1490" t="s">
        <v>8266</v>
      </c>
      <c r="O1490" s="1">
        <f t="shared" si="115"/>
        <v>106</v>
      </c>
      <c r="P1490">
        <f t="shared" si="116"/>
        <v>96.67</v>
      </c>
      <c r="Q1490" s="13" t="s">
        <v>8319</v>
      </c>
      <c r="R1490" t="s">
        <v>8322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8216</v>
      </c>
      <c r="G1491" t="s">
        <v>8226</v>
      </c>
      <c r="H1491" t="s">
        <v>8248</v>
      </c>
      <c r="I1491">
        <v>1433206020</v>
      </c>
      <c r="J1491">
        <v>1430617209</v>
      </c>
      <c r="K1491" s="11" t="b">
        <v>0</v>
      </c>
      <c r="L1491">
        <v>30</v>
      </c>
      <c r="M1491" t="b">
        <v>1</v>
      </c>
      <c r="N1491" t="s">
        <v>8275</v>
      </c>
      <c r="O1491" s="1">
        <f t="shared" si="115"/>
        <v>206</v>
      </c>
      <c r="P1491">
        <f t="shared" si="116"/>
        <v>106.2</v>
      </c>
      <c r="Q1491" s="13" t="s">
        <v>8323</v>
      </c>
      <c r="R1491" t="s">
        <v>8325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8218</v>
      </c>
      <c r="G1492" t="s">
        <v>8226</v>
      </c>
      <c r="H1492" t="s">
        <v>8248</v>
      </c>
      <c r="I1492">
        <v>1484366340</v>
      </c>
      <c r="J1492">
        <v>1480219174</v>
      </c>
      <c r="K1492" s="11" t="b">
        <v>0</v>
      </c>
      <c r="L1492">
        <v>18</v>
      </c>
      <c r="M1492" t="b">
        <v>0</v>
      </c>
      <c r="N1492" t="s">
        <v>8300</v>
      </c>
      <c r="O1492" s="1">
        <f t="shared" si="115"/>
        <v>4</v>
      </c>
      <c r="P1492">
        <f t="shared" si="116"/>
        <v>176.94</v>
      </c>
      <c r="Q1492" s="13" t="s">
        <v>8319</v>
      </c>
      <c r="R1492" t="s">
        <v>8331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8216</v>
      </c>
      <c r="G1493" t="s">
        <v>8222</v>
      </c>
      <c r="H1493" t="s">
        <v>8244</v>
      </c>
      <c r="I1493">
        <v>1458075600</v>
      </c>
      <c r="J1493">
        <v>1456183649</v>
      </c>
      <c r="K1493" s="11" t="b">
        <v>0</v>
      </c>
      <c r="L1493">
        <v>72</v>
      </c>
      <c r="M1493" t="b">
        <v>1</v>
      </c>
      <c r="N1493" t="s">
        <v>8266</v>
      </c>
      <c r="O1493" s="1">
        <f t="shared" si="115"/>
        <v>106</v>
      </c>
      <c r="P1493">
        <f t="shared" si="116"/>
        <v>44.14</v>
      </c>
      <c r="Q1493" s="13" t="s">
        <v>8319</v>
      </c>
      <c r="R1493" t="s">
        <v>8322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8216</v>
      </c>
      <c r="G1494" t="s">
        <v>8221</v>
      </c>
      <c r="H1494" t="s">
        <v>8243</v>
      </c>
      <c r="I1494">
        <v>1461857045</v>
      </c>
      <c r="J1494">
        <v>1459265045</v>
      </c>
      <c r="K1494" s="11" t="b">
        <v>0</v>
      </c>
      <c r="L1494">
        <v>63</v>
      </c>
      <c r="M1494" t="b">
        <v>1</v>
      </c>
      <c r="N1494" t="s">
        <v>8266</v>
      </c>
      <c r="O1494" s="1">
        <f t="shared" si="115"/>
        <v>113</v>
      </c>
      <c r="P1494">
        <f t="shared" si="116"/>
        <v>50.4</v>
      </c>
      <c r="Q1494" s="13" t="s">
        <v>8319</v>
      </c>
      <c r="R1494" t="s">
        <v>8322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8218</v>
      </c>
      <c r="G1495" t="s">
        <v>8221</v>
      </c>
      <c r="H1495" t="s">
        <v>8243</v>
      </c>
      <c r="I1495">
        <v>1417377481</v>
      </c>
      <c r="J1495">
        <v>1412189881</v>
      </c>
      <c r="K1495" s="11" t="b">
        <v>0</v>
      </c>
      <c r="L1495">
        <v>7</v>
      </c>
      <c r="M1495" t="b">
        <v>0</v>
      </c>
      <c r="N1495" t="s">
        <v>8291</v>
      </c>
      <c r="O1495" s="1">
        <f t="shared" si="115"/>
        <v>21</v>
      </c>
      <c r="P1495">
        <f t="shared" si="116"/>
        <v>453.14</v>
      </c>
      <c r="Q1495" s="13" t="s">
        <v>8309</v>
      </c>
      <c r="R1495" t="s">
        <v>8349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8216</v>
      </c>
      <c r="G1496" t="s">
        <v>8221</v>
      </c>
      <c r="H1496" t="s">
        <v>8243</v>
      </c>
      <c r="I1496">
        <v>1343238578</v>
      </c>
      <c r="J1496">
        <v>1341856178</v>
      </c>
      <c r="K1496" s="11" t="b">
        <v>0</v>
      </c>
      <c r="L1496">
        <v>55</v>
      </c>
      <c r="M1496" t="b">
        <v>1</v>
      </c>
      <c r="N1496" t="s">
        <v>8264</v>
      </c>
      <c r="O1496" s="1">
        <f t="shared" si="115"/>
        <v>127</v>
      </c>
      <c r="P1496">
        <f t="shared" si="116"/>
        <v>57.65</v>
      </c>
      <c r="Q1496" s="13" t="s">
        <v>8317</v>
      </c>
      <c r="R1496" t="s">
        <v>8318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8216</v>
      </c>
      <c r="G1497" t="s">
        <v>8221</v>
      </c>
      <c r="H1497" t="s">
        <v>8243</v>
      </c>
      <c r="I1497">
        <v>1433735474</v>
      </c>
      <c r="J1497">
        <v>1428551474</v>
      </c>
      <c r="K1497" s="11" t="b">
        <v>0</v>
      </c>
      <c r="L1497">
        <v>69</v>
      </c>
      <c r="M1497" t="b">
        <v>1</v>
      </c>
      <c r="N1497" t="s">
        <v>8296</v>
      </c>
      <c r="O1497" s="1">
        <f t="shared" si="115"/>
        <v>106</v>
      </c>
      <c r="P1497">
        <f t="shared" si="116"/>
        <v>45.94</v>
      </c>
      <c r="Q1497" s="13" t="s">
        <v>8304</v>
      </c>
      <c r="R1497" t="s">
        <v>8311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8216</v>
      </c>
      <c r="G1498" t="s">
        <v>8221</v>
      </c>
      <c r="H1498" t="s">
        <v>8243</v>
      </c>
      <c r="I1498">
        <v>1423693903</v>
      </c>
      <c r="J1498">
        <v>1421101903</v>
      </c>
      <c r="K1498" s="11" t="b">
        <v>0</v>
      </c>
      <c r="L1498">
        <v>66</v>
      </c>
      <c r="M1498" t="b">
        <v>1</v>
      </c>
      <c r="N1498" t="s">
        <v>8266</v>
      </c>
      <c r="O1498" s="1">
        <f t="shared" si="115"/>
        <v>105</v>
      </c>
      <c r="P1498">
        <f t="shared" si="116"/>
        <v>47.88</v>
      </c>
      <c r="Q1498" s="13" t="s">
        <v>8319</v>
      </c>
      <c r="R1498" t="s">
        <v>8322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8216</v>
      </c>
      <c r="G1499" t="s">
        <v>8223</v>
      </c>
      <c r="H1499" t="s">
        <v>8245</v>
      </c>
      <c r="I1499">
        <v>1467280800</v>
      </c>
      <c r="J1499">
        <v>1464921112</v>
      </c>
      <c r="K1499" s="11" t="b">
        <v>0</v>
      </c>
      <c r="L1499">
        <v>81</v>
      </c>
      <c r="M1499" t="b">
        <v>1</v>
      </c>
      <c r="N1499" t="s">
        <v>8296</v>
      </c>
      <c r="O1499" s="1">
        <f t="shared" si="115"/>
        <v>158</v>
      </c>
      <c r="P1499">
        <f t="shared" si="116"/>
        <v>38.99</v>
      </c>
      <c r="Q1499" s="13" t="s">
        <v>8304</v>
      </c>
      <c r="R1499" t="s">
        <v>8311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8217</v>
      </c>
      <c r="G1500" t="s">
        <v>8221</v>
      </c>
      <c r="H1500" t="s">
        <v>8243</v>
      </c>
      <c r="I1500">
        <v>1455048000</v>
      </c>
      <c r="J1500">
        <v>1452631647</v>
      </c>
      <c r="K1500" s="11" t="b">
        <v>0</v>
      </c>
      <c r="L1500">
        <v>43</v>
      </c>
      <c r="M1500" t="b">
        <v>0</v>
      </c>
      <c r="N1500" t="s">
        <v>8296</v>
      </c>
      <c r="O1500" s="1">
        <f t="shared" si="115"/>
        <v>21</v>
      </c>
      <c r="P1500">
        <f t="shared" si="116"/>
        <v>73.37</v>
      </c>
      <c r="Q1500" s="13" t="s">
        <v>8304</v>
      </c>
      <c r="R1500" t="s">
        <v>8311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8216</v>
      </c>
      <c r="G1501" t="s">
        <v>8221</v>
      </c>
      <c r="H1501" t="s">
        <v>8243</v>
      </c>
      <c r="I1501">
        <v>1310857200</v>
      </c>
      <c r="J1501">
        <v>1306525512</v>
      </c>
      <c r="K1501" s="11" t="b">
        <v>0</v>
      </c>
      <c r="L1501">
        <v>54</v>
      </c>
      <c r="M1501" t="b">
        <v>1</v>
      </c>
      <c r="N1501" t="s">
        <v>8271</v>
      </c>
      <c r="O1501" s="1">
        <f t="shared" si="115"/>
        <v>105</v>
      </c>
      <c r="P1501">
        <f t="shared" si="116"/>
        <v>58.33</v>
      </c>
      <c r="Q1501" s="13" t="s">
        <v>8323</v>
      </c>
      <c r="R1501" t="s">
        <v>8327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8216</v>
      </c>
      <c r="G1502" t="s">
        <v>8221</v>
      </c>
      <c r="H1502" t="s">
        <v>8243</v>
      </c>
      <c r="I1502">
        <v>1471977290</v>
      </c>
      <c r="J1502">
        <v>1466793290</v>
      </c>
      <c r="K1502" s="11" t="b">
        <v>0</v>
      </c>
      <c r="L1502">
        <v>39</v>
      </c>
      <c r="M1502" t="b">
        <v>1</v>
      </c>
      <c r="N1502" t="s">
        <v>8266</v>
      </c>
      <c r="O1502" s="1">
        <f t="shared" si="115"/>
        <v>105</v>
      </c>
      <c r="P1502">
        <f t="shared" si="116"/>
        <v>80.72</v>
      </c>
      <c r="Q1502" s="13" t="s">
        <v>8319</v>
      </c>
      <c r="R1502" t="s">
        <v>8322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8216</v>
      </c>
      <c r="G1503" t="s">
        <v>8222</v>
      </c>
      <c r="H1503" t="s">
        <v>8244</v>
      </c>
      <c r="I1503">
        <v>1435752898</v>
      </c>
      <c r="J1503">
        <v>1433160898</v>
      </c>
      <c r="K1503" s="11" t="b">
        <v>1</v>
      </c>
      <c r="L1503">
        <v>79</v>
      </c>
      <c r="M1503" t="b">
        <v>1</v>
      </c>
      <c r="N1503" t="s">
        <v>8266</v>
      </c>
      <c r="O1503" s="1">
        <f t="shared" si="115"/>
        <v>112</v>
      </c>
      <c r="P1503">
        <f t="shared" si="116"/>
        <v>39.81</v>
      </c>
      <c r="Q1503" s="13" t="s">
        <v>8319</v>
      </c>
      <c r="R1503" t="s">
        <v>8322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8216</v>
      </c>
      <c r="G1504" t="s">
        <v>8221</v>
      </c>
      <c r="H1504" t="s">
        <v>8243</v>
      </c>
      <c r="I1504">
        <v>1476037510</v>
      </c>
      <c r="J1504">
        <v>1473445510</v>
      </c>
      <c r="K1504" s="11" t="b">
        <v>0</v>
      </c>
      <c r="L1504">
        <v>64</v>
      </c>
      <c r="M1504" t="b">
        <v>1</v>
      </c>
      <c r="N1504" t="s">
        <v>8298</v>
      </c>
      <c r="O1504" s="1">
        <f t="shared" si="115"/>
        <v>105</v>
      </c>
      <c r="P1504">
        <f t="shared" si="116"/>
        <v>48.98</v>
      </c>
      <c r="Q1504" s="13" t="s">
        <v>8319</v>
      </c>
      <c r="R1504" t="s">
        <v>8320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8216</v>
      </c>
      <c r="G1505" t="s">
        <v>8221</v>
      </c>
      <c r="H1505" t="s">
        <v>8243</v>
      </c>
      <c r="I1505">
        <v>1417305178</v>
      </c>
      <c r="J1505">
        <v>1414277578</v>
      </c>
      <c r="K1505" s="11" t="b">
        <v>0</v>
      </c>
      <c r="L1505">
        <v>28</v>
      </c>
      <c r="M1505" t="b">
        <v>1</v>
      </c>
      <c r="N1505" t="s">
        <v>8266</v>
      </c>
      <c r="O1505" s="1">
        <f t="shared" si="115"/>
        <v>104</v>
      </c>
      <c r="P1505">
        <f t="shared" si="116"/>
        <v>111.89</v>
      </c>
      <c r="Q1505" s="13" t="s">
        <v>8319</v>
      </c>
      <c r="R1505" t="s">
        <v>8322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8216</v>
      </c>
      <c r="G1506" t="s">
        <v>8221</v>
      </c>
      <c r="H1506" t="s">
        <v>8243</v>
      </c>
      <c r="I1506">
        <v>1251777600</v>
      </c>
      <c r="J1506">
        <v>1247504047</v>
      </c>
      <c r="K1506" s="11" t="b">
        <v>1</v>
      </c>
      <c r="L1506">
        <v>68</v>
      </c>
      <c r="M1506" t="b">
        <v>1</v>
      </c>
      <c r="N1506" t="s">
        <v>8271</v>
      </c>
      <c r="O1506" s="1">
        <f t="shared" si="115"/>
        <v>104</v>
      </c>
      <c r="P1506">
        <f t="shared" si="116"/>
        <v>46.07</v>
      </c>
      <c r="Q1506" s="13" t="s">
        <v>8323</v>
      </c>
      <c r="R1506" t="s">
        <v>8327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8219</v>
      </c>
      <c r="G1507" t="s">
        <v>8221</v>
      </c>
      <c r="H1507" t="s">
        <v>8243</v>
      </c>
      <c r="I1507">
        <v>1491855300</v>
      </c>
      <c r="J1507">
        <v>1488935245</v>
      </c>
      <c r="K1507" s="11" t="b">
        <v>0</v>
      </c>
      <c r="L1507">
        <v>39</v>
      </c>
      <c r="M1507" t="b">
        <v>0</v>
      </c>
      <c r="N1507" t="s">
        <v>8288</v>
      </c>
      <c r="O1507" s="1">
        <f t="shared" si="115"/>
        <v>31</v>
      </c>
      <c r="P1507">
        <f t="shared" si="116"/>
        <v>80.13</v>
      </c>
      <c r="Q1507" s="13" t="s">
        <v>8323</v>
      </c>
      <c r="R1507" t="s">
        <v>8326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8216</v>
      </c>
      <c r="G1508" t="s">
        <v>8222</v>
      </c>
      <c r="H1508" t="s">
        <v>8244</v>
      </c>
      <c r="I1508">
        <v>1476425082</v>
      </c>
      <c r="J1508">
        <v>1473833082</v>
      </c>
      <c r="K1508" s="11" t="b">
        <v>0</v>
      </c>
      <c r="L1508">
        <v>90</v>
      </c>
      <c r="M1508" t="b">
        <v>1</v>
      </c>
      <c r="N1508" t="s">
        <v>8280</v>
      </c>
      <c r="O1508" s="1">
        <f t="shared" si="115"/>
        <v>260</v>
      </c>
      <c r="P1508">
        <f t="shared" si="116"/>
        <v>34.69</v>
      </c>
      <c r="Q1508" s="13" t="s">
        <v>8309</v>
      </c>
      <c r="R1508" t="s">
        <v>8310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8216</v>
      </c>
      <c r="G1509" t="s">
        <v>8221</v>
      </c>
      <c r="H1509" t="s">
        <v>8243</v>
      </c>
      <c r="I1509">
        <v>1445722140</v>
      </c>
      <c r="J1509">
        <v>1443016697</v>
      </c>
      <c r="K1509" s="11" t="b">
        <v>1</v>
      </c>
      <c r="L1509">
        <v>84</v>
      </c>
      <c r="M1509" t="b">
        <v>1</v>
      </c>
      <c r="N1509" t="s">
        <v>8266</v>
      </c>
      <c r="O1509" s="1">
        <f t="shared" si="115"/>
        <v>125</v>
      </c>
      <c r="P1509">
        <f t="shared" si="116"/>
        <v>37.14</v>
      </c>
      <c r="Q1509" s="13" t="s">
        <v>8319</v>
      </c>
      <c r="R1509" t="s">
        <v>8322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8216</v>
      </c>
      <c r="G1510" t="s">
        <v>8222</v>
      </c>
      <c r="H1510" t="s">
        <v>8244</v>
      </c>
      <c r="I1510">
        <v>1426801664</v>
      </c>
      <c r="J1510">
        <v>1424213264</v>
      </c>
      <c r="K1510" s="11" t="b">
        <v>0</v>
      </c>
      <c r="L1510">
        <v>45</v>
      </c>
      <c r="M1510" t="b">
        <v>1</v>
      </c>
      <c r="N1510" t="s">
        <v>8266</v>
      </c>
      <c r="O1510" s="1">
        <f t="shared" si="115"/>
        <v>125</v>
      </c>
      <c r="P1510">
        <f t="shared" si="116"/>
        <v>69.33</v>
      </c>
      <c r="Q1510" s="13" t="s">
        <v>8319</v>
      </c>
      <c r="R1510" t="s">
        <v>8322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5" hidden="1" x14ac:dyDescent="0.2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8216</v>
      </c>
      <c r="G1511" t="s">
        <v>8221</v>
      </c>
      <c r="H1511" t="s">
        <v>8243</v>
      </c>
      <c r="I1511">
        <v>1480579140</v>
      </c>
      <c r="J1511">
        <v>1478030325</v>
      </c>
      <c r="K1511" s="11" t="b">
        <v>0</v>
      </c>
      <c r="L1511">
        <v>44</v>
      </c>
      <c r="M1511" t="b">
        <v>1</v>
      </c>
      <c r="N1511" t="s">
        <v>8266</v>
      </c>
      <c r="O1511" s="1">
        <f t="shared" si="115"/>
        <v>104</v>
      </c>
      <c r="P1511">
        <f t="shared" si="116"/>
        <v>70.569999999999993</v>
      </c>
      <c r="Q1511" s="13" t="s">
        <v>8319</v>
      </c>
      <c r="R1511" t="s">
        <v>8322</v>
      </c>
      <c r="S1511" s="17">
        <f t="shared" si="117"/>
        <v>42675.832465277781</v>
      </c>
      <c r="T1511" s="17">
        <f t="shared" si="118"/>
        <v>42705.332638888889</v>
      </c>
      <c r="U1511">
        <f t="shared" si="119"/>
        <v>2016</v>
      </c>
    </row>
    <row r="1512" spans="1:21" ht="45" hidden="1" x14ac:dyDescent="0.2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8216</v>
      </c>
      <c r="G1512" t="s">
        <v>8221</v>
      </c>
      <c r="H1512" t="s">
        <v>8243</v>
      </c>
      <c r="I1512">
        <v>1402696800</v>
      </c>
      <c r="J1512">
        <v>1399948353</v>
      </c>
      <c r="K1512" s="11" t="b">
        <v>1</v>
      </c>
      <c r="L1512">
        <v>61</v>
      </c>
      <c r="M1512" t="b">
        <v>1</v>
      </c>
      <c r="N1512" t="s">
        <v>8266</v>
      </c>
      <c r="O1512" s="1">
        <f t="shared" si="115"/>
        <v>124</v>
      </c>
      <c r="P1512">
        <f t="shared" si="116"/>
        <v>50.9</v>
      </c>
      <c r="Q1512" s="13" t="s">
        <v>8319</v>
      </c>
      <c r="R1512" t="s">
        <v>8322</v>
      </c>
      <c r="S1512" s="17">
        <f t="shared" si="117"/>
        <v>41772.105937500004</v>
      </c>
      <c r="T1512" s="17">
        <f t="shared" si="118"/>
        <v>41803.916666666664</v>
      </c>
      <c r="U1512">
        <f t="shared" si="119"/>
        <v>2014</v>
      </c>
    </row>
    <row r="1513" spans="1:21" ht="45" hidden="1" x14ac:dyDescent="0.2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8217</v>
      </c>
      <c r="G1513" t="s">
        <v>8221</v>
      </c>
      <c r="H1513" t="s">
        <v>8243</v>
      </c>
      <c r="I1513">
        <v>1471622450</v>
      </c>
      <c r="J1513">
        <v>1467734450</v>
      </c>
      <c r="K1513" s="11" t="b">
        <v>0</v>
      </c>
      <c r="L1513">
        <v>24</v>
      </c>
      <c r="M1513" t="b">
        <v>0</v>
      </c>
      <c r="N1513" t="s">
        <v>8268</v>
      </c>
      <c r="O1513" s="1">
        <f t="shared" si="115"/>
        <v>16</v>
      </c>
      <c r="P1513">
        <f t="shared" si="116"/>
        <v>129.16999999999999</v>
      </c>
      <c r="Q1513" s="13" t="s">
        <v>8304</v>
      </c>
      <c r="R1513" t="s">
        <v>8306</v>
      </c>
      <c r="S1513" s="17">
        <f t="shared" si="117"/>
        <v>42556.667245370365</v>
      </c>
      <c r="T1513" s="17">
        <f t="shared" si="118"/>
        <v>42601.667245370365</v>
      </c>
      <c r="U1513">
        <f t="shared" si="119"/>
        <v>2016</v>
      </c>
    </row>
    <row r="1514" spans="1:21" ht="60" hidden="1" x14ac:dyDescent="0.2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8216</v>
      </c>
      <c r="G1514" t="s">
        <v>8221</v>
      </c>
      <c r="H1514" t="s">
        <v>8243</v>
      </c>
      <c r="I1514">
        <v>1326436488</v>
      </c>
      <c r="J1514">
        <v>1321252488</v>
      </c>
      <c r="K1514" s="11" t="b">
        <v>0</v>
      </c>
      <c r="L1514">
        <v>35</v>
      </c>
      <c r="M1514" t="b">
        <v>1</v>
      </c>
      <c r="N1514" t="s">
        <v>8261</v>
      </c>
      <c r="O1514" s="1">
        <f t="shared" si="115"/>
        <v>103</v>
      </c>
      <c r="P1514">
        <f t="shared" si="116"/>
        <v>88.57</v>
      </c>
      <c r="Q1514" s="13" t="s">
        <v>8317</v>
      </c>
      <c r="R1514" t="s">
        <v>8339</v>
      </c>
      <c r="S1514" s="17">
        <f t="shared" si="117"/>
        <v>40861.27416666667</v>
      </c>
      <c r="T1514" s="17">
        <f t="shared" si="118"/>
        <v>40921.27416666667</v>
      </c>
      <c r="U1514">
        <f t="shared" si="119"/>
        <v>2011</v>
      </c>
    </row>
    <row r="1515" spans="1:21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8216</v>
      </c>
      <c r="G1515" t="s">
        <v>8222</v>
      </c>
      <c r="H1515" t="s">
        <v>8244</v>
      </c>
      <c r="I1515">
        <v>1449255686</v>
      </c>
      <c r="J1515">
        <v>1446663686</v>
      </c>
      <c r="K1515" s="11" t="b">
        <v>0</v>
      </c>
      <c r="L1515">
        <v>51</v>
      </c>
      <c r="M1515" t="b">
        <v>1</v>
      </c>
      <c r="N1515" t="s">
        <v>8266</v>
      </c>
      <c r="O1515" s="1">
        <f t="shared" si="115"/>
        <v>103</v>
      </c>
      <c r="P1515">
        <f t="shared" si="116"/>
        <v>60.78</v>
      </c>
      <c r="Q1515" s="13" t="s">
        <v>8319</v>
      </c>
      <c r="R1515" t="s">
        <v>8322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8216</v>
      </c>
      <c r="G1516" t="s">
        <v>8222</v>
      </c>
      <c r="H1516" t="s">
        <v>8244</v>
      </c>
      <c r="I1516">
        <v>1423838916</v>
      </c>
      <c r="J1516">
        <v>1418654916</v>
      </c>
      <c r="K1516" s="11" t="b">
        <v>0</v>
      </c>
      <c r="L1516">
        <v>78</v>
      </c>
      <c r="M1516" t="b">
        <v>1</v>
      </c>
      <c r="N1516" t="s">
        <v>8266</v>
      </c>
      <c r="O1516" s="1">
        <f t="shared" si="115"/>
        <v>155</v>
      </c>
      <c r="P1516">
        <f t="shared" si="116"/>
        <v>39.74</v>
      </c>
      <c r="Q1516" s="13" t="s">
        <v>8319</v>
      </c>
      <c r="R1516" t="s">
        <v>8322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8216</v>
      </c>
      <c r="G1517" t="s">
        <v>8222</v>
      </c>
      <c r="H1517" t="s">
        <v>8244</v>
      </c>
      <c r="I1517">
        <v>1437261419</v>
      </c>
      <c r="J1517">
        <v>1434669419</v>
      </c>
      <c r="K1517" s="11" t="b">
        <v>0</v>
      </c>
      <c r="L1517">
        <v>58</v>
      </c>
      <c r="M1517" t="b">
        <v>1</v>
      </c>
      <c r="N1517" t="s">
        <v>8266</v>
      </c>
      <c r="O1517" s="1">
        <f t="shared" si="115"/>
        <v>103</v>
      </c>
      <c r="P1517">
        <f t="shared" si="116"/>
        <v>53.36</v>
      </c>
      <c r="Q1517" s="13" t="s">
        <v>8319</v>
      </c>
      <c r="R1517" t="s">
        <v>8322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8216</v>
      </c>
      <c r="G1518" t="s">
        <v>8222</v>
      </c>
      <c r="H1518" t="s">
        <v>8244</v>
      </c>
      <c r="I1518">
        <v>1415440846</v>
      </c>
      <c r="J1518">
        <v>1412845246</v>
      </c>
      <c r="K1518" s="11" t="b">
        <v>0</v>
      </c>
      <c r="L1518">
        <v>78</v>
      </c>
      <c r="M1518" t="b">
        <v>1</v>
      </c>
      <c r="N1518" t="s">
        <v>8266</v>
      </c>
      <c r="O1518" s="1">
        <f t="shared" si="115"/>
        <v>103</v>
      </c>
      <c r="P1518">
        <f t="shared" si="116"/>
        <v>39.54</v>
      </c>
      <c r="Q1518" s="13" t="s">
        <v>8319</v>
      </c>
      <c r="R1518" t="s">
        <v>8322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8216</v>
      </c>
      <c r="G1519" t="s">
        <v>8221</v>
      </c>
      <c r="H1519" t="s">
        <v>8243</v>
      </c>
      <c r="I1519">
        <v>1426229940</v>
      </c>
      <c r="J1519">
        <v>1423959123</v>
      </c>
      <c r="K1519" s="11" t="b">
        <v>0</v>
      </c>
      <c r="L1519">
        <v>62</v>
      </c>
      <c r="M1519" t="b">
        <v>1</v>
      </c>
      <c r="N1519" t="s">
        <v>8266</v>
      </c>
      <c r="O1519" s="1">
        <f t="shared" si="115"/>
        <v>119</v>
      </c>
      <c r="P1519">
        <f t="shared" si="116"/>
        <v>49.69</v>
      </c>
      <c r="Q1519" s="13" t="s">
        <v>8319</v>
      </c>
      <c r="R1519" t="s">
        <v>8322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8216</v>
      </c>
      <c r="G1520" t="s">
        <v>8221</v>
      </c>
      <c r="H1520" t="s">
        <v>8243</v>
      </c>
      <c r="I1520">
        <v>1433097171</v>
      </c>
      <c r="J1520">
        <v>1430505171</v>
      </c>
      <c r="K1520" s="11" t="b">
        <v>0</v>
      </c>
      <c r="L1520">
        <v>46</v>
      </c>
      <c r="M1520" t="b">
        <v>1</v>
      </c>
      <c r="N1520" t="s">
        <v>8266</v>
      </c>
      <c r="O1520" s="1">
        <f t="shared" si="115"/>
        <v>103</v>
      </c>
      <c r="P1520">
        <f t="shared" si="116"/>
        <v>66.959999999999994</v>
      </c>
      <c r="Q1520" s="13" t="s">
        <v>8319</v>
      </c>
      <c r="R1520" t="s">
        <v>8322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8216</v>
      </c>
      <c r="G1521" t="s">
        <v>8222</v>
      </c>
      <c r="H1521" t="s">
        <v>8244</v>
      </c>
      <c r="I1521">
        <v>1435851577</v>
      </c>
      <c r="J1521">
        <v>1433259577</v>
      </c>
      <c r="K1521" s="11" t="b">
        <v>0</v>
      </c>
      <c r="L1521">
        <v>78</v>
      </c>
      <c r="M1521" t="b">
        <v>1</v>
      </c>
      <c r="N1521" t="s">
        <v>8266</v>
      </c>
      <c r="O1521" s="1">
        <f t="shared" si="115"/>
        <v>103</v>
      </c>
      <c r="P1521">
        <f t="shared" si="116"/>
        <v>39.49</v>
      </c>
      <c r="Q1521" s="13" t="s">
        <v>8319</v>
      </c>
      <c r="R1521" t="s">
        <v>8322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8216</v>
      </c>
      <c r="G1522" t="s">
        <v>8222</v>
      </c>
      <c r="H1522" t="s">
        <v>8244</v>
      </c>
      <c r="I1522">
        <v>1354269600</v>
      </c>
      <c r="J1522">
        <v>1351663605</v>
      </c>
      <c r="K1522" s="11" t="b">
        <v>0</v>
      </c>
      <c r="L1522">
        <v>121</v>
      </c>
      <c r="M1522" t="b">
        <v>1</v>
      </c>
      <c r="N1522" t="s">
        <v>8269</v>
      </c>
      <c r="O1522" s="1">
        <f t="shared" si="115"/>
        <v>123</v>
      </c>
      <c r="P1522">
        <f t="shared" si="116"/>
        <v>25.35</v>
      </c>
      <c r="Q1522" s="13" t="s">
        <v>8307</v>
      </c>
      <c r="R1522" t="s">
        <v>8329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8216</v>
      </c>
      <c r="G1523" t="s">
        <v>8221</v>
      </c>
      <c r="H1523" t="s">
        <v>8243</v>
      </c>
      <c r="I1523">
        <v>1487635653</v>
      </c>
      <c r="J1523">
        <v>1486426053</v>
      </c>
      <c r="K1523" s="11" t="b">
        <v>0</v>
      </c>
      <c r="L1523">
        <v>53</v>
      </c>
      <c r="M1523" t="b">
        <v>1</v>
      </c>
      <c r="N1523" t="s">
        <v>8292</v>
      </c>
      <c r="O1523" s="1">
        <f t="shared" si="115"/>
        <v>153</v>
      </c>
      <c r="P1523">
        <f t="shared" si="116"/>
        <v>57.77</v>
      </c>
      <c r="Q1523" s="13" t="s">
        <v>8312</v>
      </c>
      <c r="R1523" t="s">
        <v>8313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8216</v>
      </c>
      <c r="G1524" t="s">
        <v>8221</v>
      </c>
      <c r="H1524" t="s">
        <v>8243</v>
      </c>
      <c r="I1524">
        <v>1426775940</v>
      </c>
      <c r="J1524">
        <v>1424414350</v>
      </c>
      <c r="K1524" s="11" t="b">
        <v>0</v>
      </c>
      <c r="L1524">
        <v>13</v>
      </c>
      <c r="M1524" t="b">
        <v>1</v>
      </c>
      <c r="N1524" t="s">
        <v>8266</v>
      </c>
      <c r="O1524" s="1">
        <f t="shared" si="115"/>
        <v>102</v>
      </c>
      <c r="P1524">
        <f t="shared" si="116"/>
        <v>235.46</v>
      </c>
      <c r="Q1524" s="13" t="s">
        <v>8319</v>
      </c>
      <c r="R1524" t="s">
        <v>8322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8216</v>
      </c>
      <c r="G1525" t="s">
        <v>8221</v>
      </c>
      <c r="H1525" t="s">
        <v>8243</v>
      </c>
      <c r="I1525">
        <v>1331870340</v>
      </c>
      <c r="J1525">
        <v>1328033818</v>
      </c>
      <c r="K1525" s="11" t="b">
        <v>0</v>
      </c>
      <c r="L1525">
        <v>89</v>
      </c>
      <c r="M1525" t="b">
        <v>1</v>
      </c>
      <c r="N1525" t="s">
        <v>8287</v>
      </c>
      <c r="O1525" s="1">
        <f t="shared" si="115"/>
        <v>122</v>
      </c>
      <c r="P1525">
        <f t="shared" si="116"/>
        <v>34.380000000000003</v>
      </c>
      <c r="Q1525" s="13" t="s">
        <v>8323</v>
      </c>
      <c r="R1525" t="s">
        <v>8334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8217</v>
      </c>
      <c r="G1526" t="s">
        <v>8221</v>
      </c>
      <c r="H1526" t="s">
        <v>8243</v>
      </c>
      <c r="I1526">
        <v>1420070615</v>
      </c>
      <c r="J1526">
        <v>1415750615</v>
      </c>
      <c r="K1526" s="11" t="b">
        <v>0</v>
      </c>
      <c r="L1526">
        <v>16</v>
      </c>
      <c r="M1526" t="b">
        <v>0</v>
      </c>
      <c r="N1526" t="s">
        <v>8268</v>
      </c>
      <c r="O1526" s="1">
        <f t="shared" si="115"/>
        <v>31</v>
      </c>
      <c r="P1526">
        <f t="shared" si="116"/>
        <v>191.25</v>
      </c>
      <c r="Q1526" s="13" t="s">
        <v>8304</v>
      </c>
      <c r="R1526" t="s">
        <v>8306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8216</v>
      </c>
      <c r="G1527" t="s">
        <v>8221</v>
      </c>
      <c r="H1527" t="s">
        <v>8243</v>
      </c>
      <c r="I1527">
        <v>1446091260</v>
      </c>
      <c r="J1527">
        <v>1443029206</v>
      </c>
      <c r="K1527" s="11" t="b">
        <v>0</v>
      </c>
      <c r="L1527">
        <v>55</v>
      </c>
      <c r="M1527" t="b">
        <v>1</v>
      </c>
      <c r="N1527" t="s">
        <v>8266</v>
      </c>
      <c r="O1527" s="1">
        <f t="shared" si="115"/>
        <v>102</v>
      </c>
      <c r="P1527">
        <f t="shared" si="116"/>
        <v>55.6</v>
      </c>
      <c r="Q1527" s="13" t="s">
        <v>8319</v>
      </c>
      <c r="R1527" t="s">
        <v>8322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60" hidden="1" x14ac:dyDescent="0.2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8216</v>
      </c>
      <c r="G1528" t="s">
        <v>8222</v>
      </c>
      <c r="H1528" t="s">
        <v>8244</v>
      </c>
      <c r="I1528">
        <v>1438875107</v>
      </c>
      <c r="J1528">
        <v>1436283107</v>
      </c>
      <c r="K1528" s="11" t="b">
        <v>0</v>
      </c>
      <c r="L1528">
        <v>90</v>
      </c>
      <c r="M1528" t="b">
        <v>1</v>
      </c>
      <c r="N1528" t="s">
        <v>8266</v>
      </c>
      <c r="O1528" s="1">
        <f t="shared" si="115"/>
        <v>102</v>
      </c>
      <c r="P1528">
        <f t="shared" si="116"/>
        <v>33.94</v>
      </c>
      <c r="Q1528" s="13" t="s">
        <v>8319</v>
      </c>
      <c r="R1528" t="s">
        <v>8322</v>
      </c>
      <c r="S1528" s="17">
        <f t="shared" si="117"/>
        <v>42192.64707175926</v>
      </c>
      <c r="T1528" s="17">
        <f t="shared" si="118"/>
        <v>42222.64707175926</v>
      </c>
      <c r="U1528">
        <f t="shared" si="119"/>
        <v>2015</v>
      </c>
    </row>
    <row r="1529" spans="1:21" ht="45" hidden="1" x14ac:dyDescent="0.2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8216</v>
      </c>
      <c r="G1529" t="s">
        <v>8221</v>
      </c>
      <c r="H1529" t="s">
        <v>8243</v>
      </c>
      <c r="I1529">
        <v>1430154720</v>
      </c>
      <c r="J1529">
        <v>1427224606</v>
      </c>
      <c r="K1529" s="11" t="b">
        <v>0</v>
      </c>
      <c r="L1529">
        <v>19</v>
      </c>
      <c r="M1529" t="b">
        <v>1</v>
      </c>
      <c r="N1529" t="s">
        <v>8271</v>
      </c>
      <c r="O1529" s="1">
        <f t="shared" si="115"/>
        <v>109</v>
      </c>
      <c r="P1529">
        <f t="shared" si="116"/>
        <v>160.79</v>
      </c>
      <c r="Q1529" s="13" t="s">
        <v>8323</v>
      </c>
      <c r="R1529" t="s">
        <v>8327</v>
      </c>
      <c r="S1529" s="17">
        <f t="shared" si="117"/>
        <v>42087.803310185183</v>
      </c>
      <c r="T1529" s="17">
        <f t="shared" si="118"/>
        <v>42121.716666666667</v>
      </c>
      <c r="U1529">
        <f t="shared" si="119"/>
        <v>2015</v>
      </c>
    </row>
    <row r="1530" spans="1:21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8216</v>
      </c>
      <c r="G1530" t="s">
        <v>8221</v>
      </c>
      <c r="H1530" t="s">
        <v>8243</v>
      </c>
      <c r="I1530">
        <v>1454047140</v>
      </c>
      <c r="J1530">
        <v>1452546853</v>
      </c>
      <c r="K1530" s="11" t="b">
        <v>0</v>
      </c>
      <c r="L1530">
        <v>15</v>
      </c>
      <c r="M1530" t="b">
        <v>1</v>
      </c>
      <c r="N1530" t="s">
        <v>8266</v>
      </c>
      <c r="O1530" s="1">
        <f t="shared" si="115"/>
        <v>102</v>
      </c>
      <c r="P1530">
        <f t="shared" si="116"/>
        <v>203.2</v>
      </c>
      <c r="Q1530" s="13" t="s">
        <v>8319</v>
      </c>
      <c r="R1530" t="s">
        <v>8322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8216</v>
      </c>
      <c r="G1531" t="s">
        <v>8222</v>
      </c>
      <c r="H1531" t="s">
        <v>8244</v>
      </c>
      <c r="I1531">
        <v>1411771384</v>
      </c>
      <c r="J1531">
        <v>1409179384</v>
      </c>
      <c r="K1531" s="11" t="b">
        <v>0</v>
      </c>
      <c r="L1531">
        <v>57</v>
      </c>
      <c r="M1531" t="b">
        <v>1</v>
      </c>
      <c r="N1531" t="s">
        <v>8266</v>
      </c>
      <c r="O1531" s="1">
        <f t="shared" si="115"/>
        <v>102</v>
      </c>
      <c r="P1531">
        <f t="shared" si="116"/>
        <v>53.44</v>
      </c>
      <c r="Q1531" s="13" t="s">
        <v>8319</v>
      </c>
      <c r="R1531" t="s">
        <v>8322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60" hidden="1" x14ac:dyDescent="0.2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8218</v>
      </c>
      <c r="G1532" t="s">
        <v>8221</v>
      </c>
      <c r="H1532" t="s">
        <v>8243</v>
      </c>
      <c r="I1532">
        <v>1443408550</v>
      </c>
      <c r="J1532">
        <v>1439952550</v>
      </c>
      <c r="K1532" s="11" t="b">
        <v>0</v>
      </c>
      <c r="L1532">
        <v>17</v>
      </c>
      <c r="M1532" t="b">
        <v>0</v>
      </c>
      <c r="N1532" t="s">
        <v>8266</v>
      </c>
      <c r="O1532" s="1">
        <f t="shared" si="115"/>
        <v>61</v>
      </c>
      <c r="P1532">
        <f t="shared" si="116"/>
        <v>179.12</v>
      </c>
      <c r="Q1532" s="13" t="s">
        <v>8319</v>
      </c>
      <c r="R1532" t="s">
        <v>8322</v>
      </c>
      <c r="S1532" s="17">
        <f t="shared" si="117"/>
        <v>42235.117476851854</v>
      </c>
      <c r="T1532" s="17">
        <f t="shared" si="118"/>
        <v>42275.117476851854</v>
      </c>
      <c r="U1532">
        <f t="shared" si="119"/>
        <v>2015</v>
      </c>
    </row>
    <row r="1533" spans="1:21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8216</v>
      </c>
      <c r="G1533" t="s">
        <v>8221</v>
      </c>
      <c r="H1533" t="s">
        <v>8243</v>
      </c>
      <c r="I1533">
        <v>1408815440</v>
      </c>
      <c r="J1533">
        <v>1404927440</v>
      </c>
      <c r="K1533" s="11" t="b">
        <v>0</v>
      </c>
      <c r="L1533">
        <v>29</v>
      </c>
      <c r="M1533" t="b">
        <v>1</v>
      </c>
      <c r="N1533" t="s">
        <v>8266</v>
      </c>
      <c r="O1533" s="1">
        <f t="shared" si="115"/>
        <v>102</v>
      </c>
      <c r="P1533">
        <f t="shared" si="116"/>
        <v>105</v>
      </c>
      <c r="Q1533" s="13" t="s">
        <v>8319</v>
      </c>
      <c r="R1533" t="s">
        <v>8322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5" hidden="1" x14ac:dyDescent="0.2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8216</v>
      </c>
      <c r="G1534" t="s">
        <v>8221</v>
      </c>
      <c r="H1534" t="s">
        <v>8243</v>
      </c>
      <c r="I1534">
        <v>1398988662</v>
      </c>
      <c r="J1534">
        <v>1396396662</v>
      </c>
      <c r="K1534" s="11" t="b">
        <v>0</v>
      </c>
      <c r="L1534">
        <v>62</v>
      </c>
      <c r="M1534" t="b">
        <v>1</v>
      </c>
      <c r="N1534" t="s">
        <v>8271</v>
      </c>
      <c r="O1534" s="1">
        <f t="shared" si="115"/>
        <v>122</v>
      </c>
      <c r="P1534">
        <f t="shared" si="116"/>
        <v>49.11</v>
      </c>
      <c r="Q1534" s="13" t="s">
        <v>8323</v>
      </c>
      <c r="R1534" t="s">
        <v>8327</v>
      </c>
      <c r="S1534" s="17">
        <f t="shared" si="117"/>
        <v>41730.998402777775</v>
      </c>
      <c r="T1534" s="17">
        <f t="shared" si="118"/>
        <v>41760.998402777775</v>
      </c>
      <c r="U1534">
        <f t="shared" si="119"/>
        <v>2014</v>
      </c>
    </row>
    <row r="1535" spans="1:21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8216</v>
      </c>
      <c r="G1535" t="s">
        <v>8221</v>
      </c>
      <c r="H1535" t="s">
        <v>8243</v>
      </c>
      <c r="I1535">
        <v>1394071339</v>
      </c>
      <c r="J1535">
        <v>1391479339</v>
      </c>
      <c r="K1535" s="11" t="b">
        <v>0</v>
      </c>
      <c r="L1535">
        <v>55</v>
      </c>
      <c r="M1535" t="b">
        <v>1</v>
      </c>
      <c r="N1535" t="s">
        <v>8264</v>
      </c>
      <c r="O1535" s="1">
        <f t="shared" si="115"/>
        <v>108</v>
      </c>
      <c r="P1535">
        <f t="shared" si="116"/>
        <v>55.2</v>
      </c>
      <c r="Q1535" s="13" t="s">
        <v>8317</v>
      </c>
      <c r="R1535" t="s">
        <v>8318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8216</v>
      </c>
      <c r="G1536" t="s">
        <v>8221</v>
      </c>
      <c r="H1536" t="s">
        <v>8243</v>
      </c>
      <c r="I1536">
        <v>1426298708</v>
      </c>
      <c r="J1536">
        <v>1423710308</v>
      </c>
      <c r="K1536" s="11" t="b">
        <v>1</v>
      </c>
      <c r="L1536">
        <v>31</v>
      </c>
      <c r="M1536" t="b">
        <v>1</v>
      </c>
      <c r="N1536" t="s">
        <v>8264</v>
      </c>
      <c r="O1536" s="1">
        <f t="shared" si="115"/>
        <v>101</v>
      </c>
      <c r="P1536">
        <f t="shared" si="116"/>
        <v>97.9</v>
      </c>
      <c r="Q1536" s="13" t="s">
        <v>8317</v>
      </c>
      <c r="R1536" t="s">
        <v>8318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8216</v>
      </c>
      <c r="G1537" t="s">
        <v>8221</v>
      </c>
      <c r="H1537" t="s">
        <v>8243</v>
      </c>
      <c r="I1537">
        <v>1426132800</v>
      </c>
      <c r="J1537">
        <v>1424477934</v>
      </c>
      <c r="K1537" s="11" t="b">
        <v>0</v>
      </c>
      <c r="L1537">
        <v>24</v>
      </c>
      <c r="M1537" t="b">
        <v>1</v>
      </c>
      <c r="N1537" t="s">
        <v>8266</v>
      </c>
      <c r="O1537" s="1">
        <f t="shared" si="115"/>
        <v>101</v>
      </c>
      <c r="P1537">
        <f t="shared" si="116"/>
        <v>126.46</v>
      </c>
      <c r="Q1537" s="13" t="s">
        <v>8319</v>
      </c>
      <c r="R1537" t="s">
        <v>8322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8216</v>
      </c>
      <c r="G1538" t="s">
        <v>8221</v>
      </c>
      <c r="H1538" t="s">
        <v>8243</v>
      </c>
      <c r="I1538">
        <v>1456811940</v>
      </c>
      <c r="J1538">
        <v>1454098976</v>
      </c>
      <c r="K1538" s="11" t="b">
        <v>0</v>
      </c>
      <c r="L1538">
        <v>17</v>
      </c>
      <c r="M1538" t="b">
        <v>1</v>
      </c>
      <c r="N1538" t="s">
        <v>8298</v>
      </c>
      <c r="O1538" s="1">
        <f t="shared" si="115"/>
        <v>101</v>
      </c>
      <c r="P1538">
        <f t="shared" si="116"/>
        <v>178.53</v>
      </c>
      <c r="Q1538" s="13" t="s">
        <v>8319</v>
      </c>
      <c r="R1538" t="s">
        <v>8320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8216</v>
      </c>
      <c r="G1539" t="s">
        <v>8221</v>
      </c>
      <c r="H1539" t="s">
        <v>8243</v>
      </c>
      <c r="I1539">
        <v>1453352719</v>
      </c>
      <c r="J1539">
        <v>1450760719</v>
      </c>
      <c r="K1539" s="11" t="b">
        <v>0</v>
      </c>
      <c r="L1539">
        <v>26</v>
      </c>
      <c r="M1539" t="b">
        <v>1</v>
      </c>
      <c r="N1539" t="s">
        <v>8298</v>
      </c>
      <c r="O1539" s="1">
        <f t="shared" ref="O1539:O1602" si="120">ROUND(E1539/D1539*100,0)</f>
        <v>101</v>
      </c>
      <c r="P1539">
        <f t="shared" ref="P1539:P1602" si="121">IFERROR(ROUND(E1539/L1539,2),0)</f>
        <v>116.73</v>
      </c>
      <c r="Q1539" s="13" t="s">
        <v>8319</v>
      </c>
      <c r="R1539" t="s">
        <v>8320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8216</v>
      </c>
      <c r="G1540" t="s">
        <v>8221</v>
      </c>
      <c r="H1540" t="s">
        <v>8243</v>
      </c>
      <c r="I1540">
        <v>1408999508</v>
      </c>
      <c r="J1540">
        <v>1407789908</v>
      </c>
      <c r="K1540" s="11" t="b">
        <v>1</v>
      </c>
      <c r="L1540">
        <v>23</v>
      </c>
      <c r="M1540" t="b">
        <v>1</v>
      </c>
      <c r="N1540" t="s">
        <v>8266</v>
      </c>
      <c r="O1540" s="1">
        <f t="shared" si="120"/>
        <v>101</v>
      </c>
      <c r="P1540">
        <f t="shared" si="121"/>
        <v>131.91</v>
      </c>
      <c r="Q1540" s="13" t="s">
        <v>8319</v>
      </c>
      <c r="R1540" t="s">
        <v>8322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8218</v>
      </c>
      <c r="G1541" t="s">
        <v>8221</v>
      </c>
      <c r="H1541" t="s">
        <v>8243</v>
      </c>
      <c r="I1541">
        <v>1443675600</v>
      </c>
      <c r="J1541">
        <v>1441157592</v>
      </c>
      <c r="K1541" s="11" t="b">
        <v>0</v>
      </c>
      <c r="L1541">
        <v>33</v>
      </c>
      <c r="M1541" t="b">
        <v>0</v>
      </c>
      <c r="N1541" t="s">
        <v>8263</v>
      </c>
      <c r="O1541" s="1">
        <f t="shared" si="120"/>
        <v>25</v>
      </c>
      <c r="P1541">
        <f t="shared" si="121"/>
        <v>91.82</v>
      </c>
      <c r="Q1541" s="13" t="s">
        <v>8317</v>
      </c>
      <c r="R1541" t="s">
        <v>8321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8216</v>
      </c>
      <c r="G1542" t="s">
        <v>8221</v>
      </c>
      <c r="H1542" t="s">
        <v>8243</v>
      </c>
      <c r="I1542">
        <v>1440003820</v>
      </c>
      <c r="J1542">
        <v>1437411820</v>
      </c>
      <c r="K1542" s="11" t="b">
        <v>0</v>
      </c>
      <c r="L1542">
        <v>36</v>
      </c>
      <c r="M1542" t="b">
        <v>1</v>
      </c>
      <c r="N1542" t="s">
        <v>8266</v>
      </c>
      <c r="O1542" s="1">
        <f t="shared" si="120"/>
        <v>101</v>
      </c>
      <c r="P1542">
        <f t="shared" si="121"/>
        <v>84.17</v>
      </c>
      <c r="Q1542" s="13" t="s">
        <v>8319</v>
      </c>
      <c r="R1542" t="s">
        <v>8322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8216</v>
      </c>
      <c r="G1543" t="s">
        <v>8221</v>
      </c>
      <c r="H1543" t="s">
        <v>8243</v>
      </c>
      <c r="I1543">
        <v>1426864032</v>
      </c>
      <c r="J1543">
        <v>1424275632</v>
      </c>
      <c r="K1543" s="11" t="b">
        <v>0</v>
      </c>
      <c r="L1543">
        <v>47</v>
      </c>
      <c r="M1543" t="b">
        <v>1</v>
      </c>
      <c r="N1543" t="s">
        <v>8266</v>
      </c>
      <c r="O1543" s="1">
        <f t="shared" si="120"/>
        <v>101</v>
      </c>
      <c r="P1543">
        <f t="shared" si="121"/>
        <v>64.47</v>
      </c>
      <c r="Q1543" s="13" t="s">
        <v>8319</v>
      </c>
      <c r="R1543" t="s">
        <v>8322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8216</v>
      </c>
      <c r="G1544" t="s">
        <v>8221</v>
      </c>
      <c r="H1544" t="s">
        <v>8243</v>
      </c>
      <c r="I1544">
        <v>1336528804</v>
      </c>
      <c r="J1544">
        <v>1331348404</v>
      </c>
      <c r="K1544" s="11" t="b">
        <v>0</v>
      </c>
      <c r="L1544">
        <v>48</v>
      </c>
      <c r="M1544" t="b">
        <v>1</v>
      </c>
      <c r="N1544" t="s">
        <v>8271</v>
      </c>
      <c r="O1544" s="1">
        <f t="shared" si="120"/>
        <v>101</v>
      </c>
      <c r="P1544">
        <f t="shared" si="121"/>
        <v>63.03</v>
      </c>
      <c r="Q1544" s="13" t="s">
        <v>8323</v>
      </c>
      <c r="R1544" t="s">
        <v>8327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8216</v>
      </c>
      <c r="G1545" t="s">
        <v>8221</v>
      </c>
      <c r="H1545" t="s">
        <v>8243</v>
      </c>
      <c r="I1545">
        <v>1429594832</v>
      </c>
      <c r="J1545">
        <v>1427780432</v>
      </c>
      <c r="K1545" s="11" t="b">
        <v>0</v>
      </c>
      <c r="L1545">
        <v>38</v>
      </c>
      <c r="M1545" t="b">
        <v>1</v>
      </c>
      <c r="N1545" t="s">
        <v>8271</v>
      </c>
      <c r="O1545" s="1">
        <f t="shared" si="120"/>
        <v>121</v>
      </c>
      <c r="P1545">
        <f t="shared" si="121"/>
        <v>79.53</v>
      </c>
      <c r="Q1545" s="13" t="s">
        <v>8323</v>
      </c>
      <c r="R1545" t="s">
        <v>8327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8216</v>
      </c>
      <c r="G1546" t="s">
        <v>8221</v>
      </c>
      <c r="H1546" t="s">
        <v>8243</v>
      </c>
      <c r="I1546">
        <v>1440339295</v>
      </c>
      <c r="J1546">
        <v>1437747295</v>
      </c>
      <c r="K1546" s="11" t="b">
        <v>0</v>
      </c>
      <c r="L1546">
        <v>21</v>
      </c>
      <c r="M1546" t="b">
        <v>1</v>
      </c>
      <c r="N1546" t="s">
        <v>8268</v>
      </c>
      <c r="O1546" s="1">
        <f t="shared" si="120"/>
        <v>101</v>
      </c>
      <c r="P1546">
        <f t="shared" si="121"/>
        <v>143.66999999999999</v>
      </c>
      <c r="Q1546" s="13" t="s">
        <v>8304</v>
      </c>
      <c r="R1546" t="s">
        <v>8306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8216</v>
      </c>
      <c r="G1547" t="s">
        <v>8222</v>
      </c>
      <c r="H1547" t="s">
        <v>8244</v>
      </c>
      <c r="I1547">
        <v>1487286000</v>
      </c>
      <c r="J1547">
        <v>1484843948</v>
      </c>
      <c r="K1547" s="11" t="b">
        <v>0</v>
      </c>
      <c r="L1547">
        <v>34</v>
      </c>
      <c r="M1547" t="b">
        <v>1</v>
      </c>
      <c r="N1547" t="s">
        <v>8266</v>
      </c>
      <c r="O1547" s="1">
        <f t="shared" si="120"/>
        <v>101</v>
      </c>
      <c r="P1547">
        <f t="shared" si="121"/>
        <v>88.74</v>
      </c>
      <c r="Q1547" s="13" t="s">
        <v>8319</v>
      </c>
      <c r="R1547" t="s">
        <v>8322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8216</v>
      </c>
      <c r="G1548" t="s">
        <v>8221</v>
      </c>
      <c r="H1548" t="s">
        <v>8243</v>
      </c>
      <c r="I1548">
        <v>1304920740</v>
      </c>
      <c r="J1548">
        <v>1301975637</v>
      </c>
      <c r="K1548" s="11" t="b">
        <v>0</v>
      </c>
      <c r="L1548">
        <v>35</v>
      </c>
      <c r="M1548" t="b">
        <v>1</v>
      </c>
      <c r="N1548" t="s">
        <v>8264</v>
      </c>
      <c r="O1548" s="1">
        <f t="shared" si="120"/>
        <v>108</v>
      </c>
      <c r="P1548">
        <f t="shared" si="121"/>
        <v>86.16</v>
      </c>
      <c r="Q1548" s="13" t="s">
        <v>8317</v>
      </c>
      <c r="R1548" t="s">
        <v>8318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8216</v>
      </c>
      <c r="G1549" t="s">
        <v>8221</v>
      </c>
      <c r="H1549" t="s">
        <v>8243</v>
      </c>
      <c r="I1549">
        <v>1403660279</v>
      </c>
      <c r="J1549">
        <v>1400636279</v>
      </c>
      <c r="K1549" s="11" t="b">
        <v>0</v>
      </c>
      <c r="L1549">
        <v>19</v>
      </c>
      <c r="M1549" t="b">
        <v>1</v>
      </c>
      <c r="N1549" t="s">
        <v>8260</v>
      </c>
      <c r="O1549" s="1">
        <f t="shared" si="120"/>
        <v>101</v>
      </c>
      <c r="P1549">
        <f t="shared" si="121"/>
        <v>158.68</v>
      </c>
      <c r="Q1549" s="13" t="s">
        <v>8317</v>
      </c>
      <c r="R1549" t="s">
        <v>8328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60" hidden="1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8216</v>
      </c>
      <c r="G1550" t="s">
        <v>8222</v>
      </c>
      <c r="H1550" t="s">
        <v>8244</v>
      </c>
      <c r="I1550">
        <v>1470132180</v>
      </c>
      <c r="J1550">
        <v>1467040769</v>
      </c>
      <c r="K1550" s="11" t="b">
        <v>0</v>
      </c>
      <c r="L1550">
        <v>30</v>
      </c>
      <c r="M1550" t="b">
        <v>1</v>
      </c>
      <c r="N1550" t="s">
        <v>8300</v>
      </c>
      <c r="O1550" s="1">
        <f t="shared" si="120"/>
        <v>151</v>
      </c>
      <c r="P1550">
        <f t="shared" si="121"/>
        <v>100.5</v>
      </c>
      <c r="Q1550" s="13" t="s">
        <v>8319</v>
      </c>
      <c r="R1550" t="s">
        <v>8331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8216</v>
      </c>
      <c r="G1551" t="s">
        <v>8221</v>
      </c>
      <c r="H1551" t="s">
        <v>8243</v>
      </c>
      <c r="I1551">
        <v>1480613650</v>
      </c>
      <c r="J1551">
        <v>1478018050</v>
      </c>
      <c r="K1551" s="11" t="b">
        <v>0</v>
      </c>
      <c r="L1551">
        <v>28</v>
      </c>
      <c r="M1551" t="b">
        <v>1</v>
      </c>
      <c r="N1551" t="s">
        <v>8268</v>
      </c>
      <c r="O1551" s="1">
        <f t="shared" si="120"/>
        <v>100</v>
      </c>
      <c r="P1551">
        <f t="shared" si="121"/>
        <v>107.64</v>
      </c>
      <c r="Q1551" s="13" t="s">
        <v>8304</v>
      </c>
      <c r="R1551" t="s">
        <v>8306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8216</v>
      </c>
      <c r="G1552" t="s">
        <v>8222</v>
      </c>
      <c r="H1552" t="s">
        <v>8244</v>
      </c>
      <c r="I1552">
        <v>1387533892</v>
      </c>
      <c r="J1552">
        <v>1384941892</v>
      </c>
      <c r="K1552" s="11" t="b">
        <v>0</v>
      </c>
      <c r="L1552">
        <v>169</v>
      </c>
      <c r="M1552" t="b">
        <v>1</v>
      </c>
      <c r="N1552" t="s">
        <v>8269</v>
      </c>
      <c r="O1552" s="1">
        <f t="shared" si="120"/>
        <v>120</v>
      </c>
      <c r="P1552">
        <f t="shared" si="121"/>
        <v>17.82</v>
      </c>
      <c r="Q1552" s="13" t="s">
        <v>8307</v>
      </c>
      <c r="R1552" t="s">
        <v>8329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8216</v>
      </c>
      <c r="G1553" t="s">
        <v>8221</v>
      </c>
      <c r="H1553" t="s">
        <v>8243</v>
      </c>
      <c r="I1553">
        <v>1375408194</v>
      </c>
      <c r="J1553">
        <v>1372384194</v>
      </c>
      <c r="K1553" s="11" t="b">
        <v>0</v>
      </c>
      <c r="L1553">
        <v>62</v>
      </c>
      <c r="M1553" t="b">
        <v>1</v>
      </c>
      <c r="N1553" t="s">
        <v>8274</v>
      </c>
      <c r="O1553" s="1">
        <f t="shared" si="120"/>
        <v>120</v>
      </c>
      <c r="P1553">
        <f t="shared" si="121"/>
        <v>48.55</v>
      </c>
      <c r="Q1553" s="13" t="s">
        <v>8323</v>
      </c>
      <c r="R1553" t="s">
        <v>8324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8216</v>
      </c>
      <c r="G1554" t="s">
        <v>8222</v>
      </c>
      <c r="H1554" t="s">
        <v>8244</v>
      </c>
      <c r="I1554">
        <v>1459378085</v>
      </c>
      <c r="J1554">
        <v>1456789685</v>
      </c>
      <c r="K1554" s="11" t="b">
        <v>0</v>
      </c>
      <c r="L1554">
        <v>21</v>
      </c>
      <c r="M1554" t="b">
        <v>1</v>
      </c>
      <c r="N1554" t="s">
        <v>8266</v>
      </c>
      <c r="O1554" s="1">
        <f t="shared" si="120"/>
        <v>153</v>
      </c>
      <c r="P1554">
        <f t="shared" si="121"/>
        <v>143.1</v>
      </c>
      <c r="Q1554" s="13" t="s">
        <v>8319</v>
      </c>
      <c r="R1554" t="s">
        <v>8322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8216</v>
      </c>
      <c r="G1555" t="s">
        <v>8222</v>
      </c>
      <c r="H1555" t="s">
        <v>8244</v>
      </c>
      <c r="I1555">
        <v>1425682174</v>
      </c>
      <c r="J1555">
        <v>1423090174</v>
      </c>
      <c r="K1555" s="11" t="b">
        <v>0</v>
      </c>
      <c r="L1555">
        <v>21</v>
      </c>
      <c r="M1555" t="b">
        <v>1</v>
      </c>
      <c r="N1555" t="s">
        <v>8295</v>
      </c>
      <c r="O1555" s="1">
        <f t="shared" si="120"/>
        <v>100</v>
      </c>
      <c r="P1555">
        <f t="shared" si="121"/>
        <v>143</v>
      </c>
      <c r="Q1555" s="13" t="s">
        <v>8323</v>
      </c>
      <c r="R1555" t="s">
        <v>8337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8216</v>
      </c>
      <c r="G1556" t="s">
        <v>8221</v>
      </c>
      <c r="H1556" t="s">
        <v>8243</v>
      </c>
      <c r="I1556">
        <v>1389146880</v>
      </c>
      <c r="J1556">
        <v>1387403967</v>
      </c>
      <c r="K1556" s="11" t="b">
        <v>0</v>
      </c>
      <c r="L1556">
        <v>40</v>
      </c>
      <c r="M1556" t="b">
        <v>1</v>
      </c>
      <c r="N1556" t="s">
        <v>8271</v>
      </c>
      <c r="O1556" s="1">
        <f t="shared" si="120"/>
        <v>100</v>
      </c>
      <c r="P1556">
        <f t="shared" si="121"/>
        <v>75.05</v>
      </c>
      <c r="Q1556" s="13" t="s">
        <v>8323</v>
      </c>
      <c r="R1556" t="s">
        <v>8327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8218</v>
      </c>
      <c r="G1557" t="s">
        <v>8222</v>
      </c>
      <c r="H1557" t="s">
        <v>8244</v>
      </c>
      <c r="I1557">
        <v>1460373187</v>
      </c>
      <c r="J1557">
        <v>1457352787</v>
      </c>
      <c r="K1557" s="11" t="b">
        <v>0</v>
      </c>
      <c r="L1557">
        <v>91</v>
      </c>
      <c r="M1557" t="b">
        <v>0</v>
      </c>
      <c r="N1557" t="s">
        <v>8266</v>
      </c>
      <c r="O1557" s="1">
        <f t="shared" si="120"/>
        <v>18</v>
      </c>
      <c r="P1557">
        <f t="shared" si="121"/>
        <v>32.979999999999997</v>
      </c>
      <c r="Q1557" s="13" t="s">
        <v>8319</v>
      </c>
      <c r="R1557" t="s">
        <v>8322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8218</v>
      </c>
      <c r="G1558" t="s">
        <v>8221</v>
      </c>
      <c r="H1558" t="s">
        <v>8243</v>
      </c>
      <c r="I1558">
        <v>1484531362</v>
      </c>
      <c r="J1558">
        <v>1481939362</v>
      </c>
      <c r="K1558" s="11" t="b">
        <v>0</v>
      </c>
      <c r="L1558">
        <v>1</v>
      </c>
      <c r="M1558" t="b">
        <v>0</v>
      </c>
      <c r="N1558" t="s">
        <v>8263</v>
      </c>
      <c r="O1558" s="1">
        <f t="shared" si="120"/>
        <v>60</v>
      </c>
      <c r="P1558">
        <f t="shared" si="121"/>
        <v>3000</v>
      </c>
      <c r="Q1558" s="13" t="s">
        <v>8317</v>
      </c>
      <c r="R1558" t="s">
        <v>8321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8216</v>
      </c>
      <c r="G1559" t="s">
        <v>8221</v>
      </c>
      <c r="H1559" t="s">
        <v>8243</v>
      </c>
      <c r="I1559">
        <v>1410546413</v>
      </c>
      <c r="J1559">
        <v>1407954413</v>
      </c>
      <c r="K1559" s="11" t="b">
        <v>0</v>
      </c>
      <c r="L1559">
        <v>22</v>
      </c>
      <c r="M1559" t="b">
        <v>1</v>
      </c>
      <c r="N1559" t="s">
        <v>8271</v>
      </c>
      <c r="O1559" s="1">
        <f t="shared" si="120"/>
        <v>100</v>
      </c>
      <c r="P1559">
        <f t="shared" si="121"/>
        <v>136.36000000000001</v>
      </c>
      <c r="Q1559" s="13" t="s">
        <v>8323</v>
      </c>
      <c r="R1559" t="s">
        <v>8327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8216</v>
      </c>
      <c r="G1560" t="s">
        <v>8221</v>
      </c>
      <c r="H1560" t="s">
        <v>8243</v>
      </c>
      <c r="I1560">
        <v>1322751735</v>
      </c>
      <c r="J1560">
        <v>1317564135</v>
      </c>
      <c r="K1560" s="11" t="b">
        <v>0</v>
      </c>
      <c r="L1560">
        <v>38</v>
      </c>
      <c r="M1560" t="b">
        <v>1</v>
      </c>
      <c r="N1560" t="s">
        <v>8274</v>
      </c>
      <c r="O1560" s="1">
        <f t="shared" si="120"/>
        <v>100</v>
      </c>
      <c r="P1560">
        <f t="shared" si="121"/>
        <v>78.95</v>
      </c>
      <c r="Q1560" s="13" t="s">
        <v>8323</v>
      </c>
      <c r="R1560" t="s">
        <v>8324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8216</v>
      </c>
      <c r="G1561" t="s">
        <v>8221</v>
      </c>
      <c r="H1561" t="s">
        <v>8243</v>
      </c>
      <c r="I1561">
        <v>1399867140</v>
      </c>
      <c r="J1561">
        <v>1398802148</v>
      </c>
      <c r="K1561" s="11" t="b">
        <v>0</v>
      </c>
      <c r="L1561">
        <v>11</v>
      </c>
      <c r="M1561" t="b">
        <v>1</v>
      </c>
      <c r="N1561" t="s">
        <v>8266</v>
      </c>
      <c r="O1561" s="1">
        <f t="shared" si="120"/>
        <v>100</v>
      </c>
      <c r="P1561">
        <f t="shared" si="121"/>
        <v>272.73</v>
      </c>
      <c r="Q1561" s="13" t="s">
        <v>8319</v>
      </c>
      <c r="R1561" t="s">
        <v>8322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8216</v>
      </c>
      <c r="G1562" t="s">
        <v>8222</v>
      </c>
      <c r="H1562" t="s">
        <v>8244</v>
      </c>
      <c r="I1562">
        <v>1400423973</v>
      </c>
      <c r="J1562">
        <v>1399387173</v>
      </c>
      <c r="K1562" s="11" t="b">
        <v>0</v>
      </c>
      <c r="L1562">
        <v>17</v>
      </c>
      <c r="M1562" t="b">
        <v>1</v>
      </c>
      <c r="N1562" t="s">
        <v>8266</v>
      </c>
      <c r="O1562" s="1">
        <f t="shared" si="120"/>
        <v>100</v>
      </c>
      <c r="P1562">
        <f t="shared" si="121"/>
        <v>176.47</v>
      </c>
      <c r="Q1562" s="13" t="s">
        <v>8319</v>
      </c>
      <c r="R1562" t="s">
        <v>8322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8216</v>
      </c>
      <c r="G1563" t="s">
        <v>8222</v>
      </c>
      <c r="H1563" t="s">
        <v>8244</v>
      </c>
      <c r="I1563">
        <v>1411858862</v>
      </c>
      <c r="J1563">
        <v>1409266862</v>
      </c>
      <c r="K1563" s="11" t="b">
        <v>0</v>
      </c>
      <c r="L1563">
        <v>26</v>
      </c>
      <c r="M1563" t="b">
        <v>1</v>
      </c>
      <c r="N1563" t="s">
        <v>8266</v>
      </c>
      <c r="O1563" s="1">
        <f t="shared" si="120"/>
        <v>100</v>
      </c>
      <c r="P1563">
        <f t="shared" si="121"/>
        <v>115.38</v>
      </c>
      <c r="Q1563" s="13" t="s">
        <v>8319</v>
      </c>
      <c r="R1563" t="s">
        <v>8322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8216</v>
      </c>
      <c r="G1564" t="s">
        <v>8221</v>
      </c>
      <c r="H1564" t="s">
        <v>8243</v>
      </c>
      <c r="I1564">
        <v>1406358000</v>
      </c>
      <c r="J1564">
        <v>1404841270</v>
      </c>
      <c r="K1564" s="11" t="b">
        <v>0</v>
      </c>
      <c r="L1564">
        <v>34</v>
      </c>
      <c r="M1564" t="b">
        <v>1</v>
      </c>
      <c r="N1564" t="s">
        <v>8266</v>
      </c>
      <c r="O1564" s="1">
        <f t="shared" si="120"/>
        <v>120</v>
      </c>
      <c r="P1564">
        <f t="shared" si="121"/>
        <v>88.24</v>
      </c>
      <c r="Q1564" s="13" t="s">
        <v>8319</v>
      </c>
      <c r="R1564" t="s">
        <v>8322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8216</v>
      </c>
      <c r="G1565" t="s">
        <v>8221</v>
      </c>
      <c r="H1565" t="s">
        <v>8243</v>
      </c>
      <c r="I1565">
        <v>1406350740</v>
      </c>
      <c r="J1565">
        <v>1403125737</v>
      </c>
      <c r="K1565" s="11" t="b">
        <v>0</v>
      </c>
      <c r="L1565">
        <v>27</v>
      </c>
      <c r="M1565" t="b">
        <v>1</v>
      </c>
      <c r="N1565" t="s">
        <v>8300</v>
      </c>
      <c r="O1565" s="1">
        <f t="shared" si="120"/>
        <v>120</v>
      </c>
      <c r="P1565">
        <f t="shared" si="121"/>
        <v>111.11</v>
      </c>
      <c r="Q1565" s="13" t="s">
        <v>8319</v>
      </c>
      <c r="R1565" t="s">
        <v>8331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8216</v>
      </c>
      <c r="G1566" t="s">
        <v>8221</v>
      </c>
      <c r="H1566" t="s">
        <v>8243</v>
      </c>
      <c r="I1566">
        <v>1436817960</v>
      </c>
      <c r="J1566">
        <v>1433999785</v>
      </c>
      <c r="K1566" s="11" t="b">
        <v>0</v>
      </c>
      <c r="L1566">
        <v>30</v>
      </c>
      <c r="M1566" t="b">
        <v>1</v>
      </c>
      <c r="N1566" t="s">
        <v>8300</v>
      </c>
      <c r="O1566" s="1">
        <f t="shared" si="120"/>
        <v>120</v>
      </c>
      <c r="P1566">
        <f t="shared" si="121"/>
        <v>100</v>
      </c>
      <c r="Q1566" s="13" t="s">
        <v>8319</v>
      </c>
      <c r="R1566" t="s">
        <v>8331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8218</v>
      </c>
      <c r="G1567" t="s">
        <v>8221</v>
      </c>
      <c r="H1567" t="s">
        <v>8243</v>
      </c>
      <c r="I1567">
        <v>1324664249</v>
      </c>
      <c r="J1567">
        <v>1321035449</v>
      </c>
      <c r="K1567" s="11" t="b">
        <v>0</v>
      </c>
      <c r="L1567">
        <v>22</v>
      </c>
      <c r="M1567" t="b">
        <v>0</v>
      </c>
      <c r="N1567" t="s">
        <v>8265</v>
      </c>
      <c r="O1567" s="1">
        <f t="shared" si="120"/>
        <v>5</v>
      </c>
      <c r="P1567">
        <f t="shared" si="121"/>
        <v>136.09</v>
      </c>
      <c r="Q1567" s="13" t="s">
        <v>8317</v>
      </c>
      <c r="R1567" t="s">
        <v>8335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8218</v>
      </c>
      <c r="G1568" t="s">
        <v>8221</v>
      </c>
      <c r="H1568" t="s">
        <v>8243</v>
      </c>
      <c r="I1568">
        <v>1417033777</v>
      </c>
      <c r="J1568">
        <v>1414438177</v>
      </c>
      <c r="K1568" s="11" t="b">
        <v>0</v>
      </c>
      <c r="L1568">
        <v>36</v>
      </c>
      <c r="M1568" t="b">
        <v>0</v>
      </c>
      <c r="N1568" t="s">
        <v>8266</v>
      </c>
      <c r="O1568" s="1">
        <f t="shared" si="120"/>
        <v>37</v>
      </c>
      <c r="P1568">
        <f t="shared" si="121"/>
        <v>83.14</v>
      </c>
      <c r="Q1568" s="13" t="s">
        <v>8319</v>
      </c>
      <c r="R1568" t="s">
        <v>8322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8216</v>
      </c>
      <c r="G1569" t="s">
        <v>8221</v>
      </c>
      <c r="H1569" t="s">
        <v>8243</v>
      </c>
      <c r="I1569">
        <v>1393156857</v>
      </c>
      <c r="J1569">
        <v>1390564857</v>
      </c>
      <c r="K1569" s="11" t="b">
        <v>0</v>
      </c>
      <c r="L1569">
        <v>99</v>
      </c>
      <c r="M1569" t="b">
        <v>1</v>
      </c>
      <c r="N1569" t="s">
        <v>8292</v>
      </c>
      <c r="O1569" s="1">
        <f t="shared" si="120"/>
        <v>120</v>
      </c>
      <c r="P1569">
        <f t="shared" si="121"/>
        <v>30.2</v>
      </c>
      <c r="Q1569" s="13" t="s">
        <v>8312</v>
      </c>
      <c r="R1569" t="s">
        <v>8313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8218</v>
      </c>
      <c r="G1570" t="s">
        <v>8222</v>
      </c>
      <c r="H1570" t="s">
        <v>8244</v>
      </c>
      <c r="I1570">
        <v>1402480221</v>
      </c>
      <c r="J1570">
        <v>1399888221</v>
      </c>
      <c r="K1570" s="11" t="b">
        <v>0</v>
      </c>
      <c r="L1570">
        <v>37</v>
      </c>
      <c r="M1570" t="b">
        <v>0</v>
      </c>
      <c r="N1570" t="s">
        <v>8277</v>
      </c>
      <c r="O1570" s="1">
        <f t="shared" si="120"/>
        <v>5</v>
      </c>
      <c r="P1570">
        <f t="shared" si="121"/>
        <v>80.3</v>
      </c>
      <c r="Q1570" s="13" t="s">
        <v>8312</v>
      </c>
      <c r="R1570" t="s">
        <v>8330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8218</v>
      </c>
      <c r="G1571" t="s">
        <v>8221</v>
      </c>
      <c r="H1571" t="s">
        <v>8243</v>
      </c>
      <c r="I1571">
        <v>1433395560</v>
      </c>
      <c r="J1571">
        <v>1430803560</v>
      </c>
      <c r="K1571" s="11" t="b">
        <v>0</v>
      </c>
      <c r="L1571">
        <v>42</v>
      </c>
      <c r="M1571" t="b">
        <v>0</v>
      </c>
      <c r="N1571" t="s">
        <v>8289</v>
      </c>
      <c r="O1571" s="1">
        <f t="shared" si="120"/>
        <v>59</v>
      </c>
      <c r="P1571">
        <f t="shared" si="121"/>
        <v>70.599999999999994</v>
      </c>
      <c r="Q1571" s="13" t="s">
        <v>8304</v>
      </c>
      <c r="R1571" t="s">
        <v>8314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8217</v>
      </c>
      <c r="G1572" t="s">
        <v>8221</v>
      </c>
      <c r="H1572" t="s">
        <v>8243</v>
      </c>
      <c r="I1572">
        <v>1450331940</v>
      </c>
      <c r="J1572">
        <v>1447777514</v>
      </c>
      <c r="K1572" s="11" t="b">
        <v>0</v>
      </c>
      <c r="L1572">
        <v>22</v>
      </c>
      <c r="M1572" t="b">
        <v>0</v>
      </c>
      <c r="N1572" t="s">
        <v>8268</v>
      </c>
      <c r="O1572" s="1">
        <f t="shared" si="120"/>
        <v>30</v>
      </c>
      <c r="P1572">
        <f t="shared" si="121"/>
        <v>134.55000000000001</v>
      </c>
      <c r="Q1572" s="13" t="s">
        <v>8304</v>
      </c>
      <c r="R1572" t="s">
        <v>8306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8216</v>
      </c>
      <c r="G1573" t="s">
        <v>8222</v>
      </c>
      <c r="H1573" t="s">
        <v>8244</v>
      </c>
      <c r="I1573">
        <v>1438968146</v>
      </c>
      <c r="J1573">
        <v>1436376146</v>
      </c>
      <c r="K1573" s="11" t="b">
        <v>0</v>
      </c>
      <c r="L1573">
        <v>66</v>
      </c>
      <c r="M1573" t="b">
        <v>1</v>
      </c>
      <c r="N1573" t="s">
        <v>8266</v>
      </c>
      <c r="O1573" s="1">
        <f t="shared" si="120"/>
        <v>102</v>
      </c>
      <c r="P1573">
        <f t="shared" si="121"/>
        <v>44.76</v>
      </c>
      <c r="Q1573" s="13" t="s">
        <v>8319</v>
      </c>
      <c r="R1573" t="s">
        <v>8322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8216</v>
      </c>
      <c r="G1574" t="s">
        <v>8222</v>
      </c>
      <c r="H1574" t="s">
        <v>8244</v>
      </c>
      <c r="I1574">
        <v>1404913180</v>
      </c>
      <c r="J1574">
        <v>1403703580</v>
      </c>
      <c r="K1574" s="11" t="b">
        <v>0</v>
      </c>
      <c r="L1574">
        <v>74</v>
      </c>
      <c r="M1574" t="b">
        <v>1</v>
      </c>
      <c r="N1574" t="s">
        <v>8266</v>
      </c>
      <c r="O1574" s="1">
        <f t="shared" si="120"/>
        <v>118</v>
      </c>
      <c r="P1574">
        <f t="shared" si="121"/>
        <v>39.81</v>
      </c>
      <c r="Q1574" s="13" t="s">
        <v>8319</v>
      </c>
      <c r="R1574" t="s">
        <v>8322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8216</v>
      </c>
      <c r="G1575" t="s">
        <v>8221</v>
      </c>
      <c r="H1575" t="s">
        <v>8243</v>
      </c>
      <c r="I1575">
        <v>1458480560</v>
      </c>
      <c r="J1575">
        <v>1455892160</v>
      </c>
      <c r="K1575" s="11" t="b">
        <v>0</v>
      </c>
      <c r="L1575">
        <v>33</v>
      </c>
      <c r="M1575" t="b">
        <v>1</v>
      </c>
      <c r="N1575" t="s">
        <v>8280</v>
      </c>
      <c r="O1575" s="1">
        <f t="shared" si="120"/>
        <v>109</v>
      </c>
      <c r="P1575">
        <f t="shared" si="121"/>
        <v>89.24</v>
      </c>
      <c r="Q1575" s="13" t="s">
        <v>8309</v>
      </c>
      <c r="R1575" t="s">
        <v>8310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8216</v>
      </c>
      <c r="G1576" t="s">
        <v>8221</v>
      </c>
      <c r="H1576" t="s">
        <v>8243</v>
      </c>
      <c r="I1576">
        <v>1403366409</v>
      </c>
      <c r="J1576">
        <v>1400774409</v>
      </c>
      <c r="K1576" s="11" t="b">
        <v>1</v>
      </c>
      <c r="L1576">
        <v>51</v>
      </c>
      <c r="M1576" t="b">
        <v>1</v>
      </c>
      <c r="N1576" t="s">
        <v>8266</v>
      </c>
      <c r="O1576" s="1">
        <f t="shared" si="120"/>
        <v>117</v>
      </c>
      <c r="P1576">
        <f t="shared" si="121"/>
        <v>57.55</v>
      </c>
      <c r="Q1576" s="13" t="s">
        <v>8319</v>
      </c>
      <c r="R1576" t="s">
        <v>8322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8216</v>
      </c>
      <c r="G1577" t="s">
        <v>8221</v>
      </c>
      <c r="H1577" t="s">
        <v>8243</v>
      </c>
      <c r="I1577">
        <v>1417813618</v>
      </c>
      <c r="J1577">
        <v>1413922018</v>
      </c>
      <c r="K1577" s="11" t="b">
        <v>0</v>
      </c>
      <c r="L1577">
        <v>32</v>
      </c>
      <c r="M1577" t="b">
        <v>1</v>
      </c>
      <c r="N1577" t="s">
        <v>8271</v>
      </c>
      <c r="O1577" s="1">
        <f t="shared" si="120"/>
        <v>147</v>
      </c>
      <c r="P1577">
        <f t="shared" si="121"/>
        <v>91.63</v>
      </c>
      <c r="Q1577" s="13" t="s">
        <v>8323</v>
      </c>
      <c r="R1577" t="s">
        <v>8327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8216</v>
      </c>
      <c r="G1578" t="s">
        <v>8221</v>
      </c>
      <c r="H1578" t="s">
        <v>8243</v>
      </c>
      <c r="I1578">
        <v>1288657560</v>
      </c>
      <c r="J1578">
        <v>1286319256</v>
      </c>
      <c r="K1578" s="11" t="b">
        <v>0</v>
      </c>
      <c r="L1578">
        <v>107</v>
      </c>
      <c r="M1578" t="b">
        <v>1</v>
      </c>
      <c r="N1578" t="s">
        <v>8274</v>
      </c>
      <c r="O1578" s="1">
        <f t="shared" si="120"/>
        <v>195</v>
      </c>
      <c r="P1578">
        <f t="shared" si="121"/>
        <v>27.39</v>
      </c>
      <c r="Q1578" s="13" t="s">
        <v>8323</v>
      </c>
      <c r="R1578" t="s">
        <v>8324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8216</v>
      </c>
      <c r="G1579" t="s">
        <v>8238</v>
      </c>
      <c r="H1579" t="s">
        <v>8246</v>
      </c>
      <c r="I1579">
        <v>1459978200</v>
      </c>
      <c r="J1579">
        <v>1458416585</v>
      </c>
      <c r="K1579" s="11" t="b">
        <v>0</v>
      </c>
      <c r="L1579">
        <v>46</v>
      </c>
      <c r="M1579" t="b">
        <v>1</v>
      </c>
      <c r="N1579" t="s">
        <v>8266</v>
      </c>
      <c r="O1579" s="1">
        <f t="shared" si="120"/>
        <v>107</v>
      </c>
      <c r="P1579">
        <f t="shared" si="121"/>
        <v>63.7</v>
      </c>
      <c r="Q1579" s="13" t="s">
        <v>8319</v>
      </c>
      <c r="R1579" t="s">
        <v>8322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8216</v>
      </c>
      <c r="G1580" t="s">
        <v>8221</v>
      </c>
      <c r="H1580" t="s">
        <v>8243</v>
      </c>
      <c r="I1580">
        <v>1363806333</v>
      </c>
      <c r="J1580">
        <v>1362081933</v>
      </c>
      <c r="K1580" s="11" t="b">
        <v>1</v>
      </c>
      <c r="L1580">
        <v>80</v>
      </c>
      <c r="M1580" t="b">
        <v>1</v>
      </c>
      <c r="N1580" t="s">
        <v>8264</v>
      </c>
      <c r="O1580" s="1">
        <f t="shared" si="120"/>
        <v>293</v>
      </c>
      <c r="P1580">
        <f t="shared" si="121"/>
        <v>36.61</v>
      </c>
      <c r="Q1580" s="13" t="s">
        <v>8317</v>
      </c>
      <c r="R1580" t="s">
        <v>8318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8216</v>
      </c>
      <c r="G1581" t="s">
        <v>8221</v>
      </c>
      <c r="H1581" t="s">
        <v>8243</v>
      </c>
      <c r="I1581">
        <v>1403546400</v>
      </c>
      <c r="J1581">
        <v>1401714114</v>
      </c>
      <c r="K1581" s="11" t="b">
        <v>0</v>
      </c>
      <c r="L1581">
        <v>35</v>
      </c>
      <c r="M1581" t="b">
        <v>1</v>
      </c>
      <c r="N1581" t="s">
        <v>8266</v>
      </c>
      <c r="O1581" s="1">
        <f t="shared" si="120"/>
        <v>103</v>
      </c>
      <c r="P1581">
        <f t="shared" si="121"/>
        <v>83.57</v>
      </c>
      <c r="Q1581" s="13" t="s">
        <v>8319</v>
      </c>
      <c r="R1581" t="s">
        <v>8322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8216</v>
      </c>
      <c r="G1582" t="s">
        <v>8221</v>
      </c>
      <c r="H1582" t="s">
        <v>8243</v>
      </c>
      <c r="I1582">
        <v>1444528800</v>
      </c>
      <c r="J1582">
        <v>1442804633</v>
      </c>
      <c r="K1582" s="11" t="b">
        <v>0</v>
      </c>
      <c r="L1582">
        <v>35</v>
      </c>
      <c r="M1582" t="b">
        <v>1</v>
      </c>
      <c r="N1582" t="s">
        <v>8266</v>
      </c>
      <c r="O1582" s="1">
        <f t="shared" si="120"/>
        <v>108</v>
      </c>
      <c r="P1582">
        <f t="shared" si="121"/>
        <v>83.51</v>
      </c>
      <c r="Q1582" s="13" t="s">
        <v>8319</v>
      </c>
      <c r="R1582" t="s">
        <v>8322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8216</v>
      </c>
      <c r="G1583" t="s">
        <v>8221</v>
      </c>
      <c r="H1583" t="s">
        <v>8243</v>
      </c>
      <c r="I1583">
        <v>1326835985</v>
      </c>
      <c r="J1583">
        <v>1324243985</v>
      </c>
      <c r="K1583" s="11" t="b">
        <v>0</v>
      </c>
      <c r="L1583">
        <v>61</v>
      </c>
      <c r="M1583" t="b">
        <v>1</v>
      </c>
      <c r="N1583" t="s">
        <v>8271</v>
      </c>
      <c r="O1583" s="1">
        <f t="shared" si="120"/>
        <v>145</v>
      </c>
      <c r="P1583">
        <f t="shared" si="121"/>
        <v>47.67</v>
      </c>
      <c r="Q1583" s="13" t="s">
        <v>8323</v>
      </c>
      <c r="R1583" t="s">
        <v>8327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8218</v>
      </c>
      <c r="G1584" t="s">
        <v>8223</v>
      </c>
      <c r="H1584" t="s">
        <v>8245</v>
      </c>
      <c r="I1584">
        <v>1439515497</v>
      </c>
      <c r="J1584">
        <v>1435627497</v>
      </c>
      <c r="K1584" s="11" t="b">
        <v>0</v>
      </c>
      <c r="L1584">
        <v>18</v>
      </c>
      <c r="M1584" t="b">
        <v>0</v>
      </c>
      <c r="N1584" t="s">
        <v>8268</v>
      </c>
      <c r="O1584" s="1">
        <f t="shared" si="120"/>
        <v>2</v>
      </c>
      <c r="P1584">
        <f t="shared" si="121"/>
        <v>160.5</v>
      </c>
      <c r="Q1584" s="13" t="s">
        <v>8304</v>
      </c>
      <c r="R1584" t="s">
        <v>8306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8216</v>
      </c>
      <c r="G1585" t="s">
        <v>8221</v>
      </c>
      <c r="H1585" t="s">
        <v>8243</v>
      </c>
      <c r="I1585">
        <v>1400108640</v>
      </c>
      <c r="J1585">
        <v>1396923624</v>
      </c>
      <c r="K1585" s="11" t="b">
        <v>1</v>
      </c>
      <c r="L1585">
        <v>122</v>
      </c>
      <c r="M1585" t="b">
        <v>1</v>
      </c>
      <c r="N1585" t="s">
        <v>8290</v>
      </c>
      <c r="O1585" s="1">
        <f t="shared" si="120"/>
        <v>192</v>
      </c>
      <c r="P1585">
        <f t="shared" si="121"/>
        <v>23.65</v>
      </c>
      <c r="Q1585" s="13" t="s">
        <v>8304</v>
      </c>
      <c r="R1585" t="s">
        <v>8305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8216</v>
      </c>
      <c r="G1586" t="s">
        <v>8221</v>
      </c>
      <c r="H1586" t="s">
        <v>8243</v>
      </c>
      <c r="I1586">
        <v>1300636482</v>
      </c>
      <c r="J1586">
        <v>1298048082</v>
      </c>
      <c r="K1586" s="11" t="b">
        <v>0</v>
      </c>
      <c r="L1586">
        <v>90</v>
      </c>
      <c r="M1586" t="b">
        <v>1</v>
      </c>
      <c r="N1586" t="s">
        <v>8287</v>
      </c>
      <c r="O1586" s="1">
        <f t="shared" si="120"/>
        <v>125</v>
      </c>
      <c r="P1586">
        <f t="shared" si="121"/>
        <v>32.01</v>
      </c>
      <c r="Q1586" s="13" t="s">
        <v>8323</v>
      </c>
      <c r="R1586" t="s">
        <v>8334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8216</v>
      </c>
      <c r="G1587" t="s">
        <v>8221</v>
      </c>
      <c r="H1587" t="s">
        <v>8243</v>
      </c>
      <c r="I1587">
        <v>1461963600</v>
      </c>
      <c r="J1587">
        <v>1459567371</v>
      </c>
      <c r="K1587" s="11" t="b">
        <v>0</v>
      </c>
      <c r="L1587">
        <v>46</v>
      </c>
      <c r="M1587" t="b">
        <v>1</v>
      </c>
      <c r="N1587" t="s">
        <v>8266</v>
      </c>
      <c r="O1587" s="1">
        <f t="shared" si="120"/>
        <v>339</v>
      </c>
      <c r="P1587">
        <f t="shared" si="121"/>
        <v>62.59</v>
      </c>
      <c r="Q1587" s="13" t="s">
        <v>8319</v>
      </c>
      <c r="R1587" t="s">
        <v>8322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8216</v>
      </c>
      <c r="G1588" t="s">
        <v>8222</v>
      </c>
      <c r="H1588" t="s">
        <v>8244</v>
      </c>
      <c r="I1588">
        <v>1473247240</v>
      </c>
      <c r="J1588">
        <v>1470655240</v>
      </c>
      <c r="K1588" s="11" t="b">
        <v>1</v>
      </c>
      <c r="L1588">
        <v>50</v>
      </c>
      <c r="M1588" t="b">
        <v>1</v>
      </c>
      <c r="N1588" t="s">
        <v>8266</v>
      </c>
      <c r="O1588" s="1">
        <f t="shared" si="120"/>
        <v>128</v>
      </c>
      <c r="P1588">
        <f t="shared" si="121"/>
        <v>57.52</v>
      </c>
      <c r="Q1588" s="13" t="s">
        <v>8319</v>
      </c>
      <c r="R1588" t="s">
        <v>8322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8218</v>
      </c>
      <c r="G1589" t="s">
        <v>8221</v>
      </c>
      <c r="H1589" t="s">
        <v>8243</v>
      </c>
      <c r="I1589">
        <v>1435291200</v>
      </c>
      <c r="J1589">
        <v>1432640342</v>
      </c>
      <c r="K1589" s="11" t="b">
        <v>0</v>
      </c>
      <c r="L1589">
        <v>8</v>
      </c>
      <c r="M1589" t="b">
        <v>0</v>
      </c>
      <c r="N1589" t="s">
        <v>8279</v>
      </c>
      <c r="O1589" s="1">
        <f t="shared" si="120"/>
        <v>19</v>
      </c>
      <c r="P1589">
        <f t="shared" si="121"/>
        <v>358.88</v>
      </c>
      <c r="Q1589" s="13" t="s">
        <v>8315</v>
      </c>
      <c r="R1589" t="s">
        <v>8341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8216</v>
      </c>
      <c r="G1590" t="s">
        <v>8221</v>
      </c>
      <c r="H1590" t="s">
        <v>8243</v>
      </c>
      <c r="I1590">
        <v>1459822682</v>
      </c>
      <c r="J1590">
        <v>1458613082</v>
      </c>
      <c r="K1590" s="11" t="b">
        <v>0</v>
      </c>
      <c r="L1590">
        <v>49</v>
      </c>
      <c r="M1590" t="b">
        <v>1</v>
      </c>
      <c r="N1590" t="s">
        <v>8266</v>
      </c>
      <c r="O1590" s="1">
        <f t="shared" si="120"/>
        <v>287</v>
      </c>
      <c r="P1590">
        <f t="shared" si="121"/>
        <v>58.57</v>
      </c>
      <c r="Q1590" s="13" t="s">
        <v>8319</v>
      </c>
      <c r="R1590" t="s">
        <v>8322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8216</v>
      </c>
      <c r="G1591" t="s">
        <v>8222</v>
      </c>
      <c r="H1591" t="s">
        <v>8244</v>
      </c>
      <c r="I1591">
        <v>1416780000</v>
      </c>
      <c r="J1591">
        <v>1414342894</v>
      </c>
      <c r="K1591" s="11" t="b">
        <v>0</v>
      </c>
      <c r="L1591">
        <v>95</v>
      </c>
      <c r="M1591" t="b">
        <v>1</v>
      </c>
      <c r="N1591" t="s">
        <v>8266</v>
      </c>
      <c r="O1591" s="1">
        <f t="shared" si="120"/>
        <v>115</v>
      </c>
      <c r="P1591">
        <f t="shared" si="121"/>
        <v>30.19</v>
      </c>
      <c r="Q1591" s="13" t="s">
        <v>8319</v>
      </c>
      <c r="R1591" t="s">
        <v>8322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8216</v>
      </c>
      <c r="G1592" t="s">
        <v>8221</v>
      </c>
      <c r="H1592" t="s">
        <v>8243</v>
      </c>
      <c r="I1592">
        <v>1411790400</v>
      </c>
      <c r="J1592">
        <v>1409884821</v>
      </c>
      <c r="K1592" s="11" t="b">
        <v>0</v>
      </c>
      <c r="L1592">
        <v>59</v>
      </c>
      <c r="M1592" t="b">
        <v>1</v>
      </c>
      <c r="N1592" t="s">
        <v>8300</v>
      </c>
      <c r="O1592" s="1">
        <f t="shared" si="120"/>
        <v>143</v>
      </c>
      <c r="P1592">
        <f t="shared" si="121"/>
        <v>48.54</v>
      </c>
      <c r="Q1592" s="13" t="s">
        <v>8319</v>
      </c>
      <c r="R1592" t="s">
        <v>8331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8216</v>
      </c>
      <c r="G1593" t="s">
        <v>8221</v>
      </c>
      <c r="H1593" t="s">
        <v>8243</v>
      </c>
      <c r="I1593">
        <v>1412135940</v>
      </c>
      <c r="J1593">
        <v>1410840126</v>
      </c>
      <c r="K1593" s="11" t="b">
        <v>1</v>
      </c>
      <c r="L1593">
        <v>37</v>
      </c>
      <c r="M1593" t="b">
        <v>1</v>
      </c>
      <c r="N1593" t="s">
        <v>8266</v>
      </c>
      <c r="O1593" s="1">
        <f t="shared" si="120"/>
        <v>110</v>
      </c>
      <c r="P1593">
        <f t="shared" si="121"/>
        <v>77.22</v>
      </c>
      <c r="Q1593" s="13" t="s">
        <v>8319</v>
      </c>
      <c r="R1593" t="s">
        <v>8322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8216</v>
      </c>
      <c r="G1594" t="s">
        <v>8221</v>
      </c>
      <c r="H1594" t="s">
        <v>8243</v>
      </c>
      <c r="I1594">
        <v>1466014499</v>
      </c>
      <c r="J1594">
        <v>1463422499</v>
      </c>
      <c r="K1594" s="11" t="b">
        <v>0</v>
      </c>
      <c r="L1594">
        <v>44</v>
      </c>
      <c r="M1594" t="b">
        <v>1</v>
      </c>
      <c r="N1594" t="s">
        <v>8266</v>
      </c>
      <c r="O1594" s="1">
        <f t="shared" si="120"/>
        <v>114</v>
      </c>
      <c r="P1594">
        <f t="shared" si="121"/>
        <v>64.91</v>
      </c>
      <c r="Q1594" s="13" t="s">
        <v>8319</v>
      </c>
      <c r="R1594" t="s">
        <v>8322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8217</v>
      </c>
      <c r="G1595" t="s">
        <v>8221</v>
      </c>
      <c r="H1595" t="s">
        <v>8243</v>
      </c>
      <c r="I1595">
        <v>1459992856</v>
      </c>
      <c r="J1595">
        <v>1456108456</v>
      </c>
      <c r="K1595" s="11" t="b">
        <v>0</v>
      </c>
      <c r="L1595">
        <v>38</v>
      </c>
      <c r="M1595" t="b">
        <v>0</v>
      </c>
      <c r="N1595" t="s">
        <v>8268</v>
      </c>
      <c r="O1595" s="1">
        <f t="shared" si="120"/>
        <v>3</v>
      </c>
      <c r="P1595">
        <f t="shared" si="121"/>
        <v>74.790000000000006</v>
      </c>
      <c r="Q1595" s="13" t="s">
        <v>8304</v>
      </c>
      <c r="R1595" t="s">
        <v>8306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8216</v>
      </c>
      <c r="G1596" t="s">
        <v>8221</v>
      </c>
      <c r="H1596" t="s">
        <v>8243</v>
      </c>
      <c r="I1596">
        <v>1458874388</v>
      </c>
      <c r="J1596">
        <v>1456285988</v>
      </c>
      <c r="K1596" s="11" t="b">
        <v>0</v>
      </c>
      <c r="L1596">
        <v>66</v>
      </c>
      <c r="M1596" t="b">
        <v>1</v>
      </c>
      <c r="N1596" t="s">
        <v>8271</v>
      </c>
      <c r="O1596" s="1">
        <f t="shared" si="120"/>
        <v>189</v>
      </c>
      <c r="P1596">
        <f t="shared" si="121"/>
        <v>43.06</v>
      </c>
      <c r="Q1596" s="13" t="s">
        <v>8323</v>
      </c>
      <c r="R1596" t="s">
        <v>8327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8216</v>
      </c>
      <c r="G1597" t="s">
        <v>8221</v>
      </c>
      <c r="H1597" t="s">
        <v>8243</v>
      </c>
      <c r="I1597">
        <v>1456976586</v>
      </c>
      <c r="J1597">
        <v>1454298186</v>
      </c>
      <c r="K1597" s="11" t="b">
        <v>0</v>
      </c>
      <c r="L1597">
        <v>104</v>
      </c>
      <c r="M1597" t="b">
        <v>1</v>
      </c>
      <c r="N1597" t="s">
        <v>8271</v>
      </c>
      <c r="O1597" s="1">
        <f t="shared" si="120"/>
        <v>114</v>
      </c>
      <c r="P1597">
        <f t="shared" si="121"/>
        <v>27.32</v>
      </c>
      <c r="Q1597" s="13" t="s">
        <v>8323</v>
      </c>
      <c r="R1597" t="s">
        <v>8327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8218</v>
      </c>
      <c r="G1598" t="s">
        <v>8221</v>
      </c>
      <c r="H1598" t="s">
        <v>8243</v>
      </c>
      <c r="I1598">
        <v>1419017880</v>
      </c>
      <c r="J1598">
        <v>1416419916</v>
      </c>
      <c r="K1598" s="11" t="b">
        <v>1</v>
      </c>
      <c r="L1598">
        <v>84</v>
      </c>
      <c r="M1598" t="b">
        <v>0</v>
      </c>
      <c r="N1598" t="s">
        <v>8297</v>
      </c>
      <c r="O1598" s="1">
        <f t="shared" si="120"/>
        <v>11</v>
      </c>
      <c r="P1598">
        <f t="shared" si="121"/>
        <v>33.76</v>
      </c>
      <c r="Q1598" s="13" t="s">
        <v>8304</v>
      </c>
      <c r="R1598" t="s">
        <v>8336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8216</v>
      </c>
      <c r="G1599" t="s">
        <v>8221</v>
      </c>
      <c r="H1599" t="s">
        <v>8243</v>
      </c>
      <c r="I1599">
        <v>1306630800</v>
      </c>
      <c r="J1599">
        <v>1304376478</v>
      </c>
      <c r="K1599" s="11" t="b">
        <v>0</v>
      </c>
      <c r="L1599">
        <v>38</v>
      </c>
      <c r="M1599" t="b">
        <v>1</v>
      </c>
      <c r="N1599" t="s">
        <v>8271</v>
      </c>
      <c r="O1599" s="1">
        <f t="shared" si="120"/>
        <v>123</v>
      </c>
      <c r="P1599">
        <f t="shared" si="121"/>
        <v>74.61</v>
      </c>
      <c r="Q1599" s="13" t="s">
        <v>8323</v>
      </c>
      <c r="R1599" t="s">
        <v>8327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8216</v>
      </c>
      <c r="G1600" t="s">
        <v>8221</v>
      </c>
      <c r="H1600" t="s">
        <v>8243</v>
      </c>
      <c r="I1600">
        <v>1446731817</v>
      </c>
      <c r="J1600">
        <v>1444913817</v>
      </c>
      <c r="K1600" s="11" t="b">
        <v>0</v>
      </c>
      <c r="L1600">
        <v>43</v>
      </c>
      <c r="M1600" t="b">
        <v>1</v>
      </c>
      <c r="N1600" t="s">
        <v>8264</v>
      </c>
      <c r="O1600" s="1">
        <f t="shared" si="120"/>
        <v>142</v>
      </c>
      <c r="P1600">
        <f t="shared" si="121"/>
        <v>65.88</v>
      </c>
      <c r="Q1600" s="13" t="s">
        <v>8317</v>
      </c>
      <c r="R1600" t="s">
        <v>8318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8216</v>
      </c>
      <c r="G1601" t="s">
        <v>8221</v>
      </c>
      <c r="H1601" t="s">
        <v>8243</v>
      </c>
      <c r="I1601">
        <v>1381314437</v>
      </c>
      <c r="J1601">
        <v>1378722437</v>
      </c>
      <c r="K1601" s="11" t="b">
        <v>0</v>
      </c>
      <c r="L1601">
        <v>32</v>
      </c>
      <c r="M1601" t="b">
        <v>1</v>
      </c>
      <c r="N1601" t="s">
        <v>8287</v>
      </c>
      <c r="O1601" s="1">
        <f t="shared" si="120"/>
        <v>142</v>
      </c>
      <c r="P1601">
        <f t="shared" si="121"/>
        <v>88.47</v>
      </c>
      <c r="Q1601" s="13" t="s">
        <v>8323</v>
      </c>
      <c r="R1601" t="s">
        <v>8334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8216</v>
      </c>
      <c r="G1602" t="s">
        <v>8221</v>
      </c>
      <c r="H1602" t="s">
        <v>8243</v>
      </c>
      <c r="I1602">
        <v>1372827540</v>
      </c>
      <c r="J1602">
        <v>1371491244</v>
      </c>
      <c r="K1602" s="11" t="b">
        <v>0</v>
      </c>
      <c r="L1602">
        <v>32</v>
      </c>
      <c r="M1602" t="b">
        <v>1</v>
      </c>
      <c r="N1602" t="s">
        <v>8271</v>
      </c>
      <c r="O1602" s="1">
        <f t="shared" si="120"/>
        <v>103</v>
      </c>
      <c r="P1602">
        <f t="shared" si="121"/>
        <v>88.33</v>
      </c>
      <c r="Q1602" s="13" t="s">
        <v>8323</v>
      </c>
      <c r="R1602" t="s">
        <v>8327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8218</v>
      </c>
      <c r="G1603" t="s">
        <v>8221</v>
      </c>
      <c r="H1603" t="s">
        <v>8243</v>
      </c>
      <c r="I1603">
        <v>1404253800</v>
      </c>
      <c r="J1603">
        <v>1402784964</v>
      </c>
      <c r="K1603" s="11" t="b">
        <v>0</v>
      </c>
      <c r="L1603">
        <v>17</v>
      </c>
      <c r="M1603" t="b">
        <v>0</v>
      </c>
      <c r="N1603" t="s">
        <v>8266</v>
      </c>
      <c r="O1603" s="1">
        <f t="shared" ref="O1603:O1666" si="125">ROUND(E1603/D1603*100,0)</f>
        <v>47</v>
      </c>
      <c r="P1603">
        <f t="shared" ref="P1603:P1666" si="126">IFERROR(ROUND(E1603/L1603,2),0)</f>
        <v>166.06</v>
      </c>
      <c r="Q1603" s="13" t="s">
        <v>8319</v>
      </c>
      <c r="R1603" t="s">
        <v>8322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8216</v>
      </c>
      <c r="G1604" t="s">
        <v>8221</v>
      </c>
      <c r="H1604" t="s">
        <v>8243</v>
      </c>
      <c r="I1604">
        <v>1446238800</v>
      </c>
      <c r="J1604">
        <v>1444220588</v>
      </c>
      <c r="K1604" s="11" t="b">
        <v>1</v>
      </c>
      <c r="L1604">
        <v>68</v>
      </c>
      <c r="M1604" t="b">
        <v>1</v>
      </c>
      <c r="N1604" t="s">
        <v>8266</v>
      </c>
      <c r="O1604" s="1">
        <f t="shared" si="125"/>
        <v>112</v>
      </c>
      <c r="P1604">
        <f t="shared" si="126"/>
        <v>41.24</v>
      </c>
      <c r="Q1604" s="13" t="s">
        <v>8319</v>
      </c>
      <c r="R1604" t="s">
        <v>8322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8216</v>
      </c>
      <c r="G1605" t="s">
        <v>8221</v>
      </c>
      <c r="H1605" t="s">
        <v>8243</v>
      </c>
      <c r="I1605">
        <v>1423720740</v>
      </c>
      <c r="J1605">
        <v>1421081857</v>
      </c>
      <c r="K1605" s="11" t="b">
        <v>0</v>
      </c>
      <c r="L1605">
        <v>55</v>
      </c>
      <c r="M1605" t="b">
        <v>1</v>
      </c>
      <c r="N1605" t="s">
        <v>8266</v>
      </c>
      <c r="O1605" s="1">
        <f t="shared" si="125"/>
        <v>140</v>
      </c>
      <c r="P1605">
        <f t="shared" si="126"/>
        <v>50.98</v>
      </c>
      <c r="Q1605" s="13" t="s">
        <v>8319</v>
      </c>
      <c r="R1605" t="s">
        <v>8322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60" hidden="1" x14ac:dyDescent="0.2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8218</v>
      </c>
      <c r="G1606" t="s">
        <v>8221</v>
      </c>
      <c r="H1606" t="s">
        <v>8243</v>
      </c>
      <c r="I1606">
        <v>1440090300</v>
      </c>
      <c r="J1606">
        <v>1436305452</v>
      </c>
      <c r="K1606" s="11" t="b">
        <v>0</v>
      </c>
      <c r="L1606">
        <v>29</v>
      </c>
      <c r="M1606" t="b">
        <v>0</v>
      </c>
      <c r="N1606" t="s">
        <v>8266</v>
      </c>
      <c r="O1606" s="1">
        <f t="shared" si="125"/>
        <v>23</v>
      </c>
      <c r="P1606">
        <f t="shared" si="126"/>
        <v>96.55</v>
      </c>
      <c r="Q1606" s="13" t="s">
        <v>8319</v>
      </c>
      <c r="R1606" t="s">
        <v>8322</v>
      </c>
      <c r="S1606" s="17">
        <f t="shared" si="127"/>
        <v>42192.905694444446</v>
      </c>
      <c r="T1606" s="17">
        <f t="shared" si="128"/>
        <v>42236.711805555555</v>
      </c>
      <c r="U1606">
        <f t="shared" si="129"/>
        <v>2015</v>
      </c>
    </row>
    <row r="1607" spans="1:21" ht="45" hidden="1" x14ac:dyDescent="0.2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8216</v>
      </c>
      <c r="G1607" t="s">
        <v>8221</v>
      </c>
      <c r="H1607" t="s">
        <v>8243</v>
      </c>
      <c r="I1607">
        <v>1433343869</v>
      </c>
      <c r="J1607">
        <v>1430751869</v>
      </c>
      <c r="K1607" s="11" t="b">
        <v>0</v>
      </c>
      <c r="L1607">
        <v>50</v>
      </c>
      <c r="M1607" t="b">
        <v>1</v>
      </c>
      <c r="N1607" t="s">
        <v>8296</v>
      </c>
      <c r="O1607" s="1">
        <f t="shared" si="125"/>
        <v>112</v>
      </c>
      <c r="P1607">
        <f t="shared" si="126"/>
        <v>56</v>
      </c>
      <c r="Q1607" s="13" t="s">
        <v>8304</v>
      </c>
      <c r="R1607" t="s">
        <v>8311</v>
      </c>
      <c r="S1607" s="17">
        <f t="shared" si="127"/>
        <v>42128.628113425926</v>
      </c>
      <c r="T1607" s="17">
        <f t="shared" si="128"/>
        <v>42158.628113425926</v>
      </c>
      <c r="U1607">
        <f t="shared" si="129"/>
        <v>2015</v>
      </c>
    </row>
    <row r="1608" spans="1:21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8216</v>
      </c>
      <c r="G1608" t="s">
        <v>8221</v>
      </c>
      <c r="H1608" t="s">
        <v>8243</v>
      </c>
      <c r="I1608">
        <v>1464729276</v>
      </c>
      <c r="J1608">
        <v>1459545276</v>
      </c>
      <c r="K1608" s="11" t="b">
        <v>0</v>
      </c>
      <c r="L1608">
        <v>52</v>
      </c>
      <c r="M1608" t="b">
        <v>1</v>
      </c>
      <c r="N1608" t="s">
        <v>8287</v>
      </c>
      <c r="O1608" s="1">
        <f t="shared" si="125"/>
        <v>140</v>
      </c>
      <c r="P1608">
        <f t="shared" si="126"/>
        <v>53.75</v>
      </c>
      <c r="Q1608" s="13" t="s">
        <v>8323</v>
      </c>
      <c r="R1608" t="s">
        <v>8334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8218</v>
      </c>
      <c r="G1609" t="s">
        <v>8221</v>
      </c>
      <c r="H1609" t="s">
        <v>8243</v>
      </c>
      <c r="I1609">
        <v>1399223500</v>
      </c>
      <c r="J1609">
        <v>1396631500</v>
      </c>
      <c r="K1609" s="11" t="b">
        <v>0</v>
      </c>
      <c r="L1609">
        <v>48</v>
      </c>
      <c r="M1609" t="b">
        <v>0</v>
      </c>
      <c r="N1609" t="s">
        <v>8278</v>
      </c>
      <c r="O1609" s="1">
        <f t="shared" si="125"/>
        <v>43</v>
      </c>
      <c r="P1609">
        <f t="shared" si="126"/>
        <v>58.08</v>
      </c>
      <c r="Q1609" s="13" t="s">
        <v>8312</v>
      </c>
      <c r="R1609" t="s">
        <v>8340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8216</v>
      </c>
      <c r="G1610" t="s">
        <v>8222</v>
      </c>
      <c r="H1610" t="s">
        <v>8244</v>
      </c>
      <c r="I1610">
        <v>1412974800</v>
      </c>
      <c r="J1610">
        <v>1411109167</v>
      </c>
      <c r="K1610" s="11" t="b">
        <v>0</v>
      </c>
      <c r="L1610">
        <v>34</v>
      </c>
      <c r="M1610" t="b">
        <v>1</v>
      </c>
      <c r="N1610" t="s">
        <v>8266</v>
      </c>
      <c r="O1610" s="1">
        <f t="shared" si="125"/>
        <v>110</v>
      </c>
      <c r="P1610">
        <f t="shared" si="126"/>
        <v>81.03</v>
      </c>
      <c r="Q1610" s="13" t="s">
        <v>8319</v>
      </c>
      <c r="R1610" t="s">
        <v>8322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8216</v>
      </c>
      <c r="G1611" t="s">
        <v>8221</v>
      </c>
      <c r="H1611" t="s">
        <v>8243</v>
      </c>
      <c r="I1611">
        <v>1368235344</v>
      </c>
      <c r="J1611">
        <v>1365643344</v>
      </c>
      <c r="K1611" s="11" t="b">
        <v>0</v>
      </c>
      <c r="L1611">
        <v>66</v>
      </c>
      <c r="M1611" t="b">
        <v>1</v>
      </c>
      <c r="N1611" t="s">
        <v>8260</v>
      </c>
      <c r="O1611" s="1">
        <f t="shared" si="125"/>
        <v>110</v>
      </c>
      <c r="P1611">
        <f t="shared" si="126"/>
        <v>41.68</v>
      </c>
      <c r="Q1611" s="13" t="s">
        <v>8317</v>
      </c>
      <c r="R1611" t="s">
        <v>8328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8216</v>
      </c>
      <c r="G1612" t="s">
        <v>8222</v>
      </c>
      <c r="H1612" t="s">
        <v>8244</v>
      </c>
      <c r="I1612">
        <v>1460318400</v>
      </c>
      <c r="J1612">
        <v>1457881057</v>
      </c>
      <c r="K1612" s="11" t="b">
        <v>0</v>
      </c>
      <c r="L1612">
        <v>22</v>
      </c>
      <c r="M1612" t="b">
        <v>1</v>
      </c>
      <c r="N1612" t="s">
        <v>8266</v>
      </c>
      <c r="O1612" s="1">
        <f t="shared" si="125"/>
        <v>100</v>
      </c>
      <c r="P1612">
        <f t="shared" si="126"/>
        <v>125</v>
      </c>
      <c r="Q1612" s="13" t="s">
        <v>8319</v>
      </c>
      <c r="R1612" t="s">
        <v>8322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8218</v>
      </c>
      <c r="G1613" t="s">
        <v>8221</v>
      </c>
      <c r="H1613" t="s">
        <v>8243</v>
      </c>
      <c r="I1613">
        <v>1354699421</v>
      </c>
      <c r="J1613">
        <v>1352107421</v>
      </c>
      <c r="K1613" s="11" t="b">
        <v>0</v>
      </c>
      <c r="L1613">
        <v>70</v>
      </c>
      <c r="M1613" t="b">
        <v>0</v>
      </c>
      <c r="N1613" t="s">
        <v>8265</v>
      </c>
      <c r="O1613" s="1">
        <f t="shared" si="125"/>
        <v>23</v>
      </c>
      <c r="P1613">
        <f t="shared" si="126"/>
        <v>39.229999999999997</v>
      </c>
      <c r="Q1613" s="13" t="s">
        <v>8317</v>
      </c>
      <c r="R1613" t="s">
        <v>8335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8216</v>
      </c>
      <c r="G1614" t="s">
        <v>8221</v>
      </c>
      <c r="H1614" t="s">
        <v>8243</v>
      </c>
      <c r="I1614">
        <v>1445065210</v>
      </c>
      <c r="J1614">
        <v>1442473210</v>
      </c>
      <c r="K1614" s="11" t="b">
        <v>0</v>
      </c>
      <c r="L1614">
        <v>45</v>
      </c>
      <c r="M1614" t="b">
        <v>1</v>
      </c>
      <c r="N1614" t="s">
        <v>8266</v>
      </c>
      <c r="O1614" s="1">
        <f t="shared" si="125"/>
        <v>110</v>
      </c>
      <c r="P1614">
        <f t="shared" si="126"/>
        <v>61.02</v>
      </c>
      <c r="Q1614" s="13" t="s">
        <v>8319</v>
      </c>
      <c r="R1614" t="s">
        <v>8322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8216</v>
      </c>
      <c r="G1615" t="s">
        <v>8221</v>
      </c>
      <c r="H1615" t="s">
        <v>8243</v>
      </c>
      <c r="I1615">
        <v>1327851291</v>
      </c>
      <c r="J1615">
        <v>1325432091</v>
      </c>
      <c r="K1615" s="11" t="b">
        <v>0</v>
      </c>
      <c r="L1615">
        <v>41</v>
      </c>
      <c r="M1615" t="b">
        <v>1</v>
      </c>
      <c r="N1615" t="s">
        <v>8269</v>
      </c>
      <c r="O1615" s="1">
        <f t="shared" si="125"/>
        <v>144</v>
      </c>
      <c r="P1615">
        <f t="shared" si="126"/>
        <v>66.709999999999994</v>
      </c>
      <c r="Q1615" s="13" t="s">
        <v>8307</v>
      </c>
      <c r="R1615" t="s">
        <v>8329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8216</v>
      </c>
      <c r="G1616" t="s">
        <v>8221</v>
      </c>
      <c r="H1616" t="s">
        <v>8243</v>
      </c>
      <c r="I1616">
        <v>1349517540</v>
      </c>
      <c r="J1616">
        <v>1347137731</v>
      </c>
      <c r="K1616" s="11" t="b">
        <v>0</v>
      </c>
      <c r="L1616">
        <v>54</v>
      </c>
      <c r="M1616" t="b">
        <v>1</v>
      </c>
      <c r="N1616" t="s">
        <v>8274</v>
      </c>
      <c r="O1616" s="1">
        <f t="shared" si="125"/>
        <v>109</v>
      </c>
      <c r="P1616">
        <f t="shared" si="126"/>
        <v>50.63</v>
      </c>
      <c r="Q1616" s="13" t="s">
        <v>8323</v>
      </c>
      <c r="R1616" t="s">
        <v>8324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8216</v>
      </c>
      <c r="G1617" t="s">
        <v>8222</v>
      </c>
      <c r="H1617" t="s">
        <v>8244</v>
      </c>
      <c r="I1617">
        <v>1430439411</v>
      </c>
      <c r="J1617">
        <v>1425259011</v>
      </c>
      <c r="K1617" s="11" t="b">
        <v>0</v>
      </c>
      <c r="L1617">
        <v>113</v>
      </c>
      <c r="M1617" t="b">
        <v>1</v>
      </c>
      <c r="N1617" t="s">
        <v>8271</v>
      </c>
      <c r="O1617" s="1">
        <f t="shared" si="125"/>
        <v>109</v>
      </c>
      <c r="P1617">
        <f t="shared" si="126"/>
        <v>24.15</v>
      </c>
      <c r="Q1617" s="13" t="s">
        <v>8323</v>
      </c>
      <c r="R1617" t="s">
        <v>8327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8218</v>
      </c>
      <c r="G1618" t="s">
        <v>8221</v>
      </c>
      <c r="H1618" t="s">
        <v>8243</v>
      </c>
      <c r="I1618">
        <v>1450072740</v>
      </c>
      <c r="J1618">
        <v>1445027346</v>
      </c>
      <c r="K1618" s="11" t="b">
        <v>0</v>
      </c>
      <c r="L1618">
        <v>25</v>
      </c>
      <c r="M1618" t="b">
        <v>0</v>
      </c>
      <c r="N1618" t="s">
        <v>8300</v>
      </c>
      <c r="O1618" s="1">
        <f t="shared" si="125"/>
        <v>55</v>
      </c>
      <c r="P1618">
        <f t="shared" si="126"/>
        <v>109.04</v>
      </c>
      <c r="Q1618" s="13" t="s">
        <v>8319</v>
      </c>
      <c r="R1618" t="s">
        <v>8331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8218</v>
      </c>
      <c r="G1619" t="s">
        <v>8226</v>
      </c>
      <c r="H1619" t="s">
        <v>8248</v>
      </c>
      <c r="I1619">
        <v>1429207833</v>
      </c>
      <c r="J1619">
        <v>1426615833</v>
      </c>
      <c r="K1619" s="11" t="b">
        <v>0</v>
      </c>
      <c r="L1619">
        <v>7</v>
      </c>
      <c r="M1619" t="b">
        <v>0</v>
      </c>
      <c r="N1619" t="s">
        <v>8267</v>
      </c>
      <c r="O1619" s="1">
        <f t="shared" si="125"/>
        <v>9</v>
      </c>
      <c r="P1619">
        <f t="shared" si="126"/>
        <v>389.29</v>
      </c>
      <c r="Q1619" s="13" t="s">
        <v>8304</v>
      </c>
      <c r="R1619" t="s">
        <v>8338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8216</v>
      </c>
      <c r="G1620" t="s">
        <v>8221</v>
      </c>
      <c r="H1620" t="s">
        <v>8243</v>
      </c>
      <c r="I1620">
        <v>1377284669</v>
      </c>
      <c r="J1620">
        <v>1375729469</v>
      </c>
      <c r="K1620" s="11" t="b">
        <v>1</v>
      </c>
      <c r="L1620">
        <v>68</v>
      </c>
      <c r="M1620" t="b">
        <v>1</v>
      </c>
      <c r="N1620" t="s">
        <v>8266</v>
      </c>
      <c r="O1620" s="1">
        <f t="shared" si="125"/>
        <v>109</v>
      </c>
      <c r="P1620">
        <f t="shared" si="126"/>
        <v>40.07</v>
      </c>
      <c r="Q1620" s="13" t="s">
        <v>8319</v>
      </c>
      <c r="R1620" t="s">
        <v>8322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8218</v>
      </c>
      <c r="G1621" t="s">
        <v>8221</v>
      </c>
      <c r="H1621" t="s">
        <v>8243</v>
      </c>
      <c r="I1621">
        <v>1416125148</v>
      </c>
      <c r="J1621">
        <v>1413356748</v>
      </c>
      <c r="K1621" s="11" t="b">
        <v>0</v>
      </c>
      <c r="L1621">
        <v>55</v>
      </c>
      <c r="M1621" t="b">
        <v>0</v>
      </c>
      <c r="N1621" t="s">
        <v>8277</v>
      </c>
      <c r="O1621" s="1">
        <f t="shared" si="125"/>
        <v>1</v>
      </c>
      <c r="P1621">
        <f t="shared" si="126"/>
        <v>49.38</v>
      </c>
      <c r="Q1621" s="13" t="s">
        <v>8312</v>
      </c>
      <c r="R1621" t="s">
        <v>8330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8216</v>
      </c>
      <c r="G1622" t="s">
        <v>8221</v>
      </c>
      <c r="H1622" t="s">
        <v>8243</v>
      </c>
      <c r="I1622">
        <v>1488063839</v>
      </c>
      <c r="J1622">
        <v>1485471839</v>
      </c>
      <c r="K1622" s="11" t="b">
        <v>0</v>
      </c>
      <c r="L1622">
        <v>67</v>
      </c>
      <c r="M1622" t="b">
        <v>1</v>
      </c>
      <c r="N1622" t="s">
        <v>8293</v>
      </c>
      <c r="O1622" s="1">
        <f t="shared" si="125"/>
        <v>181</v>
      </c>
      <c r="P1622">
        <f t="shared" si="126"/>
        <v>40.49</v>
      </c>
      <c r="Q1622" s="13" t="s">
        <v>8315</v>
      </c>
      <c r="R1622" t="s">
        <v>8316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8216</v>
      </c>
      <c r="G1623" t="s">
        <v>8221</v>
      </c>
      <c r="H1623" t="s">
        <v>8243</v>
      </c>
      <c r="I1623">
        <v>1403326740</v>
      </c>
      <c r="J1623">
        <v>1400106171</v>
      </c>
      <c r="K1623" s="11" t="b">
        <v>0</v>
      </c>
      <c r="L1623">
        <v>50</v>
      </c>
      <c r="M1623" t="b">
        <v>1</v>
      </c>
      <c r="N1623" t="s">
        <v>8274</v>
      </c>
      <c r="O1623" s="1">
        <f t="shared" si="125"/>
        <v>108</v>
      </c>
      <c r="P1623">
        <f t="shared" si="126"/>
        <v>54.2</v>
      </c>
      <c r="Q1623" s="13" t="s">
        <v>8323</v>
      </c>
      <c r="R1623" t="s">
        <v>8324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8216</v>
      </c>
      <c r="G1624" t="s">
        <v>8221</v>
      </c>
      <c r="H1624" t="s">
        <v>8243</v>
      </c>
      <c r="I1624">
        <v>1304561633</v>
      </c>
      <c r="J1624">
        <v>1301969633</v>
      </c>
      <c r="K1624" s="11" t="b">
        <v>0</v>
      </c>
      <c r="L1624">
        <v>56</v>
      </c>
      <c r="M1624" t="b">
        <v>1</v>
      </c>
      <c r="N1624" t="s">
        <v>8271</v>
      </c>
      <c r="O1624" s="1">
        <f t="shared" si="125"/>
        <v>108</v>
      </c>
      <c r="P1624">
        <f t="shared" si="126"/>
        <v>48.33</v>
      </c>
      <c r="Q1624" s="13" t="s">
        <v>8323</v>
      </c>
      <c r="R1624" t="s">
        <v>8327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8216</v>
      </c>
      <c r="G1625" t="s">
        <v>8221</v>
      </c>
      <c r="H1625" t="s">
        <v>8243</v>
      </c>
      <c r="I1625">
        <v>1401595140</v>
      </c>
      <c r="J1625">
        <v>1398828064</v>
      </c>
      <c r="K1625" s="11" t="b">
        <v>0</v>
      </c>
      <c r="L1625">
        <v>57</v>
      </c>
      <c r="M1625" t="b">
        <v>1</v>
      </c>
      <c r="N1625" t="s">
        <v>8266</v>
      </c>
      <c r="O1625" s="1">
        <f t="shared" si="125"/>
        <v>108</v>
      </c>
      <c r="P1625">
        <f t="shared" si="126"/>
        <v>47.46</v>
      </c>
      <c r="Q1625" s="13" t="s">
        <v>8319</v>
      </c>
      <c r="R1625" t="s">
        <v>8322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60" hidden="1" x14ac:dyDescent="0.2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8219</v>
      </c>
      <c r="G1626" t="s">
        <v>8235</v>
      </c>
      <c r="H1626" t="s">
        <v>8253</v>
      </c>
      <c r="I1626">
        <v>1490416380</v>
      </c>
      <c r="J1626">
        <v>1487485760</v>
      </c>
      <c r="K1626" s="11" t="b">
        <v>0</v>
      </c>
      <c r="L1626">
        <v>6</v>
      </c>
      <c r="M1626" t="b">
        <v>0</v>
      </c>
      <c r="N1626" t="s">
        <v>8266</v>
      </c>
      <c r="O1626" s="1">
        <f t="shared" si="125"/>
        <v>5</v>
      </c>
      <c r="P1626">
        <f t="shared" si="126"/>
        <v>450</v>
      </c>
      <c r="Q1626" s="13" t="s">
        <v>8319</v>
      </c>
      <c r="R1626" t="s">
        <v>8322</v>
      </c>
      <c r="S1626" s="17">
        <f t="shared" si="127"/>
        <v>42785.270370370374</v>
      </c>
      <c r="T1626" s="17">
        <f t="shared" si="128"/>
        <v>42819.189583333333</v>
      </c>
      <c r="U1626">
        <f t="shared" si="129"/>
        <v>2017</v>
      </c>
    </row>
    <row r="1627" spans="1:21" ht="45" hidden="1" x14ac:dyDescent="0.2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8218</v>
      </c>
      <c r="G1627" t="s">
        <v>8221</v>
      </c>
      <c r="H1627" t="s">
        <v>8243</v>
      </c>
      <c r="I1627">
        <v>1381917540</v>
      </c>
      <c r="J1627">
        <v>1379990038</v>
      </c>
      <c r="K1627" s="11" t="b">
        <v>0</v>
      </c>
      <c r="L1627">
        <v>79</v>
      </c>
      <c r="M1627" t="b">
        <v>0</v>
      </c>
      <c r="N1627" t="s">
        <v>8273</v>
      </c>
      <c r="O1627" s="1">
        <f t="shared" si="125"/>
        <v>42</v>
      </c>
      <c r="P1627">
        <f t="shared" si="126"/>
        <v>34.18</v>
      </c>
      <c r="Q1627" s="13" t="s">
        <v>8323</v>
      </c>
      <c r="R1627" t="s">
        <v>8346</v>
      </c>
      <c r="S1627" s="17">
        <f t="shared" si="127"/>
        <v>41541.106921296298</v>
      </c>
      <c r="T1627" s="17">
        <f t="shared" si="128"/>
        <v>41563.415972222225</v>
      </c>
      <c r="U1627">
        <f t="shared" si="129"/>
        <v>2013</v>
      </c>
    </row>
    <row r="1628" spans="1:21" ht="45" hidden="1" x14ac:dyDescent="0.2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8216</v>
      </c>
      <c r="G1628" t="s">
        <v>8226</v>
      </c>
      <c r="H1628" t="s">
        <v>8248</v>
      </c>
      <c r="I1628">
        <v>1402845364</v>
      </c>
      <c r="J1628">
        <v>1400253364</v>
      </c>
      <c r="K1628" s="11" t="b">
        <v>0</v>
      </c>
      <c r="L1628">
        <v>37</v>
      </c>
      <c r="M1628" t="b">
        <v>1</v>
      </c>
      <c r="N1628" t="s">
        <v>8300</v>
      </c>
      <c r="O1628" s="1">
        <f t="shared" si="125"/>
        <v>108</v>
      </c>
      <c r="P1628">
        <f t="shared" si="126"/>
        <v>72.97</v>
      </c>
      <c r="Q1628" s="13" t="s">
        <v>8319</v>
      </c>
      <c r="R1628" t="s">
        <v>8331</v>
      </c>
      <c r="S1628" s="17">
        <f t="shared" si="127"/>
        <v>41775.636157407411</v>
      </c>
      <c r="T1628" s="17">
        <f t="shared" si="128"/>
        <v>41805.636157407411</v>
      </c>
      <c r="U1628">
        <f t="shared" si="129"/>
        <v>2014</v>
      </c>
    </row>
    <row r="1629" spans="1:21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8216</v>
      </c>
      <c r="G1629" t="s">
        <v>8222</v>
      </c>
      <c r="H1629" t="s">
        <v>8244</v>
      </c>
      <c r="I1629">
        <v>1436380200</v>
      </c>
      <c r="J1629">
        <v>1433615400</v>
      </c>
      <c r="K1629" s="11" t="b">
        <v>0</v>
      </c>
      <c r="L1629">
        <v>9</v>
      </c>
      <c r="M1629" t="b">
        <v>1</v>
      </c>
      <c r="N1629" t="s">
        <v>8280</v>
      </c>
      <c r="O1629" s="1">
        <f t="shared" si="125"/>
        <v>101</v>
      </c>
      <c r="P1629">
        <f t="shared" si="126"/>
        <v>299.22000000000003</v>
      </c>
      <c r="Q1629" s="13" t="s">
        <v>8309</v>
      </c>
      <c r="R1629" t="s">
        <v>8310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8216</v>
      </c>
      <c r="G1630" t="s">
        <v>8221</v>
      </c>
      <c r="H1630" t="s">
        <v>8243</v>
      </c>
      <c r="I1630">
        <v>1425675892</v>
      </c>
      <c r="J1630">
        <v>1423083892</v>
      </c>
      <c r="K1630" s="11" t="b">
        <v>0</v>
      </c>
      <c r="L1630">
        <v>59</v>
      </c>
      <c r="M1630" t="b">
        <v>1</v>
      </c>
      <c r="N1630" t="s">
        <v>8287</v>
      </c>
      <c r="O1630" s="1">
        <f t="shared" si="125"/>
        <v>128</v>
      </c>
      <c r="P1630">
        <f t="shared" si="126"/>
        <v>45.59</v>
      </c>
      <c r="Q1630" s="13" t="s">
        <v>8323</v>
      </c>
      <c r="R1630" t="s">
        <v>8334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8216</v>
      </c>
      <c r="G1631" t="s">
        <v>8222</v>
      </c>
      <c r="H1631" t="s">
        <v>8244</v>
      </c>
      <c r="I1631">
        <v>1469359728</v>
      </c>
      <c r="J1631">
        <v>1466767728</v>
      </c>
      <c r="K1631" s="11" t="b">
        <v>0</v>
      </c>
      <c r="L1631">
        <v>38</v>
      </c>
      <c r="M1631" t="b">
        <v>1</v>
      </c>
      <c r="N1631" t="s">
        <v>8266</v>
      </c>
      <c r="O1631" s="1">
        <f t="shared" si="125"/>
        <v>108</v>
      </c>
      <c r="P1631">
        <f t="shared" si="126"/>
        <v>70.760000000000005</v>
      </c>
      <c r="Q1631" s="13" t="s">
        <v>8319</v>
      </c>
      <c r="R1631" t="s">
        <v>8322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8216</v>
      </c>
      <c r="G1632" t="s">
        <v>8221</v>
      </c>
      <c r="H1632" t="s">
        <v>8243</v>
      </c>
      <c r="I1632">
        <v>1421606018</v>
      </c>
      <c r="J1632">
        <v>1418150018</v>
      </c>
      <c r="K1632" s="11" t="b">
        <v>0</v>
      </c>
      <c r="L1632">
        <v>33</v>
      </c>
      <c r="M1632" t="b">
        <v>1</v>
      </c>
      <c r="N1632" t="s">
        <v>8300</v>
      </c>
      <c r="O1632" s="1">
        <f t="shared" si="125"/>
        <v>107</v>
      </c>
      <c r="P1632">
        <f t="shared" si="126"/>
        <v>81.239999999999995</v>
      </c>
      <c r="Q1632" s="13" t="s">
        <v>8319</v>
      </c>
      <c r="R1632" t="s">
        <v>8331</v>
      </c>
      <c r="S1632" s="17">
        <f t="shared" si="127"/>
        <v>41982.773356481484</v>
      </c>
      <c r="T1632" s="17">
        <f t="shared" si="128"/>
        <v>42022.773356481484</v>
      </c>
      <c r="U1632">
        <f t="shared" si="129"/>
        <v>2014</v>
      </c>
    </row>
    <row r="1633" spans="1:21" ht="45" hidden="1" x14ac:dyDescent="0.2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8216</v>
      </c>
      <c r="G1633" t="s">
        <v>8221</v>
      </c>
      <c r="H1633" t="s">
        <v>8243</v>
      </c>
      <c r="I1633">
        <v>1402290000</v>
      </c>
      <c r="J1633">
        <v>1399666342</v>
      </c>
      <c r="K1633" s="11" t="b">
        <v>0</v>
      </c>
      <c r="L1633">
        <v>38</v>
      </c>
      <c r="M1633" t="b">
        <v>1</v>
      </c>
      <c r="N1633" t="s">
        <v>8271</v>
      </c>
      <c r="O1633" s="1">
        <f t="shared" si="125"/>
        <v>134</v>
      </c>
      <c r="P1633">
        <f t="shared" si="126"/>
        <v>70.55</v>
      </c>
      <c r="Q1633" s="13" t="s">
        <v>8323</v>
      </c>
      <c r="R1633" t="s">
        <v>8327</v>
      </c>
      <c r="S1633" s="17">
        <f t="shared" si="127"/>
        <v>41768.841921296298</v>
      </c>
      <c r="T1633" s="17">
        <f t="shared" si="128"/>
        <v>41799.208333333336</v>
      </c>
      <c r="U1633">
        <f t="shared" si="129"/>
        <v>2014</v>
      </c>
    </row>
    <row r="1634" spans="1:21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8218</v>
      </c>
      <c r="G1634" t="s">
        <v>8222</v>
      </c>
      <c r="H1634" t="s">
        <v>8244</v>
      </c>
      <c r="I1634">
        <v>1432299600</v>
      </c>
      <c r="J1634">
        <v>1429707729</v>
      </c>
      <c r="K1634" s="11" t="b">
        <v>0</v>
      </c>
      <c r="L1634">
        <v>25</v>
      </c>
      <c r="M1634" t="b">
        <v>0</v>
      </c>
      <c r="N1634" t="s">
        <v>8289</v>
      </c>
      <c r="O1634" s="1">
        <f t="shared" si="125"/>
        <v>3</v>
      </c>
      <c r="P1634">
        <f t="shared" si="126"/>
        <v>106.8</v>
      </c>
      <c r="Q1634" s="13" t="s">
        <v>8304</v>
      </c>
      <c r="R1634" t="s">
        <v>8314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8216</v>
      </c>
      <c r="G1635" t="s">
        <v>8222</v>
      </c>
      <c r="H1635" t="s">
        <v>8244</v>
      </c>
      <c r="I1635">
        <v>1449756896</v>
      </c>
      <c r="J1635">
        <v>1447164896</v>
      </c>
      <c r="K1635" s="11" t="b">
        <v>0</v>
      </c>
      <c r="L1635">
        <v>72</v>
      </c>
      <c r="M1635" t="b">
        <v>1</v>
      </c>
      <c r="N1635" t="s">
        <v>8266</v>
      </c>
      <c r="O1635" s="1">
        <f t="shared" si="125"/>
        <v>107</v>
      </c>
      <c r="P1635">
        <f t="shared" si="126"/>
        <v>37.08</v>
      </c>
      <c r="Q1635" s="13" t="s">
        <v>8319</v>
      </c>
      <c r="R1635" t="s">
        <v>8322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8216</v>
      </c>
      <c r="G1636" t="s">
        <v>8221</v>
      </c>
      <c r="H1636" t="s">
        <v>8243</v>
      </c>
      <c r="I1636">
        <v>1402341615</v>
      </c>
      <c r="J1636">
        <v>1399490415</v>
      </c>
      <c r="K1636" s="11" t="b">
        <v>1</v>
      </c>
      <c r="L1636">
        <v>71</v>
      </c>
      <c r="M1636" t="b">
        <v>1</v>
      </c>
      <c r="N1636" t="s">
        <v>8266</v>
      </c>
      <c r="O1636" s="1">
        <f t="shared" si="125"/>
        <v>107</v>
      </c>
      <c r="P1636">
        <f t="shared" si="126"/>
        <v>37.590000000000003</v>
      </c>
      <c r="Q1636" s="13" t="s">
        <v>8319</v>
      </c>
      <c r="R1636" t="s">
        <v>8322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8216</v>
      </c>
      <c r="G1637" t="s">
        <v>8222</v>
      </c>
      <c r="H1637" t="s">
        <v>8244</v>
      </c>
      <c r="I1637">
        <v>1464863118</v>
      </c>
      <c r="J1637">
        <v>1462443918</v>
      </c>
      <c r="K1637" s="11" t="b">
        <v>0</v>
      </c>
      <c r="L1637">
        <v>76</v>
      </c>
      <c r="M1637" t="b">
        <v>1</v>
      </c>
      <c r="N1637" t="s">
        <v>8266</v>
      </c>
      <c r="O1637" s="1">
        <f t="shared" si="125"/>
        <v>107</v>
      </c>
      <c r="P1637">
        <f t="shared" si="126"/>
        <v>35.04</v>
      </c>
      <c r="Q1637" s="13" t="s">
        <v>8319</v>
      </c>
      <c r="R1637" t="s">
        <v>8322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8216</v>
      </c>
      <c r="G1638" t="s">
        <v>8222</v>
      </c>
      <c r="H1638" t="s">
        <v>8244</v>
      </c>
      <c r="I1638">
        <v>1419259679</v>
      </c>
      <c r="J1638">
        <v>1416667679</v>
      </c>
      <c r="K1638" s="11" t="b">
        <v>0</v>
      </c>
      <c r="L1638">
        <v>79</v>
      </c>
      <c r="M1638" t="b">
        <v>1</v>
      </c>
      <c r="N1638" t="s">
        <v>8292</v>
      </c>
      <c r="O1638" s="1">
        <f t="shared" si="125"/>
        <v>408</v>
      </c>
      <c r="P1638">
        <f t="shared" si="126"/>
        <v>33.549999999999997</v>
      </c>
      <c r="Q1638" s="13" t="s">
        <v>8312</v>
      </c>
      <c r="R1638" t="s">
        <v>8313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8216</v>
      </c>
      <c r="G1639" t="s">
        <v>8221</v>
      </c>
      <c r="H1639" t="s">
        <v>8243</v>
      </c>
      <c r="I1639">
        <v>1437364740</v>
      </c>
      <c r="J1639">
        <v>1434405044</v>
      </c>
      <c r="K1639" s="11" t="b">
        <v>0</v>
      </c>
      <c r="L1639">
        <v>41</v>
      </c>
      <c r="M1639" t="b">
        <v>1</v>
      </c>
      <c r="N1639" t="s">
        <v>8266</v>
      </c>
      <c r="O1639" s="1">
        <f t="shared" si="125"/>
        <v>106</v>
      </c>
      <c r="P1639">
        <f t="shared" si="126"/>
        <v>64.63</v>
      </c>
      <c r="Q1639" s="13" t="s">
        <v>8319</v>
      </c>
      <c r="R1639" t="s">
        <v>8322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8216</v>
      </c>
      <c r="G1640" t="s">
        <v>8222</v>
      </c>
      <c r="H1640" t="s">
        <v>8244</v>
      </c>
      <c r="I1640">
        <v>1436696712</v>
      </c>
      <c r="J1640">
        <v>1434104712</v>
      </c>
      <c r="K1640" s="11" t="b">
        <v>1</v>
      </c>
      <c r="L1640">
        <v>57</v>
      </c>
      <c r="M1640" t="b">
        <v>1</v>
      </c>
      <c r="N1640" t="s">
        <v>8266</v>
      </c>
      <c r="O1640" s="1">
        <f t="shared" si="125"/>
        <v>106</v>
      </c>
      <c r="P1640">
        <f t="shared" si="126"/>
        <v>46.43</v>
      </c>
      <c r="Q1640" s="13" t="s">
        <v>8319</v>
      </c>
      <c r="R1640" t="s">
        <v>8322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8216</v>
      </c>
      <c r="G1641" t="s">
        <v>8221</v>
      </c>
      <c r="H1641" t="s">
        <v>8243</v>
      </c>
      <c r="I1641">
        <v>1433880605</v>
      </c>
      <c r="J1641">
        <v>1428696605</v>
      </c>
      <c r="K1641" s="11" t="b">
        <v>0</v>
      </c>
      <c r="L1641">
        <v>25</v>
      </c>
      <c r="M1641" t="b">
        <v>1</v>
      </c>
      <c r="N1641" t="s">
        <v>8280</v>
      </c>
      <c r="O1641" s="1">
        <f t="shared" si="125"/>
        <v>132</v>
      </c>
      <c r="P1641">
        <f t="shared" si="126"/>
        <v>105.44</v>
      </c>
      <c r="Q1641" s="13" t="s">
        <v>8309</v>
      </c>
      <c r="R1641" t="s">
        <v>8310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8216</v>
      </c>
      <c r="G1642" t="s">
        <v>8221</v>
      </c>
      <c r="H1642" t="s">
        <v>8243</v>
      </c>
      <c r="I1642">
        <v>1404522000</v>
      </c>
      <c r="J1642">
        <v>1404308883</v>
      </c>
      <c r="K1642" s="11" t="b">
        <v>0</v>
      </c>
      <c r="L1642">
        <v>9</v>
      </c>
      <c r="M1642" t="b">
        <v>1</v>
      </c>
      <c r="N1642" t="s">
        <v>8266</v>
      </c>
      <c r="O1642" s="1">
        <f t="shared" si="125"/>
        <v>146</v>
      </c>
      <c r="P1642">
        <f t="shared" si="126"/>
        <v>292.77999999999997</v>
      </c>
      <c r="Q1642" s="13" t="s">
        <v>8319</v>
      </c>
      <c r="R1642" t="s">
        <v>8322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45" hidden="1" x14ac:dyDescent="0.2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8217</v>
      </c>
      <c r="G1643" t="s">
        <v>8222</v>
      </c>
      <c r="H1643" t="s">
        <v>8244</v>
      </c>
      <c r="I1643">
        <v>1445431533</v>
      </c>
      <c r="J1643">
        <v>1442839533</v>
      </c>
      <c r="K1643" s="11" t="b">
        <v>0</v>
      </c>
      <c r="L1643">
        <v>27</v>
      </c>
      <c r="M1643" t="b">
        <v>0</v>
      </c>
      <c r="N1643" t="s">
        <v>8267</v>
      </c>
      <c r="O1643" s="1">
        <f t="shared" si="125"/>
        <v>11</v>
      </c>
      <c r="P1643">
        <f t="shared" si="126"/>
        <v>97.41</v>
      </c>
      <c r="Q1643" s="13" t="s">
        <v>8304</v>
      </c>
      <c r="R1643" t="s">
        <v>8338</v>
      </c>
      <c r="S1643" s="17">
        <f t="shared" si="127"/>
        <v>42268.531631944439</v>
      </c>
      <c r="T1643" s="17">
        <f t="shared" si="128"/>
        <v>42298.531631944439</v>
      </c>
      <c r="U1643">
        <f t="shared" si="129"/>
        <v>2015</v>
      </c>
    </row>
    <row r="1644" spans="1:21" ht="30" hidden="1" x14ac:dyDescent="0.2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8216</v>
      </c>
      <c r="G1644" t="s">
        <v>8221</v>
      </c>
      <c r="H1644" t="s">
        <v>8243</v>
      </c>
      <c r="I1644">
        <v>1367940794</v>
      </c>
      <c r="J1644">
        <v>1365348794</v>
      </c>
      <c r="K1644" s="11" t="b">
        <v>0</v>
      </c>
      <c r="L1644">
        <v>34</v>
      </c>
      <c r="M1644" t="b">
        <v>1</v>
      </c>
      <c r="N1644" t="s">
        <v>8274</v>
      </c>
      <c r="O1644" s="1">
        <f t="shared" si="125"/>
        <v>103</v>
      </c>
      <c r="P1644">
        <f t="shared" si="126"/>
        <v>77.349999999999994</v>
      </c>
      <c r="Q1644" s="13" t="s">
        <v>8323</v>
      </c>
      <c r="R1644" t="s">
        <v>8324</v>
      </c>
      <c r="S1644" s="17">
        <f t="shared" si="127"/>
        <v>41371.648078703707</v>
      </c>
      <c r="T1644" s="17">
        <f t="shared" si="128"/>
        <v>41401.648078703707</v>
      </c>
      <c r="U1644">
        <f t="shared" si="129"/>
        <v>2013</v>
      </c>
    </row>
    <row r="1645" spans="1:21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8216</v>
      </c>
      <c r="G1645" t="s">
        <v>8221</v>
      </c>
      <c r="H1645" t="s">
        <v>8243</v>
      </c>
      <c r="I1645">
        <v>1465527600</v>
      </c>
      <c r="J1645">
        <v>1462252542</v>
      </c>
      <c r="K1645" s="11" t="b">
        <v>0</v>
      </c>
      <c r="L1645">
        <v>54</v>
      </c>
      <c r="M1645" t="b">
        <v>1</v>
      </c>
      <c r="N1645" t="s">
        <v>8266</v>
      </c>
      <c r="O1645" s="1">
        <f t="shared" si="125"/>
        <v>175</v>
      </c>
      <c r="P1645">
        <f t="shared" si="126"/>
        <v>48.7</v>
      </c>
      <c r="Q1645" s="13" t="s">
        <v>8319</v>
      </c>
      <c r="R1645" t="s">
        <v>8322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8216</v>
      </c>
      <c r="G1646" t="s">
        <v>8222</v>
      </c>
      <c r="H1646" t="s">
        <v>8244</v>
      </c>
      <c r="I1646">
        <v>1462224398</v>
      </c>
      <c r="J1646">
        <v>1459632398</v>
      </c>
      <c r="K1646" s="11" t="b">
        <v>0</v>
      </c>
      <c r="L1646">
        <v>64</v>
      </c>
      <c r="M1646" t="b">
        <v>1</v>
      </c>
      <c r="N1646" t="s">
        <v>8266</v>
      </c>
      <c r="O1646" s="1">
        <f t="shared" si="125"/>
        <v>105</v>
      </c>
      <c r="P1646">
        <f t="shared" si="126"/>
        <v>40.94</v>
      </c>
      <c r="Q1646" s="13" t="s">
        <v>8319</v>
      </c>
      <c r="R1646" t="s">
        <v>8322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8216</v>
      </c>
      <c r="G1647" t="s">
        <v>8221</v>
      </c>
      <c r="H1647" t="s">
        <v>8243</v>
      </c>
      <c r="I1647">
        <v>1278799200</v>
      </c>
      <c r="J1647">
        <v>1273647255</v>
      </c>
      <c r="K1647" s="11" t="b">
        <v>0</v>
      </c>
      <c r="L1647">
        <v>81</v>
      </c>
      <c r="M1647" t="b">
        <v>1</v>
      </c>
      <c r="N1647" t="s">
        <v>8274</v>
      </c>
      <c r="O1647" s="1">
        <f t="shared" si="125"/>
        <v>105</v>
      </c>
      <c r="P1647">
        <f t="shared" si="126"/>
        <v>32.32</v>
      </c>
      <c r="Q1647" s="13" t="s">
        <v>8323</v>
      </c>
      <c r="R1647" t="s">
        <v>8324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8216</v>
      </c>
      <c r="G1648" t="s">
        <v>8222</v>
      </c>
      <c r="H1648" t="s">
        <v>8244</v>
      </c>
      <c r="I1648">
        <v>1459702800</v>
      </c>
      <c r="J1648">
        <v>1457690386</v>
      </c>
      <c r="K1648" s="11" t="b">
        <v>0</v>
      </c>
      <c r="L1648">
        <v>38</v>
      </c>
      <c r="M1648" t="b">
        <v>1</v>
      </c>
      <c r="N1648" t="s">
        <v>8266</v>
      </c>
      <c r="O1648" s="1">
        <f t="shared" si="125"/>
        <v>174</v>
      </c>
      <c r="P1648">
        <f t="shared" si="126"/>
        <v>68.84</v>
      </c>
      <c r="Q1648" s="13" t="s">
        <v>8319</v>
      </c>
      <c r="R1648" t="s">
        <v>8322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8216</v>
      </c>
      <c r="G1649" t="s">
        <v>8221</v>
      </c>
      <c r="H1649" t="s">
        <v>8243</v>
      </c>
      <c r="I1649">
        <v>1275529260</v>
      </c>
      <c r="J1649">
        <v>1274705803</v>
      </c>
      <c r="K1649" s="11" t="b">
        <v>0</v>
      </c>
      <c r="L1649">
        <v>25</v>
      </c>
      <c r="M1649" t="b">
        <v>1</v>
      </c>
      <c r="N1649" t="s">
        <v>8261</v>
      </c>
      <c r="O1649" s="1">
        <f t="shared" si="125"/>
        <v>105</v>
      </c>
      <c r="P1649">
        <f t="shared" si="126"/>
        <v>104.6</v>
      </c>
      <c r="Q1649" s="13" t="s">
        <v>8317</v>
      </c>
      <c r="R1649" t="s">
        <v>8339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8216</v>
      </c>
      <c r="G1650" t="s">
        <v>8227</v>
      </c>
      <c r="H1650" t="s">
        <v>8246</v>
      </c>
      <c r="I1650">
        <v>1469994300</v>
      </c>
      <c r="J1650">
        <v>1464815253</v>
      </c>
      <c r="K1650" s="11" t="b">
        <v>0</v>
      </c>
      <c r="L1650">
        <v>70</v>
      </c>
      <c r="M1650" t="b">
        <v>1</v>
      </c>
      <c r="N1650" t="s">
        <v>8272</v>
      </c>
      <c r="O1650" s="1">
        <f t="shared" si="125"/>
        <v>130</v>
      </c>
      <c r="P1650">
        <f t="shared" si="126"/>
        <v>37.270000000000003</v>
      </c>
      <c r="Q1650" s="13" t="s">
        <v>8323</v>
      </c>
      <c r="R1650" t="s">
        <v>8332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8218</v>
      </c>
      <c r="G1651" t="s">
        <v>8221</v>
      </c>
      <c r="H1651" t="s">
        <v>8243</v>
      </c>
      <c r="I1651">
        <v>1410037200</v>
      </c>
      <c r="J1651">
        <v>1407435418</v>
      </c>
      <c r="K1651" s="11" t="b">
        <v>0</v>
      </c>
      <c r="L1651">
        <v>53</v>
      </c>
      <c r="M1651" t="b">
        <v>0</v>
      </c>
      <c r="N1651" t="s">
        <v>8300</v>
      </c>
      <c r="O1651" s="1">
        <f t="shared" si="125"/>
        <v>52</v>
      </c>
      <c r="P1651">
        <f t="shared" si="126"/>
        <v>49.21</v>
      </c>
      <c r="Q1651" s="13" t="s">
        <v>8319</v>
      </c>
      <c r="R1651" t="s">
        <v>8331</v>
      </c>
      <c r="S1651" s="17">
        <f t="shared" si="127"/>
        <v>41858.761782407404</v>
      </c>
      <c r="T1651" s="17">
        <f t="shared" si="128"/>
        <v>41888.875</v>
      </c>
      <c r="U1651">
        <f t="shared" si="129"/>
        <v>2014</v>
      </c>
    </row>
    <row r="1652" spans="1:21" ht="45" hidden="1" x14ac:dyDescent="0.2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8216</v>
      </c>
      <c r="G1652" t="s">
        <v>8226</v>
      </c>
      <c r="H1652" t="s">
        <v>8248</v>
      </c>
      <c r="I1652">
        <v>1381723140</v>
      </c>
      <c r="J1652">
        <v>1378735983</v>
      </c>
      <c r="K1652" s="11" t="b">
        <v>1</v>
      </c>
      <c r="L1652">
        <v>39</v>
      </c>
      <c r="M1652" t="b">
        <v>1</v>
      </c>
      <c r="N1652" t="s">
        <v>8272</v>
      </c>
      <c r="O1652" s="1">
        <f t="shared" si="125"/>
        <v>104</v>
      </c>
      <c r="P1652">
        <f t="shared" si="126"/>
        <v>66.87</v>
      </c>
      <c r="Q1652" s="13" t="s">
        <v>8323</v>
      </c>
      <c r="R1652" t="s">
        <v>8332</v>
      </c>
      <c r="S1652" s="17">
        <f t="shared" si="127"/>
        <v>41526.592395833337</v>
      </c>
      <c r="T1652" s="17">
        <f t="shared" si="128"/>
        <v>41561.165972222225</v>
      </c>
      <c r="U1652">
        <f t="shared" si="129"/>
        <v>2013</v>
      </c>
    </row>
    <row r="1653" spans="1:21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8218</v>
      </c>
      <c r="G1653" t="s">
        <v>8221</v>
      </c>
      <c r="H1653" t="s">
        <v>8243</v>
      </c>
      <c r="I1653">
        <v>1467132185</v>
      </c>
      <c r="J1653">
        <v>1461948185</v>
      </c>
      <c r="K1653" s="11" t="b">
        <v>0</v>
      </c>
      <c r="L1653">
        <v>24</v>
      </c>
      <c r="M1653" t="b">
        <v>0</v>
      </c>
      <c r="N1653" t="s">
        <v>8268</v>
      </c>
      <c r="O1653" s="1">
        <f t="shared" si="125"/>
        <v>3</v>
      </c>
      <c r="P1653">
        <f t="shared" si="126"/>
        <v>108.63</v>
      </c>
      <c r="Q1653" s="13" t="s">
        <v>8304</v>
      </c>
      <c r="R1653" t="s">
        <v>8306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8216</v>
      </c>
      <c r="G1654" t="s">
        <v>8221</v>
      </c>
      <c r="H1654" t="s">
        <v>8243</v>
      </c>
      <c r="I1654">
        <v>1402286340</v>
      </c>
      <c r="J1654">
        <v>1399504664</v>
      </c>
      <c r="K1654" s="11" t="b">
        <v>1</v>
      </c>
      <c r="L1654">
        <v>96</v>
      </c>
      <c r="M1654" t="b">
        <v>1</v>
      </c>
      <c r="N1654" t="s">
        <v>8271</v>
      </c>
      <c r="O1654" s="1">
        <f t="shared" si="125"/>
        <v>104</v>
      </c>
      <c r="P1654">
        <f t="shared" si="126"/>
        <v>27.15</v>
      </c>
      <c r="Q1654" s="13" t="s">
        <v>8323</v>
      </c>
      <c r="R1654" t="s">
        <v>8327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8216</v>
      </c>
      <c r="G1655" t="s">
        <v>8222</v>
      </c>
      <c r="H1655" t="s">
        <v>8244</v>
      </c>
      <c r="I1655">
        <v>1430600400</v>
      </c>
      <c r="J1655">
        <v>1428358567</v>
      </c>
      <c r="K1655" s="11" t="b">
        <v>0</v>
      </c>
      <c r="L1655">
        <v>14</v>
      </c>
      <c r="M1655" t="b">
        <v>1</v>
      </c>
      <c r="N1655" t="s">
        <v>8266</v>
      </c>
      <c r="O1655" s="1">
        <f t="shared" si="125"/>
        <v>104</v>
      </c>
      <c r="P1655">
        <f t="shared" si="126"/>
        <v>186.07</v>
      </c>
      <c r="Q1655" s="13" t="s">
        <v>8319</v>
      </c>
      <c r="R1655" t="s">
        <v>8322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8216</v>
      </c>
      <c r="G1656" t="s">
        <v>8221</v>
      </c>
      <c r="H1656" t="s">
        <v>8243</v>
      </c>
      <c r="I1656">
        <v>1302926340</v>
      </c>
      <c r="J1656">
        <v>1301524585</v>
      </c>
      <c r="K1656" s="11" t="b">
        <v>0</v>
      </c>
      <c r="L1656">
        <v>45</v>
      </c>
      <c r="M1656" t="b">
        <v>1</v>
      </c>
      <c r="N1656" t="s">
        <v>8274</v>
      </c>
      <c r="O1656" s="1">
        <f t="shared" si="125"/>
        <v>104</v>
      </c>
      <c r="P1656">
        <f t="shared" si="126"/>
        <v>57.78</v>
      </c>
      <c r="Q1656" s="13" t="s">
        <v>8323</v>
      </c>
      <c r="R1656" t="s">
        <v>8324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8216</v>
      </c>
      <c r="G1657" t="s">
        <v>8222</v>
      </c>
      <c r="H1657" t="s">
        <v>8244</v>
      </c>
      <c r="I1657">
        <v>1426698000</v>
      </c>
      <c r="J1657">
        <v>1424825479</v>
      </c>
      <c r="K1657" s="11" t="b">
        <v>0</v>
      </c>
      <c r="L1657">
        <v>132</v>
      </c>
      <c r="M1657" t="b">
        <v>1</v>
      </c>
      <c r="N1657" t="s">
        <v>8266</v>
      </c>
      <c r="O1657" s="1">
        <f t="shared" si="125"/>
        <v>104</v>
      </c>
      <c r="P1657">
        <f t="shared" si="126"/>
        <v>19.7</v>
      </c>
      <c r="Q1657" s="13" t="s">
        <v>8319</v>
      </c>
      <c r="R1657" t="s">
        <v>8322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8216</v>
      </c>
      <c r="G1658" t="s">
        <v>8221</v>
      </c>
      <c r="H1658" t="s">
        <v>8243</v>
      </c>
      <c r="I1658">
        <v>1449973592</v>
      </c>
      <c r="J1658">
        <v>1447381592</v>
      </c>
      <c r="K1658" s="11" t="b">
        <v>0</v>
      </c>
      <c r="L1658">
        <v>3</v>
      </c>
      <c r="M1658" t="b">
        <v>1</v>
      </c>
      <c r="N1658" t="s">
        <v>8266</v>
      </c>
      <c r="O1658" s="1">
        <f t="shared" si="125"/>
        <v>104</v>
      </c>
      <c r="P1658">
        <f t="shared" si="126"/>
        <v>866.67</v>
      </c>
      <c r="Q1658" s="13" t="s">
        <v>8319</v>
      </c>
      <c r="R1658" t="s">
        <v>8322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8216</v>
      </c>
      <c r="G1659" t="s">
        <v>8221</v>
      </c>
      <c r="H1659" t="s">
        <v>8243</v>
      </c>
      <c r="I1659">
        <v>1343943420</v>
      </c>
      <c r="J1659">
        <v>1341524220</v>
      </c>
      <c r="K1659" s="11" t="b">
        <v>0</v>
      </c>
      <c r="L1659">
        <v>81</v>
      </c>
      <c r="M1659" t="b">
        <v>1</v>
      </c>
      <c r="N1659" t="s">
        <v>8269</v>
      </c>
      <c r="O1659" s="1">
        <f t="shared" si="125"/>
        <v>173</v>
      </c>
      <c r="P1659">
        <f t="shared" si="126"/>
        <v>32.07</v>
      </c>
      <c r="Q1659" s="13" t="s">
        <v>8307</v>
      </c>
      <c r="R1659" t="s">
        <v>8329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8216</v>
      </c>
      <c r="G1660" t="s">
        <v>8222</v>
      </c>
      <c r="H1660" t="s">
        <v>8244</v>
      </c>
      <c r="I1660">
        <v>1472122316</v>
      </c>
      <c r="J1660">
        <v>1469443916</v>
      </c>
      <c r="K1660" s="11" t="b">
        <v>0</v>
      </c>
      <c r="L1660">
        <v>48</v>
      </c>
      <c r="M1660" t="b">
        <v>1</v>
      </c>
      <c r="N1660" t="s">
        <v>8264</v>
      </c>
      <c r="O1660" s="1">
        <f t="shared" si="125"/>
        <v>106</v>
      </c>
      <c r="P1660">
        <f t="shared" si="126"/>
        <v>54.08</v>
      </c>
      <c r="Q1660" s="13" t="s">
        <v>8317</v>
      </c>
      <c r="R1660" t="s">
        <v>8318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8216</v>
      </c>
      <c r="G1661" t="s">
        <v>8221</v>
      </c>
      <c r="H1661" t="s">
        <v>8243</v>
      </c>
      <c r="I1661">
        <v>1399953600</v>
      </c>
      <c r="J1661">
        <v>1398983245</v>
      </c>
      <c r="K1661" s="11" t="b">
        <v>0</v>
      </c>
      <c r="L1661">
        <v>39</v>
      </c>
      <c r="M1661" t="b">
        <v>1</v>
      </c>
      <c r="N1661" t="s">
        <v>8266</v>
      </c>
      <c r="O1661" s="1">
        <f t="shared" si="125"/>
        <v>104</v>
      </c>
      <c r="P1661">
        <f t="shared" si="126"/>
        <v>66.510000000000005</v>
      </c>
      <c r="Q1661" s="13" t="s">
        <v>8319</v>
      </c>
      <c r="R1661" t="s">
        <v>8322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8216</v>
      </c>
      <c r="G1662" t="s">
        <v>8221</v>
      </c>
      <c r="H1662" t="s">
        <v>8243</v>
      </c>
      <c r="I1662">
        <v>1319904721</v>
      </c>
      <c r="J1662">
        <v>1314720721</v>
      </c>
      <c r="K1662" s="11" t="b">
        <v>0</v>
      </c>
      <c r="L1662">
        <v>27</v>
      </c>
      <c r="M1662" t="b">
        <v>1</v>
      </c>
      <c r="N1662" t="s">
        <v>8295</v>
      </c>
      <c r="O1662" s="1">
        <f t="shared" si="125"/>
        <v>103</v>
      </c>
      <c r="P1662">
        <f t="shared" si="126"/>
        <v>95.74</v>
      </c>
      <c r="Q1662" s="13" t="s">
        <v>8323</v>
      </c>
      <c r="R1662" t="s">
        <v>8337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8216</v>
      </c>
      <c r="G1663" t="s">
        <v>8222</v>
      </c>
      <c r="H1663" t="s">
        <v>8244</v>
      </c>
      <c r="I1663">
        <v>1433017303</v>
      </c>
      <c r="J1663">
        <v>1430425303</v>
      </c>
      <c r="K1663" s="11" t="b">
        <v>1</v>
      </c>
      <c r="L1663">
        <v>34</v>
      </c>
      <c r="M1663" t="b">
        <v>1</v>
      </c>
      <c r="N1663" t="s">
        <v>8266</v>
      </c>
      <c r="O1663" s="1">
        <f t="shared" si="125"/>
        <v>103</v>
      </c>
      <c r="P1663">
        <f t="shared" si="126"/>
        <v>76.03</v>
      </c>
      <c r="Q1663" s="13" t="s">
        <v>8319</v>
      </c>
      <c r="R1663" t="s">
        <v>8322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8216</v>
      </c>
      <c r="G1664" t="s">
        <v>8221</v>
      </c>
      <c r="H1664" t="s">
        <v>8243</v>
      </c>
      <c r="I1664">
        <v>1273911000</v>
      </c>
      <c r="J1664">
        <v>1268822909</v>
      </c>
      <c r="K1664" s="11" t="b">
        <v>1</v>
      </c>
      <c r="L1664">
        <v>33</v>
      </c>
      <c r="M1664" t="b">
        <v>1</v>
      </c>
      <c r="N1664" t="s">
        <v>8280</v>
      </c>
      <c r="O1664" s="1">
        <f t="shared" si="125"/>
        <v>215</v>
      </c>
      <c r="P1664">
        <f t="shared" si="126"/>
        <v>78.180000000000007</v>
      </c>
      <c r="Q1664" s="13" t="s">
        <v>8309</v>
      </c>
      <c r="R1664" t="s">
        <v>8310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8216</v>
      </c>
      <c r="G1665" t="s">
        <v>8222</v>
      </c>
      <c r="H1665" t="s">
        <v>8244</v>
      </c>
      <c r="I1665">
        <v>1405521075</v>
      </c>
      <c r="J1665">
        <v>1402929075</v>
      </c>
      <c r="K1665" s="11" t="b">
        <v>1</v>
      </c>
      <c r="L1665">
        <v>78</v>
      </c>
      <c r="M1665" t="b">
        <v>1</v>
      </c>
      <c r="N1665" t="s">
        <v>8266</v>
      </c>
      <c r="O1665" s="1">
        <f t="shared" si="125"/>
        <v>172</v>
      </c>
      <c r="P1665">
        <f t="shared" si="126"/>
        <v>33.03</v>
      </c>
      <c r="Q1665" s="13" t="s">
        <v>8319</v>
      </c>
      <c r="R1665" t="s">
        <v>8322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8216</v>
      </c>
      <c r="G1666" t="s">
        <v>8221</v>
      </c>
      <c r="H1666" t="s">
        <v>8243</v>
      </c>
      <c r="I1666">
        <v>1422482400</v>
      </c>
      <c r="J1666">
        <v>1421089938</v>
      </c>
      <c r="K1666" s="11" t="b">
        <v>1</v>
      </c>
      <c r="L1666">
        <v>49</v>
      </c>
      <c r="M1666" t="b">
        <v>1</v>
      </c>
      <c r="N1666" t="s">
        <v>8266</v>
      </c>
      <c r="O1666" s="1">
        <f t="shared" si="125"/>
        <v>103</v>
      </c>
      <c r="P1666">
        <f t="shared" si="126"/>
        <v>52.55</v>
      </c>
      <c r="Q1666" s="13" t="s">
        <v>8319</v>
      </c>
      <c r="R1666" t="s">
        <v>8322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8216</v>
      </c>
      <c r="G1667" t="s">
        <v>8221</v>
      </c>
      <c r="H1667" t="s">
        <v>8243</v>
      </c>
      <c r="I1667">
        <v>1465081053</v>
      </c>
      <c r="J1667">
        <v>1462489053</v>
      </c>
      <c r="K1667" s="11" t="b">
        <v>0</v>
      </c>
      <c r="L1667">
        <v>54</v>
      </c>
      <c r="M1667" t="b">
        <v>1</v>
      </c>
      <c r="N1667" t="s">
        <v>8300</v>
      </c>
      <c r="O1667" s="1">
        <f t="shared" ref="O1667:O1730" si="130">ROUND(E1667/D1667*100,0)</f>
        <v>103</v>
      </c>
      <c r="P1667">
        <f t="shared" ref="P1667:P1730" si="131">IFERROR(ROUND(E1667/L1667,2),0)</f>
        <v>47.57</v>
      </c>
      <c r="Q1667" s="13" t="s">
        <v>8319</v>
      </c>
      <c r="R1667" t="s">
        <v>8331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8216</v>
      </c>
      <c r="G1668" t="s">
        <v>8222</v>
      </c>
      <c r="H1668" t="s">
        <v>8244</v>
      </c>
      <c r="I1668">
        <v>1471428340</v>
      </c>
      <c r="J1668">
        <v>1469009140</v>
      </c>
      <c r="K1668" s="11" t="b">
        <v>0</v>
      </c>
      <c r="L1668">
        <v>83</v>
      </c>
      <c r="M1668" t="b">
        <v>1</v>
      </c>
      <c r="N1668" t="s">
        <v>8266</v>
      </c>
      <c r="O1668" s="1">
        <f t="shared" si="130"/>
        <v>128</v>
      </c>
      <c r="P1668">
        <f t="shared" si="131"/>
        <v>30.95</v>
      </c>
      <c r="Q1668" s="13" t="s">
        <v>8319</v>
      </c>
      <c r="R1668" t="s">
        <v>8322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8216</v>
      </c>
      <c r="G1669" t="s">
        <v>8221</v>
      </c>
      <c r="H1669" t="s">
        <v>8243</v>
      </c>
      <c r="I1669">
        <v>1336238743</v>
      </c>
      <c r="J1669">
        <v>1333646743</v>
      </c>
      <c r="K1669" s="11" t="b">
        <v>1</v>
      </c>
      <c r="L1669">
        <v>64</v>
      </c>
      <c r="M1669" t="b">
        <v>1</v>
      </c>
      <c r="N1669" t="s">
        <v>8274</v>
      </c>
      <c r="O1669" s="1">
        <f t="shared" si="130"/>
        <v>103</v>
      </c>
      <c r="P1669">
        <f t="shared" si="131"/>
        <v>40.08</v>
      </c>
      <c r="Q1669" s="13" t="s">
        <v>8323</v>
      </c>
      <c r="R1669" t="s">
        <v>8324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8216</v>
      </c>
      <c r="G1670" t="s">
        <v>8221</v>
      </c>
      <c r="H1670" t="s">
        <v>8243</v>
      </c>
      <c r="I1670">
        <v>1447445820</v>
      </c>
      <c r="J1670">
        <v>1445077121</v>
      </c>
      <c r="K1670" s="11" t="b">
        <v>0</v>
      </c>
      <c r="L1670">
        <v>43</v>
      </c>
      <c r="M1670" t="b">
        <v>1</v>
      </c>
      <c r="N1670" t="s">
        <v>8266</v>
      </c>
      <c r="O1670" s="1">
        <f t="shared" si="130"/>
        <v>103</v>
      </c>
      <c r="P1670">
        <f t="shared" si="131"/>
        <v>59.65</v>
      </c>
      <c r="Q1670" s="13" t="s">
        <v>8319</v>
      </c>
      <c r="R1670" t="s">
        <v>8322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8216</v>
      </c>
      <c r="G1671" t="s">
        <v>8221</v>
      </c>
      <c r="H1671" t="s">
        <v>8243</v>
      </c>
      <c r="I1671">
        <v>1456984740</v>
      </c>
      <c r="J1671">
        <v>1455717790</v>
      </c>
      <c r="K1671" s="11" t="b">
        <v>0</v>
      </c>
      <c r="L1671">
        <v>33</v>
      </c>
      <c r="M1671" t="b">
        <v>1</v>
      </c>
      <c r="N1671" t="s">
        <v>8266</v>
      </c>
      <c r="O1671" s="1">
        <f t="shared" si="130"/>
        <v>103</v>
      </c>
      <c r="P1671">
        <f t="shared" si="131"/>
        <v>77.73</v>
      </c>
      <c r="Q1671" s="13" t="s">
        <v>8319</v>
      </c>
      <c r="R1671" t="s">
        <v>8322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8216</v>
      </c>
      <c r="G1672" t="s">
        <v>8221</v>
      </c>
      <c r="H1672" t="s">
        <v>8243</v>
      </c>
      <c r="I1672">
        <v>1459348740</v>
      </c>
      <c r="J1672">
        <v>1458647725</v>
      </c>
      <c r="K1672" s="11" t="b">
        <v>0</v>
      </c>
      <c r="L1672">
        <v>21</v>
      </c>
      <c r="M1672" t="b">
        <v>1</v>
      </c>
      <c r="N1672" t="s">
        <v>8266</v>
      </c>
      <c r="O1672" s="1">
        <f t="shared" si="130"/>
        <v>102</v>
      </c>
      <c r="P1672">
        <f t="shared" si="131"/>
        <v>121.9</v>
      </c>
      <c r="Q1672" s="13" t="s">
        <v>8319</v>
      </c>
      <c r="R1672" t="s">
        <v>8322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120" hidden="1" x14ac:dyDescent="0.2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8216</v>
      </c>
      <c r="G1673" t="s">
        <v>8221</v>
      </c>
      <c r="H1673" t="s">
        <v>8243</v>
      </c>
      <c r="I1673">
        <v>1438799760</v>
      </c>
      <c r="J1673">
        <v>1437236378</v>
      </c>
      <c r="K1673" s="11" t="b">
        <v>0</v>
      </c>
      <c r="L1673">
        <v>54</v>
      </c>
      <c r="M1673" t="b">
        <v>1</v>
      </c>
      <c r="N1673" t="s">
        <v>8266</v>
      </c>
      <c r="O1673" s="1">
        <f t="shared" si="130"/>
        <v>102</v>
      </c>
      <c r="P1673">
        <f t="shared" si="131"/>
        <v>47.41</v>
      </c>
      <c r="Q1673" s="13" t="s">
        <v>8319</v>
      </c>
      <c r="R1673" t="s">
        <v>8322</v>
      </c>
      <c r="S1673" s="17">
        <f t="shared" si="132"/>
        <v>42203.680300925931</v>
      </c>
      <c r="T1673" s="17">
        <f t="shared" si="133"/>
        <v>42221.774999999994</v>
      </c>
      <c r="U1673">
        <f t="shared" si="134"/>
        <v>2015</v>
      </c>
    </row>
    <row r="1674" spans="1:21" ht="45" hidden="1" x14ac:dyDescent="0.2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8216</v>
      </c>
      <c r="G1674" t="s">
        <v>8221</v>
      </c>
      <c r="H1674" t="s">
        <v>8243</v>
      </c>
      <c r="I1674">
        <v>1472074928</v>
      </c>
      <c r="J1674">
        <v>1470692528</v>
      </c>
      <c r="K1674" s="11" t="b">
        <v>1</v>
      </c>
      <c r="L1674">
        <v>42</v>
      </c>
      <c r="M1674" t="b">
        <v>1</v>
      </c>
      <c r="N1674" t="s">
        <v>8266</v>
      </c>
      <c r="O1674" s="1">
        <f t="shared" si="130"/>
        <v>128</v>
      </c>
      <c r="P1674">
        <f t="shared" si="131"/>
        <v>60.95</v>
      </c>
      <c r="Q1674" s="13" t="s">
        <v>8319</v>
      </c>
      <c r="R1674" t="s">
        <v>8322</v>
      </c>
      <c r="S1674" s="17">
        <f t="shared" si="132"/>
        <v>42590.90425925926</v>
      </c>
      <c r="T1674" s="17">
        <f t="shared" si="133"/>
        <v>42606.90425925926</v>
      </c>
      <c r="U1674">
        <f t="shared" si="134"/>
        <v>2016</v>
      </c>
    </row>
    <row r="1675" spans="1:21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8216</v>
      </c>
      <c r="G1675" t="s">
        <v>8221</v>
      </c>
      <c r="H1675" t="s">
        <v>8243</v>
      </c>
      <c r="I1675">
        <v>1446759880</v>
      </c>
      <c r="J1675">
        <v>1444164280</v>
      </c>
      <c r="K1675" s="11" t="b">
        <v>0</v>
      </c>
      <c r="L1675">
        <v>57</v>
      </c>
      <c r="M1675" t="b">
        <v>1</v>
      </c>
      <c r="N1675" t="s">
        <v>8266</v>
      </c>
      <c r="O1675" s="1">
        <f t="shared" si="130"/>
        <v>171</v>
      </c>
      <c r="P1675">
        <f t="shared" si="131"/>
        <v>44.91</v>
      </c>
      <c r="Q1675" s="13" t="s">
        <v>8319</v>
      </c>
      <c r="R1675" t="s">
        <v>8322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8216</v>
      </c>
      <c r="G1676" t="s">
        <v>8221</v>
      </c>
      <c r="H1676" t="s">
        <v>8243</v>
      </c>
      <c r="I1676">
        <v>1425741525</v>
      </c>
      <c r="J1676">
        <v>1423149525</v>
      </c>
      <c r="K1676" s="11" t="b">
        <v>0</v>
      </c>
      <c r="L1676">
        <v>31</v>
      </c>
      <c r="M1676" t="b">
        <v>1</v>
      </c>
      <c r="N1676" t="s">
        <v>8269</v>
      </c>
      <c r="O1676" s="1">
        <f t="shared" si="130"/>
        <v>102</v>
      </c>
      <c r="P1676">
        <f t="shared" si="131"/>
        <v>82.42</v>
      </c>
      <c r="Q1676" s="13" t="s">
        <v>8307</v>
      </c>
      <c r="R1676" t="s">
        <v>8329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8216</v>
      </c>
      <c r="G1677" t="s">
        <v>8222</v>
      </c>
      <c r="H1677" t="s">
        <v>8244</v>
      </c>
      <c r="I1677">
        <v>1435185252</v>
      </c>
      <c r="J1677">
        <v>1432593252</v>
      </c>
      <c r="K1677" s="11" t="b">
        <v>0</v>
      </c>
      <c r="L1677">
        <v>66</v>
      </c>
      <c r="M1677" t="b">
        <v>1</v>
      </c>
      <c r="N1677" t="s">
        <v>8266</v>
      </c>
      <c r="O1677" s="1">
        <f t="shared" si="130"/>
        <v>128</v>
      </c>
      <c r="P1677">
        <f t="shared" si="131"/>
        <v>38.71</v>
      </c>
      <c r="Q1677" s="13" t="s">
        <v>8319</v>
      </c>
      <c r="R1677" t="s">
        <v>8322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60" hidden="1" x14ac:dyDescent="0.2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8218</v>
      </c>
      <c r="G1678" t="s">
        <v>8222</v>
      </c>
      <c r="H1678" t="s">
        <v>8244</v>
      </c>
      <c r="I1678">
        <v>1452384000</v>
      </c>
      <c r="J1678">
        <v>1447698300</v>
      </c>
      <c r="K1678" s="11" t="b">
        <v>0</v>
      </c>
      <c r="L1678">
        <v>23</v>
      </c>
      <c r="M1678" t="b">
        <v>0</v>
      </c>
      <c r="N1678" t="s">
        <v>8268</v>
      </c>
      <c r="O1678" s="1">
        <f t="shared" si="130"/>
        <v>13</v>
      </c>
      <c r="P1678">
        <f t="shared" si="131"/>
        <v>110.87</v>
      </c>
      <c r="Q1678" s="13" t="s">
        <v>8304</v>
      </c>
      <c r="R1678" t="s">
        <v>8306</v>
      </c>
      <c r="S1678" s="17">
        <f t="shared" si="132"/>
        <v>42324.767361111109</v>
      </c>
      <c r="T1678" s="17">
        <f t="shared" si="133"/>
        <v>42379</v>
      </c>
      <c r="U1678">
        <f t="shared" si="134"/>
        <v>2015</v>
      </c>
    </row>
    <row r="1679" spans="1:21" ht="60" hidden="1" x14ac:dyDescent="0.2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8218</v>
      </c>
      <c r="G1679" t="s">
        <v>8221</v>
      </c>
      <c r="H1679" t="s">
        <v>8243</v>
      </c>
      <c r="I1679">
        <v>1429767607</v>
      </c>
      <c r="J1679">
        <v>1424587207</v>
      </c>
      <c r="K1679" s="11" t="b">
        <v>0</v>
      </c>
      <c r="L1679">
        <v>36</v>
      </c>
      <c r="M1679" t="b">
        <v>0</v>
      </c>
      <c r="N1679" t="s">
        <v>8300</v>
      </c>
      <c r="O1679" s="1">
        <f t="shared" si="130"/>
        <v>46</v>
      </c>
      <c r="P1679">
        <f t="shared" si="131"/>
        <v>70.83</v>
      </c>
      <c r="Q1679" s="13" t="s">
        <v>8319</v>
      </c>
      <c r="R1679" t="s">
        <v>8331</v>
      </c>
      <c r="S1679" s="17">
        <f t="shared" si="132"/>
        <v>42057.277858796297</v>
      </c>
      <c r="T1679" s="17">
        <f t="shared" si="133"/>
        <v>42117.236192129625</v>
      </c>
      <c r="U1679">
        <f t="shared" si="134"/>
        <v>2015</v>
      </c>
    </row>
    <row r="1680" spans="1:21" ht="45" hidden="1" x14ac:dyDescent="0.2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8216</v>
      </c>
      <c r="G1680" t="s">
        <v>8221</v>
      </c>
      <c r="H1680" t="s">
        <v>8243</v>
      </c>
      <c r="I1680">
        <v>1286568268</v>
      </c>
      <c r="J1680">
        <v>1283976268</v>
      </c>
      <c r="K1680" s="11" t="b">
        <v>0</v>
      </c>
      <c r="L1680">
        <v>19</v>
      </c>
      <c r="M1680" t="b">
        <v>1</v>
      </c>
      <c r="N1680" t="s">
        <v>8269</v>
      </c>
      <c r="O1680" s="1">
        <f t="shared" si="130"/>
        <v>102</v>
      </c>
      <c r="P1680">
        <f t="shared" si="131"/>
        <v>134.21</v>
      </c>
      <c r="Q1680" s="13" t="s">
        <v>8307</v>
      </c>
      <c r="R1680" t="s">
        <v>8329</v>
      </c>
      <c r="S1680" s="17">
        <f t="shared" si="132"/>
        <v>40429.836435185185</v>
      </c>
      <c r="T1680" s="17">
        <f t="shared" si="133"/>
        <v>40459.836435185185</v>
      </c>
      <c r="U1680">
        <f t="shared" si="134"/>
        <v>2010</v>
      </c>
    </row>
    <row r="1681" spans="1:21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8216</v>
      </c>
      <c r="G1681" t="s">
        <v>8222</v>
      </c>
      <c r="H1681" t="s">
        <v>8244</v>
      </c>
      <c r="I1681">
        <v>1438189200</v>
      </c>
      <c r="J1681">
        <v>1435585497</v>
      </c>
      <c r="K1681" s="11" t="b">
        <v>0</v>
      </c>
      <c r="L1681">
        <v>64</v>
      </c>
      <c r="M1681" t="b">
        <v>1</v>
      </c>
      <c r="N1681" t="s">
        <v>8266</v>
      </c>
      <c r="O1681" s="1">
        <f t="shared" si="130"/>
        <v>102</v>
      </c>
      <c r="P1681">
        <f t="shared" si="131"/>
        <v>39.83</v>
      </c>
      <c r="Q1681" s="13" t="s">
        <v>8319</v>
      </c>
      <c r="R1681" t="s">
        <v>8322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8216</v>
      </c>
      <c r="G1682" t="s">
        <v>8221</v>
      </c>
      <c r="H1682" t="s">
        <v>8243</v>
      </c>
      <c r="I1682">
        <v>1369010460</v>
      </c>
      <c r="J1682">
        <v>1366381877</v>
      </c>
      <c r="K1682" s="11" t="b">
        <v>0</v>
      </c>
      <c r="L1682">
        <v>68</v>
      </c>
      <c r="M1682" t="b">
        <v>1</v>
      </c>
      <c r="N1682" t="s">
        <v>8269</v>
      </c>
      <c r="O1682" s="1">
        <f t="shared" si="130"/>
        <v>102</v>
      </c>
      <c r="P1682">
        <f t="shared" si="131"/>
        <v>37.47</v>
      </c>
      <c r="Q1682" s="13" t="s">
        <v>8307</v>
      </c>
      <c r="R1682" t="s">
        <v>8329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8216</v>
      </c>
      <c r="G1683" t="s">
        <v>8221</v>
      </c>
      <c r="H1683" t="s">
        <v>8243</v>
      </c>
      <c r="I1683">
        <v>1423630740</v>
      </c>
      <c r="J1683">
        <v>1418673307</v>
      </c>
      <c r="K1683" s="11" t="b">
        <v>0</v>
      </c>
      <c r="L1683">
        <v>35</v>
      </c>
      <c r="M1683" t="b">
        <v>1</v>
      </c>
      <c r="N1683" t="s">
        <v>8266</v>
      </c>
      <c r="O1683" s="1">
        <f t="shared" si="130"/>
        <v>127</v>
      </c>
      <c r="P1683">
        <f t="shared" si="131"/>
        <v>72.709999999999994</v>
      </c>
      <c r="Q1683" s="13" t="s">
        <v>8319</v>
      </c>
      <c r="R1683" t="s">
        <v>8322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8218</v>
      </c>
      <c r="G1684" t="s">
        <v>8221</v>
      </c>
      <c r="H1684" t="s">
        <v>8243</v>
      </c>
      <c r="I1684">
        <v>1385123713</v>
      </c>
      <c r="J1684">
        <v>1382528113</v>
      </c>
      <c r="K1684" s="11" t="b">
        <v>0</v>
      </c>
      <c r="L1684">
        <v>48</v>
      </c>
      <c r="M1684" t="b">
        <v>0</v>
      </c>
      <c r="N1684" t="s">
        <v>8273</v>
      </c>
      <c r="O1684" s="1">
        <f t="shared" si="130"/>
        <v>18</v>
      </c>
      <c r="P1684">
        <f t="shared" si="131"/>
        <v>52.92</v>
      </c>
      <c r="Q1684" s="13" t="s">
        <v>8323</v>
      </c>
      <c r="R1684" t="s">
        <v>8346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8217</v>
      </c>
      <c r="G1685" t="s">
        <v>8221</v>
      </c>
      <c r="H1685" t="s">
        <v>8243</v>
      </c>
      <c r="I1685">
        <v>1414994340</v>
      </c>
      <c r="J1685">
        <v>1413057980</v>
      </c>
      <c r="K1685" s="11" t="b">
        <v>0</v>
      </c>
      <c r="L1685">
        <v>34</v>
      </c>
      <c r="M1685" t="b">
        <v>0</v>
      </c>
      <c r="N1685" t="s">
        <v>8281</v>
      </c>
      <c r="O1685" s="1">
        <f t="shared" si="130"/>
        <v>51</v>
      </c>
      <c r="P1685">
        <f t="shared" si="131"/>
        <v>74.62</v>
      </c>
      <c r="Q1685" s="13" t="s">
        <v>8323</v>
      </c>
      <c r="R1685" t="s">
        <v>8350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8216</v>
      </c>
      <c r="G1686" t="s">
        <v>8221</v>
      </c>
      <c r="H1686" t="s">
        <v>8243</v>
      </c>
      <c r="I1686">
        <v>1365728487</v>
      </c>
      <c r="J1686">
        <v>1363136487</v>
      </c>
      <c r="K1686" s="11" t="b">
        <v>0</v>
      </c>
      <c r="L1686">
        <v>35</v>
      </c>
      <c r="M1686" t="b">
        <v>1</v>
      </c>
      <c r="N1686" t="s">
        <v>8269</v>
      </c>
      <c r="O1686" s="1">
        <f t="shared" si="130"/>
        <v>101</v>
      </c>
      <c r="P1686">
        <f t="shared" si="131"/>
        <v>72.430000000000007</v>
      </c>
      <c r="Q1686" s="13" t="s">
        <v>8307</v>
      </c>
      <c r="R1686" t="s">
        <v>8329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8216</v>
      </c>
      <c r="G1687" t="s">
        <v>8221</v>
      </c>
      <c r="H1687" t="s">
        <v>8243</v>
      </c>
      <c r="I1687">
        <v>1418998744</v>
      </c>
      <c r="J1687">
        <v>1416406744</v>
      </c>
      <c r="K1687" s="11" t="b">
        <v>0</v>
      </c>
      <c r="L1687">
        <v>26</v>
      </c>
      <c r="M1687" t="b">
        <v>1</v>
      </c>
      <c r="N1687" t="s">
        <v>8287</v>
      </c>
      <c r="O1687" s="1">
        <f t="shared" si="130"/>
        <v>101</v>
      </c>
      <c r="P1687">
        <f t="shared" si="131"/>
        <v>97.5</v>
      </c>
      <c r="Q1687" s="13" t="s">
        <v>8323</v>
      </c>
      <c r="R1687" t="s">
        <v>8334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8216</v>
      </c>
      <c r="G1688" t="s">
        <v>8222</v>
      </c>
      <c r="H1688" t="s">
        <v>8244</v>
      </c>
      <c r="I1688">
        <v>1462100406</v>
      </c>
      <c r="J1688">
        <v>1456920006</v>
      </c>
      <c r="K1688" s="11" t="b">
        <v>0</v>
      </c>
      <c r="L1688">
        <v>56</v>
      </c>
      <c r="M1688" t="b">
        <v>1</v>
      </c>
      <c r="N1688" t="s">
        <v>8298</v>
      </c>
      <c r="O1688" s="1">
        <f t="shared" si="130"/>
        <v>106</v>
      </c>
      <c r="P1688">
        <f t="shared" si="131"/>
        <v>45.21</v>
      </c>
      <c r="Q1688" s="13" t="s">
        <v>8319</v>
      </c>
      <c r="R1688" t="s">
        <v>8320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8219</v>
      </c>
      <c r="G1689" t="s">
        <v>8221</v>
      </c>
      <c r="H1689" t="s">
        <v>8243</v>
      </c>
      <c r="I1689">
        <v>1491781648</v>
      </c>
      <c r="J1689">
        <v>1489193248</v>
      </c>
      <c r="K1689" s="11" t="b">
        <v>0</v>
      </c>
      <c r="L1689">
        <v>22</v>
      </c>
      <c r="M1689" t="b">
        <v>0</v>
      </c>
      <c r="N1689" t="s">
        <v>8288</v>
      </c>
      <c r="O1689" s="1">
        <f t="shared" si="130"/>
        <v>20</v>
      </c>
      <c r="P1689">
        <f t="shared" si="131"/>
        <v>114.82</v>
      </c>
      <c r="Q1689" s="13" t="s">
        <v>8323</v>
      </c>
      <c r="R1689" t="s">
        <v>8326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8216</v>
      </c>
      <c r="G1690" t="s">
        <v>8221</v>
      </c>
      <c r="H1690" t="s">
        <v>8243</v>
      </c>
      <c r="I1690">
        <v>1466557557</v>
      </c>
      <c r="J1690">
        <v>1463965557</v>
      </c>
      <c r="K1690" s="11" t="b">
        <v>0</v>
      </c>
      <c r="L1690">
        <v>38</v>
      </c>
      <c r="M1690" t="b">
        <v>1</v>
      </c>
      <c r="N1690" t="s">
        <v>8266</v>
      </c>
      <c r="O1690" s="1">
        <f t="shared" si="130"/>
        <v>101</v>
      </c>
      <c r="P1690">
        <f t="shared" si="131"/>
        <v>66.45</v>
      </c>
      <c r="Q1690" s="13" t="s">
        <v>8319</v>
      </c>
      <c r="R1690" t="s">
        <v>8322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8218</v>
      </c>
      <c r="G1691" t="s">
        <v>8221</v>
      </c>
      <c r="H1691" t="s">
        <v>8243</v>
      </c>
      <c r="I1691">
        <v>1439662344</v>
      </c>
      <c r="J1691">
        <v>1434478344</v>
      </c>
      <c r="K1691" s="11" t="b">
        <v>0</v>
      </c>
      <c r="L1691">
        <v>8</v>
      </c>
      <c r="M1691" t="b">
        <v>0</v>
      </c>
      <c r="N1691" t="s">
        <v>8266</v>
      </c>
      <c r="O1691" s="1">
        <f t="shared" si="130"/>
        <v>17</v>
      </c>
      <c r="P1691">
        <f t="shared" si="131"/>
        <v>315.5</v>
      </c>
      <c r="Q1691" s="13" t="s">
        <v>8319</v>
      </c>
      <c r="R1691" t="s">
        <v>8322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8218</v>
      </c>
      <c r="G1692" t="s">
        <v>8221</v>
      </c>
      <c r="H1692" t="s">
        <v>8243</v>
      </c>
      <c r="I1692">
        <v>1413723684</v>
      </c>
      <c r="J1692">
        <v>1411131684</v>
      </c>
      <c r="K1692" s="11" t="b">
        <v>0</v>
      </c>
      <c r="L1692">
        <v>44</v>
      </c>
      <c r="M1692" t="b">
        <v>0</v>
      </c>
      <c r="N1692" t="s">
        <v>8270</v>
      </c>
      <c r="O1692" s="1">
        <f t="shared" si="130"/>
        <v>36</v>
      </c>
      <c r="P1692">
        <f t="shared" si="131"/>
        <v>57.3</v>
      </c>
      <c r="Q1692" s="13" t="s">
        <v>8307</v>
      </c>
      <c r="R1692" t="s">
        <v>8348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8216</v>
      </c>
      <c r="G1693" t="s">
        <v>8221</v>
      </c>
      <c r="H1693" t="s">
        <v>8243</v>
      </c>
      <c r="I1693">
        <v>1423942780</v>
      </c>
      <c r="J1693">
        <v>1418758780</v>
      </c>
      <c r="K1693" s="11" t="b">
        <v>0</v>
      </c>
      <c r="L1693">
        <v>36</v>
      </c>
      <c r="M1693" t="b">
        <v>1</v>
      </c>
      <c r="N1693" t="s">
        <v>8300</v>
      </c>
      <c r="O1693" s="1">
        <f t="shared" si="130"/>
        <v>105</v>
      </c>
      <c r="P1693">
        <f t="shared" si="131"/>
        <v>70.03</v>
      </c>
      <c r="Q1693" s="13" t="s">
        <v>8319</v>
      </c>
      <c r="R1693" t="s">
        <v>8331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8216</v>
      </c>
      <c r="G1694" t="s">
        <v>8221</v>
      </c>
      <c r="H1694" t="s">
        <v>8243</v>
      </c>
      <c r="I1694">
        <v>1434675616</v>
      </c>
      <c r="J1694">
        <v>1432083616</v>
      </c>
      <c r="K1694" s="11" t="b">
        <v>0</v>
      </c>
      <c r="L1694">
        <v>71</v>
      </c>
      <c r="M1694" t="b">
        <v>1</v>
      </c>
      <c r="N1694" t="s">
        <v>8266</v>
      </c>
      <c r="O1694" s="1">
        <f t="shared" si="130"/>
        <v>101</v>
      </c>
      <c r="P1694">
        <f t="shared" si="131"/>
        <v>35.49</v>
      </c>
      <c r="Q1694" s="13" t="s">
        <v>8319</v>
      </c>
      <c r="R1694" t="s">
        <v>8322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8216</v>
      </c>
      <c r="G1695" t="s">
        <v>8221</v>
      </c>
      <c r="H1695" t="s">
        <v>8243</v>
      </c>
      <c r="I1695">
        <v>1413383216</v>
      </c>
      <c r="J1695">
        <v>1410791216</v>
      </c>
      <c r="K1695" s="11" t="b">
        <v>0</v>
      </c>
      <c r="L1695">
        <v>40</v>
      </c>
      <c r="M1695" t="b">
        <v>1</v>
      </c>
      <c r="N1695" t="s">
        <v>8266</v>
      </c>
      <c r="O1695" s="1">
        <f t="shared" si="130"/>
        <v>101</v>
      </c>
      <c r="P1695">
        <f t="shared" si="131"/>
        <v>63</v>
      </c>
      <c r="Q1695" s="13" t="s">
        <v>8319</v>
      </c>
      <c r="R1695" t="s">
        <v>8322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8216</v>
      </c>
      <c r="G1696" t="s">
        <v>8226</v>
      </c>
      <c r="H1696" t="s">
        <v>8248</v>
      </c>
      <c r="I1696">
        <v>1460341800</v>
      </c>
      <c r="J1696">
        <v>1456902893</v>
      </c>
      <c r="K1696" s="11" t="b">
        <v>0</v>
      </c>
      <c r="L1696">
        <v>32</v>
      </c>
      <c r="M1696" t="b">
        <v>1</v>
      </c>
      <c r="N1696" t="s">
        <v>8266</v>
      </c>
      <c r="O1696" s="1">
        <f t="shared" si="130"/>
        <v>126</v>
      </c>
      <c r="P1696">
        <f t="shared" si="131"/>
        <v>78.5</v>
      </c>
      <c r="Q1696" s="13" t="s">
        <v>8319</v>
      </c>
      <c r="R1696" t="s">
        <v>8322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8216</v>
      </c>
      <c r="G1697" t="s">
        <v>8221</v>
      </c>
      <c r="H1697" t="s">
        <v>8243</v>
      </c>
      <c r="I1697">
        <v>1383861483</v>
      </c>
      <c r="J1697">
        <v>1381265883</v>
      </c>
      <c r="K1697" s="11" t="b">
        <v>0</v>
      </c>
      <c r="L1697">
        <v>60</v>
      </c>
      <c r="M1697" t="b">
        <v>1</v>
      </c>
      <c r="N1697" t="s">
        <v>8271</v>
      </c>
      <c r="O1697" s="1">
        <f t="shared" si="130"/>
        <v>100</v>
      </c>
      <c r="P1697">
        <f t="shared" si="131"/>
        <v>41.85</v>
      </c>
      <c r="Q1697" s="13" t="s">
        <v>8323</v>
      </c>
      <c r="R1697" t="s">
        <v>8327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8216</v>
      </c>
      <c r="G1698" t="s">
        <v>8221</v>
      </c>
      <c r="H1698" t="s">
        <v>8243</v>
      </c>
      <c r="I1698">
        <v>1362117540</v>
      </c>
      <c r="J1698">
        <v>1359587137</v>
      </c>
      <c r="K1698" s="11" t="b">
        <v>0</v>
      </c>
      <c r="L1698">
        <v>65</v>
      </c>
      <c r="M1698" t="b">
        <v>1</v>
      </c>
      <c r="N1698" t="s">
        <v>8269</v>
      </c>
      <c r="O1698" s="1">
        <f t="shared" si="130"/>
        <v>125</v>
      </c>
      <c r="P1698">
        <f t="shared" si="131"/>
        <v>38.549999999999997</v>
      </c>
      <c r="Q1698" s="13" t="s">
        <v>8307</v>
      </c>
      <c r="R1698" t="s">
        <v>8329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8216</v>
      </c>
      <c r="G1699" t="s">
        <v>8221</v>
      </c>
      <c r="H1699" t="s">
        <v>8243</v>
      </c>
      <c r="I1699">
        <v>1468270261</v>
      </c>
      <c r="J1699">
        <v>1463086261</v>
      </c>
      <c r="K1699" s="11" t="b">
        <v>0</v>
      </c>
      <c r="L1699">
        <v>37</v>
      </c>
      <c r="M1699" t="b">
        <v>1</v>
      </c>
      <c r="N1699" t="s">
        <v>8271</v>
      </c>
      <c r="O1699" s="1">
        <f t="shared" si="130"/>
        <v>125</v>
      </c>
      <c r="P1699">
        <f t="shared" si="131"/>
        <v>67.73</v>
      </c>
      <c r="Q1699" s="13" t="s">
        <v>8323</v>
      </c>
      <c r="R1699" t="s">
        <v>8327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8216</v>
      </c>
      <c r="G1700" t="s">
        <v>8221</v>
      </c>
      <c r="H1700" t="s">
        <v>8243</v>
      </c>
      <c r="I1700">
        <v>1425275940</v>
      </c>
      <c r="J1700">
        <v>1422371381</v>
      </c>
      <c r="K1700" s="11" t="b">
        <v>0</v>
      </c>
      <c r="L1700">
        <v>21</v>
      </c>
      <c r="M1700" t="b">
        <v>1</v>
      </c>
      <c r="N1700" t="s">
        <v>8271</v>
      </c>
      <c r="O1700" s="1">
        <f t="shared" si="130"/>
        <v>125</v>
      </c>
      <c r="P1700">
        <f t="shared" si="131"/>
        <v>119.29</v>
      </c>
      <c r="Q1700" s="13" t="s">
        <v>8323</v>
      </c>
      <c r="R1700" t="s">
        <v>8327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8216</v>
      </c>
      <c r="G1701" t="s">
        <v>8221</v>
      </c>
      <c r="H1701" t="s">
        <v>8243</v>
      </c>
      <c r="I1701">
        <v>1465192867</v>
      </c>
      <c r="J1701">
        <v>1463032867</v>
      </c>
      <c r="K1701" s="11" t="b">
        <v>0</v>
      </c>
      <c r="L1701">
        <v>38</v>
      </c>
      <c r="M1701" t="b">
        <v>1</v>
      </c>
      <c r="N1701" t="s">
        <v>8271</v>
      </c>
      <c r="O1701" s="1">
        <f t="shared" si="130"/>
        <v>100</v>
      </c>
      <c r="P1701">
        <f t="shared" si="131"/>
        <v>65.87</v>
      </c>
      <c r="Q1701" s="13" t="s">
        <v>8323</v>
      </c>
      <c r="R1701" t="s">
        <v>8327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8216</v>
      </c>
      <c r="G1702" t="s">
        <v>8222</v>
      </c>
      <c r="H1702" t="s">
        <v>8244</v>
      </c>
      <c r="I1702">
        <v>1441393210</v>
      </c>
      <c r="J1702">
        <v>1438801210</v>
      </c>
      <c r="K1702" s="11" t="b">
        <v>0</v>
      </c>
      <c r="L1702">
        <v>57</v>
      </c>
      <c r="M1702" t="b">
        <v>1</v>
      </c>
      <c r="N1702" t="s">
        <v>8292</v>
      </c>
      <c r="O1702" s="1">
        <f t="shared" si="130"/>
        <v>100</v>
      </c>
      <c r="P1702">
        <f t="shared" si="131"/>
        <v>43.91</v>
      </c>
      <c r="Q1702" s="13" t="s">
        <v>8312</v>
      </c>
      <c r="R1702" t="s">
        <v>8313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8218</v>
      </c>
      <c r="G1703" t="s">
        <v>8221</v>
      </c>
      <c r="H1703" t="s">
        <v>8243</v>
      </c>
      <c r="I1703">
        <v>1415583695</v>
      </c>
      <c r="J1703">
        <v>1410396095</v>
      </c>
      <c r="K1703" s="11" t="b">
        <v>0</v>
      </c>
      <c r="L1703">
        <v>36</v>
      </c>
      <c r="M1703" t="b">
        <v>0</v>
      </c>
      <c r="N1703" t="s">
        <v>8279</v>
      </c>
      <c r="O1703" s="1">
        <f t="shared" si="130"/>
        <v>15</v>
      </c>
      <c r="P1703">
        <f t="shared" si="131"/>
        <v>69.47</v>
      </c>
      <c r="Q1703" s="13" t="s">
        <v>8315</v>
      </c>
      <c r="R1703" t="s">
        <v>8341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8216</v>
      </c>
      <c r="G1704" t="s">
        <v>8221</v>
      </c>
      <c r="H1704" t="s">
        <v>8243</v>
      </c>
      <c r="I1704">
        <v>1478901600</v>
      </c>
      <c r="J1704">
        <v>1477077946</v>
      </c>
      <c r="K1704" s="11" t="b">
        <v>0</v>
      </c>
      <c r="L1704">
        <v>41</v>
      </c>
      <c r="M1704" t="b">
        <v>1</v>
      </c>
      <c r="N1704" t="s">
        <v>8266</v>
      </c>
      <c r="O1704" s="1">
        <f t="shared" si="130"/>
        <v>100</v>
      </c>
      <c r="P1704">
        <f t="shared" si="131"/>
        <v>61</v>
      </c>
      <c r="Q1704" s="13" t="s">
        <v>8319</v>
      </c>
      <c r="R1704" t="s">
        <v>8322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8216</v>
      </c>
      <c r="G1705" t="s">
        <v>8221</v>
      </c>
      <c r="H1705" t="s">
        <v>8243</v>
      </c>
      <c r="I1705">
        <v>1295647200</v>
      </c>
      <c r="J1705">
        <v>1291428371</v>
      </c>
      <c r="K1705" s="11" t="b">
        <v>0</v>
      </c>
      <c r="L1705">
        <v>33</v>
      </c>
      <c r="M1705" t="b">
        <v>1</v>
      </c>
      <c r="N1705" t="s">
        <v>8271</v>
      </c>
      <c r="O1705" s="1">
        <f t="shared" si="130"/>
        <v>167</v>
      </c>
      <c r="P1705">
        <f t="shared" si="131"/>
        <v>75.77</v>
      </c>
      <c r="Q1705" s="13" t="s">
        <v>8323</v>
      </c>
      <c r="R1705" t="s">
        <v>8327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5" hidden="1" x14ac:dyDescent="0.2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8218</v>
      </c>
      <c r="G1706" t="s">
        <v>8221</v>
      </c>
      <c r="H1706" t="s">
        <v>8243</v>
      </c>
      <c r="I1706">
        <v>1437188400</v>
      </c>
      <c r="J1706">
        <v>1432100004</v>
      </c>
      <c r="K1706" s="11" t="b">
        <v>0</v>
      </c>
      <c r="L1706">
        <v>2</v>
      </c>
      <c r="M1706" t="b">
        <v>0</v>
      </c>
      <c r="N1706" t="s">
        <v>8266</v>
      </c>
      <c r="O1706" s="1">
        <f t="shared" si="130"/>
        <v>31</v>
      </c>
      <c r="P1706">
        <f t="shared" si="131"/>
        <v>1250</v>
      </c>
      <c r="Q1706" s="13" t="s">
        <v>8319</v>
      </c>
      <c r="R1706" t="s">
        <v>8322</v>
      </c>
      <c r="S1706" s="17">
        <f t="shared" si="132"/>
        <v>42144.231527777782</v>
      </c>
      <c r="T1706" s="17">
        <f t="shared" si="133"/>
        <v>42203.125</v>
      </c>
      <c r="U1706">
        <f t="shared" si="134"/>
        <v>2015</v>
      </c>
    </row>
    <row r="1707" spans="1:21" ht="45" hidden="1" x14ac:dyDescent="0.2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8216</v>
      </c>
      <c r="G1707" t="s">
        <v>8221</v>
      </c>
      <c r="H1707" t="s">
        <v>8243</v>
      </c>
      <c r="I1707">
        <v>1480559011</v>
      </c>
      <c r="J1707">
        <v>1477963411</v>
      </c>
      <c r="K1707" s="11" t="b">
        <v>0</v>
      </c>
      <c r="L1707">
        <v>50</v>
      </c>
      <c r="M1707" t="b">
        <v>1</v>
      </c>
      <c r="N1707" t="s">
        <v>8266</v>
      </c>
      <c r="O1707" s="1">
        <f t="shared" si="130"/>
        <v>100</v>
      </c>
      <c r="P1707">
        <f t="shared" si="131"/>
        <v>50</v>
      </c>
      <c r="Q1707" s="13" t="s">
        <v>8319</v>
      </c>
      <c r="R1707" t="s">
        <v>8322</v>
      </c>
      <c r="S1707" s="17">
        <f t="shared" si="132"/>
        <v>42675.057997685188</v>
      </c>
      <c r="T1707" s="17">
        <f t="shared" si="133"/>
        <v>42705.099664351852</v>
      </c>
      <c r="U1707">
        <f t="shared" si="134"/>
        <v>2016</v>
      </c>
    </row>
    <row r="1708" spans="1:21" ht="45" hidden="1" x14ac:dyDescent="0.2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8216</v>
      </c>
      <c r="G1708" t="s">
        <v>8221</v>
      </c>
      <c r="H1708" t="s">
        <v>8243</v>
      </c>
      <c r="I1708">
        <v>1317576973</v>
      </c>
      <c r="J1708">
        <v>1312392973</v>
      </c>
      <c r="K1708" s="11" t="b">
        <v>0</v>
      </c>
      <c r="L1708">
        <v>22</v>
      </c>
      <c r="M1708" t="b">
        <v>1</v>
      </c>
      <c r="N1708" t="s">
        <v>8274</v>
      </c>
      <c r="O1708" s="1">
        <f t="shared" si="130"/>
        <v>100</v>
      </c>
      <c r="P1708">
        <f t="shared" si="131"/>
        <v>113.64</v>
      </c>
      <c r="Q1708" s="13" t="s">
        <v>8323</v>
      </c>
      <c r="R1708" t="s">
        <v>8324</v>
      </c>
      <c r="S1708" s="17">
        <f t="shared" si="132"/>
        <v>40758.733483796292</v>
      </c>
      <c r="T1708" s="17">
        <f t="shared" si="133"/>
        <v>40818.733483796292</v>
      </c>
      <c r="U1708">
        <f t="shared" si="134"/>
        <v>2011</v>
      </c>
    </row>
    <row r="1709" spans="1:21" ht="45" hidden="1" x14ac:dyDescent="0.2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8216</v>
      </c>
      <c r="G1709" t="s">
        <v>8221</v>
      </c>
      <c r="H1709" t="s">
        <v>8243</v>
      </c>
      <c r="I1709">
        <v>1368066453</v>
      </c>
      <c r="J1709">
        <v>1365474453</v>
      </c>
      <c r="K1709" s="11" t="b">
        <v>0</v>
      </c>
      <c r="L1709">
        <v>52</v>
      </c>
      <c r="M1709" t="b">
        <v>1</v>
      </c>
      <c r="N1709" t="s">
        <v>8274</v>
      </c>
      <c r="O1709" s="1">
        <f t="shared" si="130"/>
        <v>100</v>
      </c>
      <c r="P1709">
        <f t="shared" si="131"/>
        <v>48.08</v>
      </c>
      <c r="Q1709" s="13" t="s">
        <v>8323</v>
      </c>
      <c r="R1709" t="s">
        <v>8324</v>
      </c>
      <c r="S1709" s="17">
        <f t="shared" si="132"/>
        <v>41373.102465277778</v>
      </c>
      <c r="T1709" s="17">
        <f t="shared" si="133"/>
        <v>41403.102465277778</v>
      </c>
      <c r="U1709">
        <f t="shared" si="134"/>
        <v>2013</v>
      </c>
    </row>
    <row r="1710" spans="1:21" ht="30" hidden="1" x14ac:dyDescent="0.2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8216</v>
      </c>
      <c r="G1710" t="s">
        <v>8226</v>
      </c>
      <c r="H1710" t="s">
        <v>8248</v>
      </c>
      <c r="I1710">
        <v>1448733628</v>
      </c>
      <c r="J1710">
        <v>1446573628</v>
      </c>
      <c r="K1710" s="11" t="b">
        <v>0</v>
      </c>
      <c r="L1710">
        <v>34</v>
      </c>
      <c r="M1710" t="b">
        <v>1</v>
      </c>
      <c r="N1710" t="s">
        <v>8266</v>
      </c>
      <c r="O1710" s="1">
        <f t="shared" si="130"/>
        <v>100</v>
      </c>
      <c r="P1710">
        <f t="shared" si="131"/>
        <v>73.53</v>
      </c>
      <c r="Q1710" s="13" t="s">
        <v>8319</v>
      </c>
      <c r="R1710" t="s">
        <v>8322</v>
      </c>
      <c r="S1710" s="17">
        <f t="shared" si="132"/>
        <v>42311.750324074077</v>
      </c>
      <c r="T1710" s="17">
        <f t="shared" si="133"/>
        <v>42336.750324074077</v>
      </c>
      <c r="U1710">
        <f t="shared" si="134"/>
        <v>2015</v>
      </c>
    </row>
    <row r="1711" spans="1:21" ht="60" hidden="1" x14ac:dyDescent="0.2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8216</v>
      </c>
      <c r="G1711" t="s">
        <v>8221</v>
      </c>
      <c r="H1711" t="s">
        <v>8243</v>
      </c>
      <c r="I1711">
        <v>1410145200</v>
      </c>
      <c r="J1711">
        <v>1407197670</v>
      </c>
      <c r="K1711" s="11" t="b">
        <v>0</v>
      </c>
      <c r="L1711">
        <v>11</v>
      </c>
      <c r="M1711" t="b">
        <v>1</v>
      </c>
      <c r="N1711" t="s">
        <v>8266</v>
      </c>
      <c r="O1711" s="1">
        <f t="shared" si="130"/>
        <v>100</v>
      </c>
      <c r="P1711">
        <f t="shared" si="131"/>
        <v>227.27</v>
      </c>
      <c r="Q1711" s="13" t="s">
        <v>8319</v>
      </c>
      <c r="R1711" t="s">
        <v>8322</v>
      </c>
      <c r="S1711" s="17">
        <f t="shared" si="132"/>
        <v>41856.010069444441</v>
      </c>
      <c r="T1711" s="17">
        <f t="shared" si="133"/>
        <v>41890.125</v>
      </c>
      <c r="U1711">
        <f t="shared" si="134"/>
        <v>2014</v>
      </c>
    </row>
    <row r="1712" spans="1:21" ht="45" hidden="1" x14ac:dyDescent="0.2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8216</v>
      </c>
      <c r="G1712" t="s">
        <v>8221</v>
      </c>
      <c r="H1712" t="s">
        <v>8243</v>
      </c>
      <c r="I1712">
        <v>1425758257</v>
      </c>
      <c r="J1712">
        <v>1423166257</v>
      </c>
      <c r="K1712" s="11" t="b">
        <v>0</v>
      </c>
      <c r="L1712">
        <v>24</v>
      </c>
      <c r="M1712" t="b">
        <v>1</v>
      </c>
      <c r="N1712" t="s">
        <v>8266</v>
      </c>
      <c r="O1712" s="1">
        <f t="shared" si="130"/>
        <v>100</v>
      </c>
      <c r="P1712">
        <f t="shared" si="131"/>
        <v>104.17</v>
      </c>
      <c r="Q1712" s="13" t="s">
        <v>8319</v>
      </c>
      <c r="R1712" t="s">
        <v>8322</v>
      </c>
      <c r="S1712" s="17">
        <f t="shared" si="132"/>
        <v>42040.831678240742</v>
      </c>
      <c r="T1712" s="17">
        <f t="shared" si="133"/>
        <v>42070.831678240742</v>
      </c>
      <c r="U1712">
        <f t="shared" si="134"/>
        <v>2015</v>
      </c>
    </row>
    <row r="1713" spans="1:21" ht="60" hidden="1" x14ac:dyDescent="0.2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8216</v>
      </c>
      <c r="G1713" t="s">
        <v>8226</v>
      </c>
      <c r="H1713" t="s">
        <v>8248</v>
      </c>
      <c r="I1713">
        <v>1428606055</v>
      </c>
      <c r="J1713">
        <v>1427223655</v>
      </c>
      <c r="K1713" s="11" t="b">
        <v>0</v>
      </c>
      <c r="L1713">
        <v>25</v>
      </c>
      <c r="M1713" t="b">
        <v>1</v>
      </c>
      <c r="N1713" t="s">
        <v>8300</v>
      </c>
      <c r="O1713" s="1">
        <f t="shared" si="130"/>
        <v>100</v>
      </c>
      <c r="P1713">
        <f t="shared" si="131"/>
        <v>100</v>
      </c>
      <c r="Q1713" s="13" t="s">
        <v>8319</v>
      </c>
      <c r="R1713" t="s">
        <v>8331</v>
      </c>
      <c r="S1713" s="17">
        <f t="shared" si="132"/>
        <v>42087.792303240742</v>
      </c>
      <c r="T1713" s="17">
        <f t="shared" si="133"/>
        <v>42103.792303240742</v>
      </c>
      <c r="U1713">
        <f t="shared" si="134"/>
        <v>2015</v>
      </c>
    </row>
    <row r="1714" spans="1:21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8218</v>
      </c>
      <c r="G1714" t="s">
        <v>8223</v>
      </c>
      <c r="H1714" t="s">
        <v>8245</v>
      </c>
      <c r="I1714">
        <v>1406593780</v>
      </c>
      <c r="J1714">
        <v>1404174580</v>
      </c>
      <c r="K1714" s="11" t="b">
        <v>1</v>
      </c>
      <c r="L1714">
        <v>60</v>
      </c>
      <c r="M1714" t="b">
        <v>0</v>
      </c>
      <c r="N1714" t="s">
        <v>8297</v>
      </c>
      <c r="O1714" s="1">
        <f t="shared" si="130"/>
        <v>6</v>
      </c>
      <c r="P1714">
        <f t="shared" si="131"/>
        <v>41.58</v>
      </c>
      <c r="Q1714" s="13" t="s">
        <v>8304</v>
      </c>
      <c r="R1714" t="s">
        <v>8336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8218</v>
      </c>
      <c r="G1715" t="s">
        <v>8221</v>
      </c>
      <c r="H1715" t="s">
        <v>8243</v>
      </c>
      <c r="I1715">
        <v>1468249760</v>
      </c>
      <c r="J1715">
        <v>1465830560</v>
      </c>
      <c r="K1715" s="11" t="b">
        <v>0</v>
      </c>
      <c r="L1715">
        <v>10</v>
      </c>
      <c r="M1715" t="b">
        <v>0</v>
      </c>
      <c r="N1715" t="s">
        <v>8266</v>
      </c>
      <c r="O1715" s="1">
        <f t="shared" si="130"/>
        <v>86</v>
      </c>
      <c r="P1715">
        <f t="shared" si="131"/>
        <v>248.5</v>
      </c>
      <c r="Q1715" s="13" t="s">
        <v>8319</v>
      </c>
      <c r="R1715" t="s">
        <v>8322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8218</v>
      </c>
      <c r="G1716" t="s">
        <v>8227</v>
      </c>
      <c r="H1716" t="s">
        <v>8246</v>
      </c>
      <c r="I1716">
        <v>1487462340</v>
      </c>
      <c r="J1716">
        <v>1482958626</v>
      </c>
      <c r="K1716" s="11" t="b">
        <v>0</v>
      </c>
      <c r="L1716">
        <v>16</v>
      </c>
      <c r="M1716" t="b">
        <v>0</v>
      </c>
      <c r="N1716" t="s">
        <v>8268</v>
      </c>
      <c r="O1716" s="1">
        <f t="shared" si="130"/>
        <v>2</v>
      </c>
      <c r="P1716">
        <f t="shared" si="131"/>
        <v>155.25</v>
      </c>
      <c r="Q1716" s="13" t="s">
        <v>8304</v>
      </c>
      <c r="R1716" t="s">
        <v>8306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8217</v>
      </c>
      <c r="G1717" t="s">
        <v>8221</v>
      </c>
      <c r="H1717" t="s">
        <v>8243</v>
      </c>
      <c r="I1717">
        <v>1460140282</v>
      </c>
      <c r="J1717">
        <v>1457551882</v>
      </c>
      <c r="K1717" s="11" t="b">
        <v>0</v>
      </c>
      <c r="L1717">
        <v>52</v>
      </c>
      <c r="M1717" t="b">
        <v>0</v>
      </c>
      <c r="N1717" t="s">
        <v>8285</v>
      </c>
      <c r="O1717" s="1">
        <f t="shared" si="130"/>
        <v>41</v>
      </c>
      <c r="P1717">
        <f t="shared" si="131"/>
        <v>47.77</v>
      </c>
      <c r="Q1717" s="13" t="s">
        <v>8307</v>
      </c>
      <c r="R1717" t="s">
        <v>8345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8218</v>
      </c>
      <c r="G1718" t="s">
        <v>8221</v>
      </c>
      <c r="H1718" t="s">
        <v>8243</v>
      </c>
      <c r="I1718">
        <v>1413694800</v>
      </c>
      <c r="J1718">
        <v>1408986916</v>
      </c>
      <c r="K1718" s="11" t="b">
        <v>0</v>
      </c>
      <c r="L1718">
        <v>31</v>
      </c>
      <c r="M1718" t="b">
        <v>0</v>
      </c>
      <c r="N1718" t="s">
        <v>8298</v>
      </c>
      <c r="O1718" s="1">
        <f t="shared" si="130"/>
        <v>42</v>
      </c>
      <c r="P1718">
        <f t="shared" si="131"/>
        <v>79.87</v>
      </c>
      <c r="Q1718" s="13" t="s">
        <v>8319</v>
      </c>
      <c r="R1718" t="s">
        <v>8320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8218</v>
      </c>
      <c r="G1719" t="s">
        <v>8221</v>
      </c>
      <c r="H1719" t="s">
        <v>8243</v>
      </c>
      <c r="I1719">
        <v>1473400800</v>
      </c>
      <c r="J1719">
        <v>1469718841</v>
      </c>
      <c r="K1719" s="11" t="b">
        <v>0</v>
      </c>
      <c r="L1719">
        <v>34</v>
      </c>
      <c r="M1719" t="b">
        <v>0</v>
      </c>
      <c r="N1719" t="s">
        <v>8268</v>
      </c>
      <c r="O1719" s="1">
        <f t="shared" si="130"/>
        <v>12</v>
      </c>
      <c r="P1719">
        <f t="shared" si="131"/>
        <v>72.59</v>
      </c>
      <c r="Q1719" s="13" t="s">
        <v>8304</v>
      </c>
      <c r="R1719" t="s">
        <v>8306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8216</v>
      </c>
      <c r="G1720" t="s">
        <v>8221</v>
      </c>
      <c r="H1720" t="s">
        <v>8243</v>
      </c>
      <c r="I1720">
        <v>1346198400</v>
      </c>
      <c r="J1720">
        <v>1344281383</v>
      </c>
      <c r="K1720" s="11" t="b">
        <v>0</v>
      </c>
      <c r="L1720">
        <v>76</v>
      </c>
      <c r="M1720" t="b">
        <v>1</v>
      </c>
      <c r="N1720" t="s">
        <v>8275</v>
      </c>
      <c r="O1720" s="1">
        <f t="shared" si="130"/>
        <v>123</v>
      </c>
      <c r="P1720">
        <f t="shared" si="131"/>
        <v>32.32</v>
      </c>
      <c r="Q1720" s="13" t="s">
        <v>8323</v>
      </c>
      <c r="R1720" t="s">
        <v>8325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8216</v>
      </c>
      <c r="G1721" t="s">
        <v>8222</v>
      </c>
      <c r="H1721" t="s">
        <v>8244</v>
      </c>
      <c r="I1721">
        <v>1480809600</v>
      </c>
      <c r="J1721">
        <v>1478431488</v>
      </c>
      <c r="K1721" s="11" t="b">
        <v>0</v>
      </c>
      <c r="L1721">
        <v>103</v>
      </c>
      <c r="M1721" t="b">
        <v>1</v>
      </c>
      <c r="N1721" t="s">
        <v>8280</v>
      </c>
      <c r="O1721" s="1">
        <f t="shared" si="130"/>
        <v>111</v>
      </c>
      <c r="P1721">
        <f t="shared" si="131"/>
        <v>23.8</v>
      </c>
      <c r="Q1721" s="13" t="s">
        <v>8309</v>
      </c>
      <c r="R1721" t="s">
        <v>8310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8218</v>
      </c>
      <c r="G1722" t="s">
        <v>8221</v>
      </c>
      <c r="H1722" t="s">
        <v>8243</v>
      </c>
      <c r="I1722">
        <v>1280635200</v>
      </c>
      <c r="J1722">
        <v>1273121283</v>
      </c>
      <c r="K1722" s="11" t="b">
        <v>0</v>
      </c>
      <c r="L1722">
        <v>17</v>
      </c>
      <c r="M1722" t="b">
        <v>0</v>
      </c>
      <c r="N1722" t="s">
        <v>8274</v>
      </c>
      <c r="O1722" s="1">
        <f t="shared" si="130"/>
        <v>41</v>
      </c>
      <c r="P1722">
        <f t="shared" si="131"/>
        <v>143.82</v>
      </c>
      <c r="Q1722" s="13" t="s">
        <v>8323</v>
      </c>
      <c r="R1722" t="s">
        <v>8324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8216</v>
      </c>
      <c r="G1723" t="s">
        <v>8222</v>
      </c>
      <c r="H1723" t="s">
        <v>8244</v>
      </c>
      <c r="I1723">
        <v>1489234891</v>
      </c>
      <c r="J1723">
        <v>1486642891</v>
      </c>
      <c r="K1723" s="11" t="b">
        <v>0</v>
      </c>
      <c r="L1723">
        <v>72</v>
      </c>
      <c r="M1723" t="b">
        <v>1</v>
      </c>
      <c r="N1723" t="s">
        <v>8266</v>
      </c>
      <c r="O1723" s="1">
        <f t="shared" si="130"/>
        <v>121</v>
      </c>
      <c r="P1723">
        <f t="shared" si="131"/>
        <v>33.67</v>
      </c>
      <c r="Q1723" s="13" t="s">
        <v>8319</v>
      </c>
      <c r="R1723" t="s">
        <v>8322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8216</v>
      </c>
      <c r="G1724" t="s">
        <v>8221</v>
      </c>
      <c r="H1724" t="s">
        <v>8243</v>
      </c>
      <c r="I1724">
        <v>1337657400</v>
      </c>
      <c r="J1724">
        <v>1336512309</v>
      </c>
      <c r="K1724" s="11" t="b">
        <v>0</v>
      </c>
      <c r="L1724">
        <v>50</v>
      </c>
      <c r="M1724" t="b">
        <v>1</v>
      </c>
      <c r="N1724" t="s">
        <v>8274</v>
      </c>
      <c r="O1724" s="1">
        <f t="shared" si="130"/>
        <v>121</v>
      </c>
      <c r="P1724">
        <f t="shared" si="131"/>
        <v>48.24</v>
      </c>
      <c r="Q1724" s="13" t="s">
        <v>8323</v>
      </c>
      <c r="R1724" t="s">
        <v>8324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8216</v>
      </c>
      <c r="G1725" t="s">
        <v>8221</v>
      </c>
      <c r="H1725" t="s">
        <v>8243</v>
      </c>
      <c r="I1725">
        <v>1446665191</v>
      </c>
      <c r="J1725">
        <v>1444069591</v>
      </c>
      <c r="K1725" s="11" t="b">
        <v>0</v>
      </c>
      <c r="L1725">
        <v>59</v>
      </c>
      <c r="M1725" t="b">
        <v>1</v>
      </c>
      <c r="N1725" t="s">
        <v>8266</v>
      </c>
      <c r="O1725" s="1">
        <f t="shared" si="130"/>
        <v>121</v>
      </c>
      <c r="P1725">
        <f t="shared" si="131"/>
        <v>40.85</v>
      </c>
      <c r="Q1725" s="13" t="s">
        <v>8319</v>
      </c>
      <c r="R1725" t="s">
        <v>8322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8216</v>
      </c>
      <c r="G1726" t="s">
        <v>8221</v>
      </c>
      <c r="H1726" t="s">
        <v>8243</v>
      </c>
      <c r="I1726">
        <v>1402755834</v>
      </c>
      <c r="J1726">
        <v>1400163834</v>
      </c>
      <c r="K1726" s="11" t="b">
        <v>1</v>
      </c>
      <c r="L1726">
        <v>17</v>
      </c>
      <c r="M1726" t="b">
        <v>1</v>
      </c>
      <c r="N1726" t="s">
        <v>8271</v>
      </c>
      <c r="O1726" s="1">
        <f t="shared" si="130"/>
        <v>120</v>
      </c>
      <c r="P1726">
        <f t="shared" si="131"/>
        <v>141.47</v>
      </c>
      <c r="Q1726" s="13" t="s">
        <v>8323</v>
      </c>
      <c r="R1726" t="s">
        <v>8327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8216</v>
      </c>
      <c r="G1727" t="s">
        <v>8221</v>
      </c>
      <c r="H1727" t="s">
        <v>8243</v>
      </c>
      <c r="I1727">
        <v>1464971400</v>
      </c>
      <c r="J1727">
        <v>1462379066</v>
      </c>
      <c r="K1727" s="11" t="b">
        <v>0</v>
      </c>
      <c r="L1727">
        <v>23</v>
      </c>
      <c r="M1727" t="b">
        <v>1</v>
      </c>
      <c r="N1727" t="s">
        <v>8266</v>
      </c>
      <c r="O1727" s="1">
        <f t="shared" si="130"/>
        <v>120</v>
      </c>
      <c r="P1727">
        <f t="shared" si="131"/>
        <v>104.57</v>
      </c>
      <c r="Q1727" s="13" t="s">
        <v>8319</v>
      </c>
      <c r="R1727" t="s">
        <v>8322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8216</v>
      </c>
      <c r="G1728" t="s">
        <v>8221</v>
      </c>
      <c r="H1728" t="s">
        <v>8243</v>
      </c>
      <c r="I1728">
        <v>1407967200</v>
      </c>
      <c r="J1728">
        <v>1406039696</v>
      </c>
      <c r="K1728" s="11" t="b">
        <v>0</v>
      </c>
      <c r="L1728">
        <v>54</v>
      </c>
      <c r="M1728" t="b">
        <v>1</v>
      </c>
      <c r="N1728" t="s">
        <v>8266</v>
      </c>
      <c r="O1728" s="1">
        <f t="shared" si="130"/>
        <v>120</v>
      </c>
      <c r="P1728">
        <f t="shared" si="131"/>
        <v>44.54</v>
      </c>
      <c r="Q1728" s="13" t="s">
        <v>8319</v>
      </c>
      <c r="R1728" t="s">
        <v>8322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8219</v>
      </c>
      <c r="G1729" t="s">
        <v>8221</v>
      </c>
      <c r="H1729" t="s">
        <v>8243</v>
      </c>
      <c r="I1729">
        <v>1489700230</v>
      </c>
      <c r="J1729">
        <v>1487111830</v>
      </c>
      <c r="K1729" s="11" t="b">
        <v>0</v>
      </c>
      <c r="L1729">
        <v>14</v>
      </c>
      <c r="M1729" t="b">
        <v>0</v>
      </c>
      <c r="N1729" t="s">
        <v>8288</v>
      </c>
      <c r="O1729" s="1">
        <f t="shared" si="130"/>
        <v>100</v>
      </c>
      <c r="P1729">
        <f t="shared" si="131"/>
        <v>171.43</v>
      </c>
      <c r="Q1729" s="13" t="s">
        <v>8323</v>
      </c>
      <c r="R1729" t="s">
        <v>8326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8216</v>
      </c>
      <c r="G1730" t="s">
        <v>8234</v>
      </c>
      <c r="H1730" t="s">
        <v>8246</v>
      </c>
      <c r="I1730">
        <v>1479382594</v>
      </c>
      <c r="J1730">
        <v>1476786994</v>
      </c>
      <c r="K1730" s="11" t="b">
        <v>0</v>
      </c>
      <c r="L1730">
        <v>14</v>
      </c>
      <c r="M1730" t="b">
        <v>1</v>
      </c>
      <c r="N1730" t="s">
        <v>8266</v>
      </c>
      <c r="O1730" s="1">
        <f t="shared" si="130"/>
        <v>100</v>
      </c>
      <c r="P1730">
        <f t="shared" si="131"/>
        <v>171.43</v>
      </c>
      <c r="Q1730" s="13" t="s">
        <v>8319</v>
      </c>
      <c r="R1730" t="s">
        <v>8322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8216</v>
      </c>
      <c r="G1731" t="s">
        <v>8221</v>
      </c>
      <c r="H1731" t="s">
        <v>8243</v>
      </c>
      <c r="I1731">
        <v>1342825365</v>
      </c>
      <c r="J1731">
        <v>1340233365</v>
      </c>
      <c r="K1731" s="11" t="b">
        <v>0</v>
      </c>
      <c r="L1731">
        <v>96</v>
      </c>
      <c r="M1731" t="b">
        <v>1</v>
      </c>
      <c r="N1731" t="s">
        <v>8271</v>
      </c>
      <c r="O1731" s="1">
        <f t="shared" ref="O1731:O1794" si="135">ROUND(E1731/D1731*100,0)</f>
        <v>160</v>
      </c>
      <c r="P1731">
        <f t="shared" ref="P1731:P1794" si="136">IFERROR(ROUND(E1731/L1731,2),0)</f>
        <v>25</v>
      </c>
      <c r="Q1731" s="13" t="s">
        <v>8323</v>
      </c>
      <c r="R1731" t="s">
        <v>8327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8219</v>
      </c>
      <c r="G1732" t="s">
        <v>8221</v>
      </c>
      <c r="H1732" t="s">
        <v>8243</v>
      </c>
      <c r="I1732">
        <v>1490572740</v>
      </c>
      <c r="J1732">
        <v>1487734667</v>
      </c>
      <c r="K1732" s="11" t="b">
        <v>0</v>
      </c>
      <c r="L1732">
        <v>15</v>
      </c>
      <c r="M1732" t="b">
        <v>0</v>
      </c>
      <c r="N1732" t="s">
        <v>8288</v>
      </c>
      <c r="O1732" s="1">
        <f t="shared" si="135"/>
        <v>48</v>
      </c>
      <c r="P1732">
        <f t="shared" si="136"/>
        <v>159.33000000000001</v>
      </c>
      <c r="Q1732" s="13" t="s">
        <v>8323</v>
      </c>
      <c r="R1732" t="s">
        <v>8326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8216</v>
      </c>
      <c r="G1733" t="s">
        <v>8222</v>
      </c>
      <c r="H1733" t="s">
        <v>8244</v>
      </c>
      <c r="I1733">
        <v>1462741200</v>
      </c>
      <c r="J1733">
        <v>1461503654</v>
      </c>
      <c r="K1733" s="11" t="b">
        <v>0</v>
      </c>
      <c r="L1733">
        <v>22</v>
      </c>
      <c r="M1733" t="b">
        <v>1</v>
      </c>
      <c r="N1733" t="s">
        <v>8266</v>
      </c>
      <c r="O1733" s="1">
        <f t="shared" si="135"/>
        <v>119</v>
      </c>
      <c r="P1733">
        <f t="shared" si="136"/>
        <v>108.59</v>
      </c>
      <c r="Q1733" s="13" t="s">
        <v>8319</v>
      </c>
      <c r="R1733" t="s">
        <v>8322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8216</v>
      </c>
      <c r="G1734" t="s">
        <v>8221</v>
      </c>
      <c r="H1734" t="s">
        <v>8243</v>
      </c>
      <c r="I1734">
        <v>1352937600</v>
      </c>
      <c r="J1734">
        <v>1351210481</v>
      </c>
      <c r="K1734" s="11" t="b">
        <v>0</v>
      </c>
      <c r="L1734">
        <v>41</v>
      </c>
      <c r="M1734" t="b">
        <v>1</v>
      </c>
      <c r="N1734" t="s">
        <v>8261</v>
      </c>
      <c r="O1734" s="1">
        <f t="shared" si="135"/>
        <v>108</v>
      </c>
      <c r="P1734">
        <f t="shared" si="136"/>
        <v>58.17</v>
      </c>
      <c r="Q1734" s="13" t="s">
        <v>8317</v>
      </c>
      <c r="R1734" t="s">
        <v>8339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8216</v>
      </c>
      <c r="G1735" t="s">
        <v>8221</v>
      </c>
      <c r="H1735" t="s">
        <v>8243</v>
      </c>
      <c r="I1735">
        <v>1468873420</v>
      </c>
      <c r="J1735">
        <v>1466281420</v>
      </c>
      <c r="K1735" s="11" t="b">
        <v>0</v>
      </c>
      <c r="L1735">
        <v>26</v>
      </c>
      <c r="M1735" t="b">
        <v>1</v>
      </c>
      <c r="N1735" t="s">
        <v>8261</v>
      </c>
      <c r="O1735" s="1">
        <f t="shared" si="135"/>
        <v>119</v>
      </c>
      <c r="P1735">
        <f t="shared" si="136"/>
        <v>91.23</v>
      </c>
      <c r="Q1735" s="13" t="s">
        <v>8317</v>
      </c>
      <c r="R1735" t="s">
        <v>8339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8216</v>
      </c>
      <c r="G1736" t="s">
        <v>8221</v>
      </c>
      <c r="H1736" t="s">
        <v>8243</v>
      </c>
      <c r="I1736">
        <v>1430407200</v>
      </c>
      <c r="J1736">
        <v>1428086501</v>
      </c>
      <c r="K1736" s="11" t="b">
        <v>0</v>
      </c>
      <c r="L1736">
        <v>23</v>
      </c>
      <c r="M1736" t="b">
        <v>1</v>
      </c>
      <c r="N1736" t="s">
        <v>8260</v>
      </c>
      <c r="O1736" s="1">
        <f t="shared" si="135"/>
        <v>119</v>
      </c>
      <c r="P1736">
        <f t="shared" si="136"/>
        <v>103.04</v>
      </c>
      <c r="Q1736" s="13" t="s">
        <v>8317</v>
      </c>
      <c r="R1736" t="s">
        <v>8328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8216</v>
      </c>
      <c r="G1737" t="s">
        <v>8221</v>
      </c>
      <c r="H1737" t="s">
        <v>8243</v>
      </c>
      <c r="I1737">
        <v>1424548719</v>
      </c>
      <c r="J1737">
        <v>1419364719</v>
      </c>
      <c r="K1737" s="11" t="b">
        <v>0</v>
      </c>
      <c r="L1737">
        <v>15</v>
      </c>
      <c r="M1737" t="b">
        <v>1</v>
      </c>
      <c r="N1737" t="s">
        <v>8298</v>
      </c>
      <c r="O1737" s="1">
        <f t="shared" si="135"/>
        <v>158</v>
      </c>
      <c r="P1737">
        <f t="shared" si="136"/>
        <v>158</v>
      </c>
      <c r="Q1737" s="13" t="s">
        <v>8319</v>
      </c>
      <c r="R1737" t="s">
        <v>8320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8218</v>
      </c>
      <c r="G1738" t="s">
        <v>8221</v>
      </c>
      <c r="H1738" t="s">
        <v>8243</v>
      </c>
      <c r="I1738">
        <v>1433723033</v>
      </c>
      <c r="J1738">
        <v>1428539033</v>
      </c>
      <c r="K1738" s="11" t="b">
        <v>0</v>
      </c>
      <c r="L1738">
        <v>39</v>
      </c>
      <c r="M1738" t="b">
        <v>0</v>
      </c>
      <c r="N1738" t="s">
        <v>8266</v>
      </c>
      <c r="O1738" s="1">
        <f t="shared" si="135"/>
        <v>32</v>
      </c>
      <c r="P1738">
        <f t="shared" si="136"/>
        <v>60.67</v>
      </c>
      <c r="Q1738" s="13" t="s">
        <v>8319</v>
      </c>
      <c r="R1738" t="s">
        <v>8322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8216</v>
      </c>
      <c r="G1739" t="s">
        <v>8221</v>
      </c>
      <c r="H1739" t="s">
        <v>8243</v>
      </c>
      <c r="I1739">
        <v>1463184000</v>
      </c>
      <c r="J1739">
        <v>1461605020</v>
      </c>
      <c r="K1739" s="11" t="b">
        <v>0</v>
      </c>
      <c r="L1739">
        <v>60</v>
      </c>
      <c r="M1739" t="b">
        <v>1</v>
      </c>
      <c r="N1739" t="s">
        <v>8261</v>
      </c>
      <c r="O1739" s="1">
        <f t="shared" si="135"/>
        <v>107</v>
      </c>
      <c r="P1739">
        <f t="shared" si="136"/>
        <v>39.380000000000003</v>
      </c>
      <c r="Q1739" s="13" t="s">
        <v>8317</v>
      </c>
      <c r="R1739" t="s">
        <v>8339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8216</v>
      </c>
      <c r="G1740" t="s">
        <v>8221</v>
      </c>
      <c r="H1740" t="s">
        <v>8243</v>
      </c>
      <c r="I1740">
        <v>1412136000</v>
      </c>
      <c r="J1740">
        <v>1410278284</v>
      </c>
      <c r="K1740" s="11" t="b">
        <v>1</v>
      </c>
      <c r="L1740">
        <v>57</v>
      </c>
      <c r="M1740" t="b">
        <v>1</v>
      </c>
      <c r="N1740" t="s">
        <v>8266</v>
      </c>
      <c r="O1740" s="1">
        <f t="shared" si="135"/>
        <v>131</v>
      </c>
      <c r="P1740">
        <f t="shared" si="136"/>
        <v>41.42</v>
      </c>
      <c r="Q1740" s="13" t="s">
        <v>8319</v>
      </c>
      <c r="R1740" t="s">
        <v>8322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8218</v>
      </c>
      <c r="G1741" t="s">
        <v>8221</v>
      </c>
      <c r="H1741" t="s">
        <v>8243</v>
      </c>
      <c r="I1741">
        <v>1412534943</v>
      </c>
      <c r="J1741">
        <v>1409942943</v>
      </c>
      <c r="K1741" s="11" t="b">
        <v>0</v>
      </c>
      <c r="L1741">
        <v>32</v>
      </c>
      <c r="M1741" t="b">
        <v>0</v>
      </c>
      <c r="N1741" t="s">
        <v>8274</v>
      </c>
      <c r="O1741" s="1">
        <f t="shared" si="135"/>
        <v>9</v>
      </c>
      <c r="P1741">
        <f t="shared" si="136"/>
        <v>73.760000000000005</v>
      </c>
      <c r="Q1741" s="13" t="s">
        <v>8323</v>
      </c>
      <c r="R1741" t="s">
        <v>8324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8218</v>
      </c>
      <c r="G1742" t="s">
        <v>8221</v>
      </c>
      <c r="H1742" t="s">
        <v>8243</v>
      </c>
      <c r="I1742">
        <v>1457133568</v>
      </c>
      <c r="J1742">
        <v>1454541568</v>
      </c>
      <c r="K1742" s="11" t="b">
        <v>0</v>
      </c>
      <c r="L1742">
        <v>40</v>
      </c>
      <c r="M1742" t="b">
        <v>0</v>
      </c>
      <c r="N1742" t="s">
        <v>8300</v>
      </c>
      <c r="O1742" s="1">
        <f t="shared" si="135"/>
        <v>20</v>
      </c>
      <c r="P1742">
        <f t="shared" si="136"/>
        <v>58.95</v>
      </c>
      <c r="Q1742" s="13" t="s">
        <v>8319</v>
      </c>
      <c r="R1742" t="s">
        <v>8331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8218</v>
      </c>
      <c r="G1743" t="s">
        <v>8222</v>
      </c>
      <c r="H1743" t="s">
        <v>8244</v>
      </c>
      <c r="I1743">
        <v>1450181400</v>
      </c>
      <c r="J1743">
        <v>1447429868</v>
      </c>
      <c r="K1743" s="11" t="b">
        <v>1</v>
      </c>
      <c r="L1743">
        <v>37</v>
      </c>
      <c r="M1743" t="b">
        <v>0</v>
      </c>
      <c r="N1743" t="s">
        <v>8280</v>
      </c>
      <c r="O1743" s="1">
        <f t="shared" si="135"/>
        <v>14</v>
      </c>
      <c r="P1743">
        <f t="shared" si="136"/>
        <v>63.65</v>
      </c>
      <c r="Q1743" s="13" t="s">
        <v>8309</v>
      </c>
      <c r="R1743" t="s">
        <v>8310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8216</v>
      </c>
      <c r="G1744" t="s">
        <v>8221</v>
      </c>
      <c r="H1744" t="s">
        <v>8243</v>
      </c>
      <c r="I1744">
        <v>1359176974</v>
      </c>
      <c r="J1744">
        <v>1356584974</v>
      </c>
      <c r="K1744" s="11" t="b">
        <v>0</v>
      </c>
      <c r="L1744">
        <v>44</v>
      </c>
      <c r="M1744" t="b">
        <v>1</v>
      </c>
      <c r="N1744" t="s">
        <v>8274</v>
      </c>
      <c r="O1744" s="1">
        <f t="shared" si="135"/>
        <v>107</v>
      </c>
      <c r="P1744">
        <f t="shared" si="136"/>
        <v>53.52</v>
      </c>
      <c r="Q1744" s="13" t="s">
        <v>8323</v>
      </c>
      <c r="R1744" t="s">
        <v>8324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8216</v>
      </c>
      <c r="G1745" t="s">
        <v>8221</v>
      </c>
      <c r="H1745" t="s">
        <v>8243</v>
      </c>
      <c r="I1745">
        <v>1405400400</v>
      </c>
      <c r="J1745">
        <v>1402934629</v>
      </c>
      <c r="K1745" s="11" t="b">
        <v>0</v>
      </c>
      <c r="L1745">
        <v>21</v>
      </c>
      <c r="M1745" t="b">
        <v>1</v>
      </c>
      <c r="N1745" t="s">
        <v>8300</v>
      </c>
      <c r="O1745" s="1">
        <f t="shared" si="135"/>
        <v>131</v>
      </c>
      <c r="P1745">
        <f t="shared" si="136"/>
        <v>112.14</v>
      </c>
      <c r="Q1745" s="13" t="s">
        <v>8319</v>
      </c>
      <c r="R1745" t="s">
        <v>8331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8216</v>
      </c>
      <c r="G1746" t="s">
        <v>8221</v>
      </c>
      <c r="H1746" t="s">
        <v>8243</v>
      </c>
      <c r="I1746">
        <v>1337396400</v>
      </c>
      <c r="J1746">
        <v>1333709958</v>
      </c>
      <c r="K1746" s="11" t="b">
        <v>0</v>
      </c>
      <c r="L1746">
        <v>40</v>
      </c>
      <c r="M1746" t="b">
        <v>1</v>
      </c>
      <c r="N1746" t="s">
        <v>8271</v>
      </c>
      <c r="O1746" s="1">
        <f t="shared" si="135"/>
        <v>117</v>
      </c>
      <c r="P1746">
        <f t="shared" si="136"/>
        <v>58.63</v>
      </c>
      <c r="Q1746" s="13" t="s">
        <v>8323</v>
      </c>
      <c r="R1746" t="s">
        <v>8327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8216</v>
      </c>
      <c r="G1747" t="s">
        <v>8221</v>
      </c>
      <c r="H1747" t="s">
        <v>8243</v>
      </c>
      <c r="I1747">
        <v>1323136949</v>
      </c>
      <c r="J1747">
        <v>1319245349</v>
      </c>
      <c r="K1747" s="11" t="b">
        <v>1</v>
      </c>
      <c r="L1747">
        <v>31</v>
      </c>
      <c r="M1747" t="b">
        <v>1</v>
      </c>
      <c r="N1747" t="s">
        <v>8271</v>
      </c>
      <c r="O1747" s="1">
        <f t="shared" si="135"/>
        <v>117</v>
      </c>
      <c r="P1747">
        <f t="shared" si="136"/>
        <v>75.48</v>
      </c>
      <c r="Q1747" s="13" t="s">
        <v>8323</v>
      </c>
      <c r="R1747" t="s">
        <v>8327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8216</v>
      </c>
      <c r="G1748" t="s">
        <v>8221</v>
      </c>
      <c r="H1748" t="s">
        <v>8243</v>
      </c>
      <c r="I1748">
        <v>1353905940</v>
      </c>
      <c r="J1748">
        <v>1351011489</v>
      </c>
      <c r="K1748" s="11" t="b">
        <v>0</v>
      </c>
      <c r="L1748">
        <v>38</v>
      </c>
      <c r="M1748" t="b">
        <v>1</v>
      </c>
      <c r="N1748" t="s">
        <v>8271</v>
      </c>
      <c r="O1748" s="1">
        <f t="shared" si="135"/>
        <v>117</v>
      </c>
      <c r="P1748">
        <f t="shared" si="136"/>
        <v>61.58</v>
      </c>
      <c r="Q1748" s="13" t="s">
        <v>8323</v>
      </c>
      <c r="R1748" t="s">
        <v>8327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8218</v>
      </c>
      <c r="G1749" t="s">
        <v>8222</v>
      </c>
      <c r="H1749" t="s">
        <v>8244</v>
      </c>
      <c r="I1749">
        <v>1425223276</v>
      </c>
      <c r="J1749">
        <v>1422631276</v>
      </c>
      <c r="K1749" s="11" t="b">
        <v>0</v>
      </c>
      <c r="L1749">
        <v>28</v>
      </c>
      <c r="M1749" t="b">
        <v>0</v>
      </c>
      <c r="N1749" t="s">
        <v>8291</v>
      </c>
      <c r="O1749" s="1">
        <f t="shared" si="135"/>
        <v>42</v>
      </c>
      <c r="P1749">
        <f t="shared" si="136"/>
        <v>83.43</v>
      </c>
      <c r="Q1749" s="13" t="s">
        <v>8309</v>
      </c>
      <c r="R1749" t="s">
        <v>8349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8216</v>
      </c>
      <c r="G1750" t="s">
        <v>8221</v>
      </c>
      <c r="H1750" t="s">
        <v>8243</v>
      </c>
      <c r="I1750">
        <v>1425185940</v>
      </c>
      <c r="J1750">
        <v>1423960097</v>
      </c>
      <c r="K1750" s="11" t="b">
        <v>0</v>
      </c>
      <c r="L1750">
        <v>56</v>
      </c>
      <c r="M1750" t="b">
        <v>1</v>
      </c>
      <c r="N1750" t="s">
        <v>8300</v>
      </c>
      <c r="O1750" s="1">
        <f t="shared" si="135"/>
        <v>117</v>
      </c>
      <c r="P1750">
        <f t="shared" si="136"/>
        <v>41.7</v>
      </c>
      <c r="Q1750" s="13" t="s">
        <v>8319</v>
      </c>
      <c r="R1750" t="s">
        <v>8331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8216</v>
      </c>
      <c r="G1751" t="s">
        <v>8221</v>
      </c>
      <c r="H1751" t="s">
        <v>8243</v>
      </c>
      <c r="I1751">
        <v>1348202807</v>
      </c>
      <c r="J1751">
        <v>1343018807</v>
      </c>
      <c r="K1751" s="11" t="b">
        <v>0</v>
      </c>
      <c r="L1751">
        <v>60</v>
      </c>
      <c r="M1751" t="b">
        <v>1</v>
      </c>
      <c r="N1751" t="s">
        <v>8295</v>
      </c>
      <c r="O1751" s="1">
        <f t="shared" si="135"/>
        <v>156</v>
      </c>
      <c r="P1751">
        <f t="shared" si="136"/>
        <v>38.880000000000003</v>
      </c>
      <c r="Q1751" s="13" t="s">
        <v>8323</v>
      </c>
      <c r="R1751" t="s">
        <v>8337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8216</v>
      </c>
      <c r="G1752" t="s">
        <v>8222</v>
      </c>
      <c r="H1752" t="s">
        <v>8244</v>
      </c>
      <c r="I1752">
        <v>1383425367</v>
      </c>
      <c r="J1752">
        <v>1380833367</v>
      </c>
      <c r="K1752" s="11" t="b">
        <v>1</v>
      </c>
      <c r="L1752">
        <v>67</v>
      </c>
      <c r="M1752" t="b">
        <v>1</v>
      </c>
      <c r="N1752" t="s">
        <v>8266</v>
      </c>
      <c r="O1752" s="1">
        <f t="shared" si="135"/>
        <v>106</v>
      </c>
      <c r="P1752">
        <f t="shared" si="136"/>
        <v>34.79</v>
      </c>
      <c r="Q1752" s="13" t="s">
        <v>8319</v>
      </c>
      <c r="R1752" t="s">
        <v>8322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8216</v>
      </c>
      <c r="G1753" t="s">
        <v>8221</v>
      </c>
      <c r="H1753" t="s">
        <v>8243</v>
      </c>
      <c r="I1753">
        <v>1342360804</v>
      </c>
      <c r="J1753">
        <v>1339768804</v>
      </c>
      <c r="K1753" s="11" t="b">
        <v>0</v>
      </c>
      <c r="L1753">
        <v>20</v>
      </c>
      <c r="M1753" t="b">
        <v>1</v>
      </c>
      <c r="N1753" t="s">
        <v>8261</v>
      </c>
      <c r="O1753" s="1">
        <f t="shared" si="135"/>
        <v>116</v>
      </c>
      <c r="P1753">
        <f t="shared" si="136"/>
        <v>116.25</v>
      </c>
      <c r="Q1753" s="13" t="s">
        <v>8317</v>
      </c>
      <c r="R1753" t="s">
        <v>8339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8216</v>
      </c>
      <c r="G1754" t="s">
        <v>8221</v>
      </c>
      <c r="H1754" t="s">
        <v>8243</v>
      </c>
      <c r="I1754">
        <v>1366138800</v>
      </c>
      <c r="J1754">
        <v>1362710425</v>
      </c>
      <c r="K1754" s="11" t="b">
        <v>0</v>
      </c>
      <c r="L1754">
        <v>75</v>
      </c>
      <c r="M1754" t="b">
        <v>1</v>
      </c>
      <c r="N1754" t="s">
        <v>8274</v>
      </c>
      <c r="O1754" s="1">
        <f t="shared" si="135"/>
        <v>116</v>
      </c>
      <c r="P1754">
        <f t="shared" si="136"/>
        <v>31</v>
      </c>
      <c r="Q1754" s="13" t="s">
        <v>8323</v>
      </c>
      <c r="R1754" t="s">
        <v>8324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8216</v>
      </c>
      <c r="G1755" t="s">
        <v>8221</v>
      </c>
      <c r="H1755" t="s">
        <v>8243</v>
      </c>
      <c r="I1755">
        <v>1453856400</v>
      </c>
      <c r="J1755">
        <v>1452664317</v>
      </c>
      <c r="K1755" s="11" t="b">
        <v>0</v>
      </c>
      <c r="L1755">
        <v>29</v>
      </c>
      <c r="M1755" t="b">
        <v>1</v>
      </c>
      <c r="N1755" t="s">
        <v>8266</v>
      </c>
      <c r="O1755" s="1">
        <f t="shared" si="135"/>
        <v>116</v>
      </c>
      <c r="P1755">
        <f t="shared" si="136"/>
        <v>80.03</v>
      </c>
      <c r="Q1755" s="13" t="s">
        <v>8319</v>
      </c>
      <c r="R1755" t="s">
        <v>8322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8218</v>
      </c>
      <c r="G1756" t="s">
        <v>8233</v>
      </c>
      <c r="H1756" t="s">
        <v>8246</v>
      </c>
      <c r="I1756">
        <v>1454502789</v>
      </c>
      <c r="J1756">
        <v>1453206789</v>
      </c>
      <c r="K1756" s="11" t="b">
        <v>0</v>
      </c>
      <c r="L1756">
        <v>114</v>
      </c>
      <c r="M1756" t="b">
        <v>0</v>
      </c>
      <c r="N1756" t="s">
        <v>8268</v>
      </c>
      <c r="O1756" s="1">
        <f t="shared" si="135"/>
        <v>46</v>
      </c>
      <c r="P1756">
        <f t="shared" si="136"/>
        <v>20.34</v>
      </c>
      <c r="Q1756" s="13" t="s">
        <v>8304</v>
      </c>
      <c r="R1756" t="s">
        <v>8306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8216</v>
      </c>
      <c r="G1757" t="s">
        <v>8221</v>
      </c>
      <c r="H1757" t="s">
        <v>8243</v>
      </c>
      <c r="I1757">
        <v>1386828507</v>
      </c>
      <c r="J1757">
        <v>1384236507</v>
      </c>
      <c r="K1757" s="11" t="b">
        <v>0</v>
      </c>
      <c r="L1757">
        <v>64</v>
      </c>
      <c r="M1757" t="b">
        <v>1</v>
      </c>
      <c r="N1757" t="s">
        <v>8274</v>
      </c>
      <c r="O1757" s="1">
        <f t="shared" si="135"/>
        <v>116</v>
      </c>
      <c r="P1757">
        <f t="shared" si="136"/>
        <v>36.11</v>
      </c>
      <c r="Q1757" s="13" t="s">
        <v>8323</v>
      </c>
      <c r="R1757" t="s">
        <v>8324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8216</v>
      </c>
      <c r="G1758" t="s">
        <v>8221</v>
      </c>
      <c r="H1758" t="s">
        <v>8243</v>
      </c>
      <c r="I1758">
        <v>1418784689</v>
      </c>
      <c r="J1758">
        <v>1416192689</v>
      </c>
      <c r="K1758" s="11" t="b">
        <v>0</v>
      </c>
      <c r="L1758">
        <v>45</v>
      </c>
      <c r="M1758" t="b">
        <v>1</v>
      </c>
      <c r="N1758" t="s">
        <v>8266</v>
      </c>
      <c r="O1758" s="1">
        <f t="shared" si="135"/>
        <v>110</v>
      </c>
      <c r="P1758">
        <f t="shared" si="136"/>
        <v>51.22</v>
      </c>
      <c r="Q1758" s="13" t="s">
        <v>8319</v>
      </c>
      <c r="R1758" t="s">
        <v>8322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60" hidden="1" x14ac:dyDescent="0.2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8218</v>
      </c>
      <c r="G1759" t="s">
        <v>8235</v>
      </c>
      <c r="H1759" t="s">
        <v>8253</v>
      </c>
      <c r="I1759">
        <v>1482711309</v>
      </c>
      <c r="J1759">
        <v>1479860109</v>
      </c>
      <c r="K1759" s="11" t="b">
        <v>0</v>
      </c>
      <c r="L1759">
        <v>6</v>
      </c>
      <c r="M1759" t="b">
        <v>0</v>
      </c>
      <c r="N1759" t="s">
        <v>8266</v>
      </c>
      <c r="O1759" s="1">
        <f t="shared" si="135"/>
        <v>7</v>
      </c>
      <c r="P1759">
        <f t="shared" si="136"/>
        <v>383.33</v>
      </c>
      <c r="Q1759" s="13" t="s">
        <v>8319</v>
      </c>
      <c r="R1759" t="s">
        <v>8322</v>
      </c>
      <c r="S1759" s="17">
        <f t="shared" si="137"/>
        <v>42697.010520833333</v>
      </c>
      <c r="T1759" s="17">
        <f t="shared" si="138"/>
        <v>42730.010520833333</v>
      </c>
      <c r="U1759">
        <f t="shared" si="139"/>
        <v>2016</v>
      </c>
    </row>
    <row r="1760" spans="1:21" ht="45" hidden="1" x14ac:dyDescent="0.2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8216</v>
      </c>
      <c r="G1760" t="s">
        <v>8221</v>
      </c>
      <c r="H1760" t="s">
        <v>8243</v>
      </c>
      <c r="I1760">
        <v>1329240668</v>
      </c>
      <c r="J1760">
        <v>1326648668</v>
      </c>
      <c r="K1760" s="11" t="b">
        <v>1</v>
      </c>
      <c r="L1760">
        <v>29</v>
      </c>
      <c r="M1760" t="b">
        <v>1</v>
      </c>
      <c r="N1760" t="s">
        <v>8266</v>
      </c>
      <c r="O1760" s="1">
        <f t="shared" si="135"/>
        <v>115</v>
      </c>
      <c r="P1760">
        <f t="shared" si="136"/>
        <v>79.31</v>
      </c>
      <c r="Q1760" s="13" t="s">
        <v>8319</v>
      </c>
      <c r="R1760" t="s">
        <v>8322</v>
      </c>
      <c r="S1760" s="17">
        <f t="shared" si="137"/>
        <v>40923.729953703703</v>
      </c>
      <c r="T1760" s="17">
        <f t="shared" si="138"/>
        <v>40953.729953703703</v>
      </c>
      <c r="U1760">
        <f t="shared" si="139"/>
        <v>2012</v>
      </c>
    </row>
    <row r="1761" spans="1:21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8216</v>
      </c>
      <c r="G1761" t="s">
        <v>8221</v>
      </c>
      <c r="H1761" t="s">
        <v>8243</v>
      </c>
      <c r="I1761">
        <v>1485271968</v>
      </c>
      <c r="J1761">
        <v>1484667168</v>
      </c>
      <c r="K1761" s="11" t="b">
        <v>0</v>
      </c>
      <c r="L1761">
        <v>197</v>
      </c>
      <c r="M1761" t="b">
        <v>1</v>
      </c>
      <c r="N1761" t="s">
        <v>8292</v>
      </c>
      <c r="O1761" s="1">
        <f t="shared" si="135"/>
        <v>460</v>
      </c>
      <c r="P1761">
        <f t="shared" si="136"/>
        <v>11.67</v>
      </c>
      <c r="Q1761" s="13" t="s">
        <v>8312</v>
      </c>
      <c r="R1761" t="s">
        <v>8313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8216</v>
      </c>
      <c r="G1762" t="s">
        <v>8221</v>
      </c>
      <c r="H1762" t="s">
        <v>8243</v>
      </c>
      <c r="I1762">
        <v>1431876677</v>
      </c>
      <c r="J1762">
        <v>1429284677</v>
      </c>
      <c r="K1762" s="11" t="b">
        <v>1</v>
      </c>
      <c r="L1762">
        <v>74</v>
      </c>
      <c r="M1762" t="b">
        <v>1</v>
      </c>
      <c r="N1762" t="s">
        <v>8275</v>
      </c>
      <c r="O1762" s="1">
        <f t="shared" si="135"/>
        <v>115</v>
      </c>
      <c r="P1762">
        <f t="shared" si="136"/>
        <v>31.05</v>
      </c>
      <c r="Q1762" s="13" t="s">
        <v>8323</v>
      </c>
      <c r="R1762" t="s">
        <v>8325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8218</v>
      </c>
      <c r="G1763" t="s">
        <v>8226</v>
      </c>
      <c r="H1763" t="s">
        <v>8248</v>
      </c>
      <c r="I1763">
        <v>1485147540</v>
      </c>
      <c r="J1763">
        <v>1481951853</v>
      </c>
      <c r="K1763" s="11" t="b">
        <v>0</v>
      </c>
      <c r="L1763">
        <v>14</v>
      </c>
      <c r="M1763" t="b">
        <v>0</v>
      </c>
      <c r="N1763" t="s">
        <v>8268</v>
      </c>
      <c r="O1763" s="1">
        <f t="shared" si="135"/>
        <v>46</v>
      </c>
      <c r="P1763">
        <f t="shared" si="136"/>
        <v>164</v>
      </c>
      <c r="Q1763" s="13" t="s">
        <v>8304</v>
      </c>
      <c r="R1763" t="s">
        <v>8306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8217</v>
      </c>
      <c r="G1764" t="s">
        <v>8221</v>
      </c>
      <c r="H1764" t="s">
        <v>8243</v>
      </c>
      <c r="I1764">
        <v>1404909296</v>
      </c>
      <c r="J1764">
        <v>1402317296</v>
      </c>
      <c r="K1764" s="11" t="b">
        <v>0</v>
      </c>
      <c r="L1764">
        <v>35</v>
      </c>
      <c r="M1764" t="b">
        <v>0</v>
      </c>
      <c r="N1764" t="s">
        <v>8285</v>
      </c>
      <c r="O1764" s="1">
        <f t="shared" si="135"/>
        <v>23</v>
      </c>
      <c r="P1764">
        <f t="shared" si="136"/>
        <v>65.459999999999994</v>
      </c>
      <c r="Q1764" s="13" t="s">
        <v>8307</v>
      </c>
      <c r="R1764" t="s">
        <v>8345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8218</v>
      </c>
      <c r="G1765" t="s">
        <v>8221</v>
      </c>
      <c r="H1765" t="s">
        <v>8243</v>
      </c>
      <c r="I1765">
        <v>1403823722</v>
      </c>
      <c r="J1765">
        <v>1401231722</v>
      </c>
      <c r="K1765" s="11" t="b">
        <v>0</v>
      </c>
      <c r="L1765">
        <v>40</v>
      </c>
      <c r="M1765" t="b">
        <v>0</v>
      </c>
      <c r="N1765" t="s">
        <v>8266</v>
      </c>
      <c r="O1765" s="1">
        <f t="shared" si="135"/>
        <v>15</v>
      </c>
      <c r="P1765">
        <f t="shared" si="136"/>
        <v>57.25</v>
      </c>
      <c r="Q1765" s="13" t="s">
        <v>8319</v>
      </c>
      <c r="R1765" t="s">
        <v>8322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8216</v>
      </c>
      <c r="G1766" t="s">
        <v>8221</v>
      </c>
      <c r="H1766" t="s">
        <v>8243</v>
      </c>
      <c r="I1766">
        <v>1420009200</v>
      </c>
      <c r="J1766">
        <v>1417593483</v>
      </c>
      <c r="K1766" s="11" t="b">
        <v>0</v>
      </c>
      <c r="L1766">
        <v>26</v>
      </c>
      <c r="M1766" t="b">
        <v>1</v>
      </c>
      <c r="N1766" t="s">
        <v>8266</v>
      </c>
      <c r="O1766" s="1">
        <f t="shared" si="135"/>
        <v>114</v>
      </c>
      <c r="P1766">
        <f t="shared" si="136"/>
        <v>87.96</v>
      </c>
      <c r="Q1766" s="13" t="s">
        <v>8319</v>
      </c>
      <c r="R1766" t="s">
        <v>8322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8218</v>
      </c>
      <c r="G1767" t="s">
        <v>8221</v>
      </c>
      <c r="H1767" t="s">
        <v>8243</v>
      </c>
      <c r="I1767">
        <v>1407080884</v>
      </c>
      <c r="J1767">
        <v>1404488884</v>
      </c>
      <c r="K1767" s="11" t="b">
        <v>1</v>
      </c>
      <c r="L1767">
        <v>39</v>
      </c>
      <c r="M1767" t="b">
        <v>0</v>
      </c>
      <c r="N1767" t="s">
        <v>8280</v>
      </c>
      <c r="O1767" s="1">
        <f t="shared" si="135"/>
        <v>46</v>
      </c>
      <c r="P1767">
        <f t="shared" si="136"/>
        <v>58.62</v>
      </c>
      <c r="Q1767" s="13" t="s">
        <v>8309</v>
      </c>
      <c r="R1767" t="s">
        <v>8310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8216</v>
      </c>
      <c r="G1768" t="s">
        <v>8222</v>
      </c>
      <c r="H1768" t="s">
        <v>8244</v>
      </c>
      <c r="I1768">
        <v>1410431054</v>
      </c>
      <c r="J1768">
        <v>1407839054</v>
      </c>
      <c r="K1768" s="11" t="b">
        <v>0</v>
      </c>
      <c r="L1768">
        <v>56</v>
      </c>
      <c r="M1768" t="b">
        <v>1</v>
      </c>
      <c r="N1768" t="s">
        <v>8271</v>
      </c>
      <c r="O1768" s="1">
        <f t="shared" si="135"/>
        <v>152</v>
      </c>
      <c r="P1768">
        <f t="shared" si="136"/>
        <v>40.75</v>
      </c>
      <c r="Q1768" s="13" t="s">
        <v>8323</v>
      </c>
      <c r="R1768" t="s">
        <v>8327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8216</v>
      </c>
      <c r="G1769" t="s">
        <v>8221</v>
      </c>
      <c r="H1769" t="s">
        <v>8243</v>
      </c>
      <c r="I1769">
        <v>1480658966</v>
      </c>
      <c r="J1769">
        <v>1479449366</v>
      </c>
      <c r="K1769" s="11" t="b">
        <v>0</v>
      </c>
      <c r="L1769">
        <v>62</v>
      </c>
      <c r="M1769" t="b">
        <v>1</v>
      </c>
      <c r="N1769" t="s">
        <v>8296</v>
      </c>
      <c r="O1769" s="1">
        <f t="shared" si="135"/>
        <v>114</v>
      </c>
      <c r="P1769">
        <f t="shared" si="136"/>
        <v>36.770000000000003</v>
      </c>
      <c r="Q1769" s="13" t="s">
        <v>8304</v>
      </c>
      <c r="R1769" t="s">
        <v>8311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8216</v>
      </c>
      <c r="G1770" t="s">
        <v>8221</v>
      </c>
      <c r="H1770" t="s">
        <v>8243</v>
      </c>
      <c r="I1770">
        <v>1388206740</v>
      </c>
      <c r="J1770">
        <v>1386194013</v>
      </c>
      <c r="K1770" s="11" t="b">
        <v>0</v>
      </c>
      <c r="L1770">
        <v>64</v>
      </c>
      <c r="M1770" t="b">
        <v>1</v>
      </c>
      <c r="N1770" t="s">
        <v>8261</v>
      </c>
      <c r="O1770" s="1">
        <f t="shared" si="135"/>
        <v>114</v>
      </c>
      <c r="P1770">
        <f t="shared" si="136"/>
        <v>35.47</v>
      </c>
      <c r="Q1770" s="13" t="s">
        <v>8317</v>
      </c>
      <c r="R1770" t="s">
        <v>8339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8216</v>
      </c>
      <c r="G1771" t="s">
        <v>8221</v>
      </c>
      <c r="H1771" t="s">
        <v>8243</v>
      </c>
      <c r="I1771">
        <v>1329104114</v>
      </c>
      <c r="J1771">
        <v>1323920114</v>
      </c>
      <c r="K1771" s="11" t="b">
        <v>0</v>
      </c>
      <c r="L1771">
        <v>44</v>
      </c>
      <c r="M1771" t="b">
        <v>1</v>
      </c>
      <c r="N1771" t="s">
        <v>8274</v>
      </c>
      <c r="O1771" s="1">
        <f t="shared" si="135"/>
        <v>113</v>
      </c>
      <c r="P1771">
        <f t="shared" si="136"/>
        <v>51.48</v>
      </c>
      <c r="Q1771" s="13" t="s">
        <v>8323</v>
      </c>
      <c r="R1771" t="s">
        <v>8324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8216</v>
      </c>
      <c r="G1772" t="s">
        <v>8221</v>
      </c>
      <c r="H1772" t="s">
        <v>8243</v>
      </c>
      <c r="I1772">
        <v>1426539600</v>
      </c>
      <c r="J1772">
        <v>1424296822</v>
      </c>
      <c r="K1772" s="11" t="b">
        <v>0</v>
      </c>
      <c r="L1772">
        <v>57</v>
      </c>
      <c r="M1772" t="b">
        <v>1</v>
      </c>
      <c r="N1772" t="s">
        <v>8266</v>
      </c>
      <c r="O1772" s="1">
        <f t="shared" si="135"/>
        <v>113</v>
      </c>
      <c r="P1772">
        <f t="shared" si="136"/>
        <v>39.6</v>
      </c>
      <c r="Q1772" s="13" t="s">
        <v>8319</v>
      </c>
      <c r="R1772" t="s">
        <v>8322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8218</v>
      </c>
      <c r="G1773" t="s">
        <v>8221</v>
      </c>
      <c r="H1773" t="s">
        <v>8243</v>
      </c>
      <c r="I1773">
        <v>1488308082</v>
      </c>
      <c r="J1773">
        <v>1483124082</v>
      </c>
      <c r="K1773" s="11" t="b">
        <v>0</v>
      </c>
      <c r="L1773">
        <v>28</v>
      </c>
      <c r="M1773" t="b">
        <v>0</v>
      </c>
      <c r="N1773" t="s">
        <v>8268</v>
      </c>
      <c r="O1773" s="1">
        <f t="shared" si="135"/>
        <v>15</v>
      </c>
      <c r="P1773">
        <f t="shared" si="136"/>
        <v>80.319999999999993</v>
      </c>
      <c r="Q1773" s="13" t="s">
        <v>8304</v>
      </c>
      <c r="R1773" t="s">
        <v>8306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8216</v>
      </c>
      <c r="G1774" t="s">
        <v>8221</v>
      </c>
      <c r="H1774" t="s">
        <v>8243</v>
      </c>
      <c r="I1774">
        <v>1404273600</v>
      </c>
      <c r="J1774">
        <v>1401414944</v>
      </c>
      <c r="K1774" s="11" t="b">
        <v>1</v>
      </c>
      <c r="L1774">
        <v>71</v>
      </c>
      <c r="M1774" t="b">
        <v>1</v>
      </c>
      <c r="N1774" t="s">
        <v>8266</v>
      </c>
      <c r="O1774" s="1">
        <f t="shared" si="135"/>
        <v>112</v>
      </c>
      <c r="P1774">
        <f t="shared" si="136"/>
        <v>31.62</v>
      </c>
      <c r="Q1774" s="13" t="s">
        <v>8319</v>
      </c>
      <c r="R1774" t="s">
        <v>8322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8216</v>
      </c>
      <c r="G1775" t="s">
        <v>8221</v>
      </c>
      <c r="H1775" t="s">
        <v>8243</v>
      </c>
      <c r="I1775">
        <v>1338186657</v>
      </c>
      <c r="J1775">
        <v>1333002657</v>
      </c>
      <c r="K1775" s="11" t="b">
        <v>0</v>
      </c>
      <c r="L1775">
        <v>32</v>
      </c>
      <c r="M1775" t="b">
        <v>1</v>
      </c>
      <c r="N1775" t="s">
        <v>8261</v>
      </c>
      <c r="O1775" s="1">
        <f t="shared" si="135"/>
        <v>124</v>
      </c>
      <c r="P1775">
        <f t="shared" si="136"/>
        <v>69.72</v>
      </c>
      <c r="Q1775" s="13" t="s">
        <v>8317</v>
      </c>
      <c r="R1775" t="s">
        <v>8339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8216</v>
      </c>
      <c r="G1776" t="s">
        <v>8221</v>
      </c>
      <c r="H1776" t="s">
        <v>8243</v>
      </c>
      <c r="I1776">
        <v>1309547120</v>
      </c>
      <c r="J1776">
        <v>1306955120</v>
      </c>
      <c r="K1776" s="11" t="b">
        <v>0</v>
      </c>
      <c r="L1776">
        <v>51</v>
      </c>
      <c r="M1776" t="b">
        <v>1</v>
      </c>
      <c r="N1776" t="s">
        <v>8271</v>
      </c>
      <c r="O1776" s="1">
        <f t="shared" si="135"/>
        <v>112</v>
      </c>
      <c r="P1776">
        <f t="shared" si="136"/>
        <v>43.73</v>
      </c>
      <c r="Q1776" s="13" t="s">
        <v>8323</v>
      </c>
      <c r="R1776" t="s">
        <v>8327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8218</v>
      </c>
      <c r="G1777" t="s">
        <v>8221</v>
      </c>
      <c r="H1777" t="s">
        <v>8243</v>
      </c>
      <c r="I1777">
        <v>1442634617</v>
      </c>
      <c r="J1777">
        <v>1440042617</v>
      </c>
      <c r="K1777" s="11" t="b">
        <v>0</v>
      </c>
      <c r="L1777">
        <v>12</v>
      </c>
      <c r="M1777" t="b">
        <v>0</v>
      </c>
      <c r="N1777" t="s">
        <v>8263</v>
      </c>
      <c r="O1777" s="1">
        <f t="shared" si="135"/>
        <v>45</v>
      </c>
      <c r="P1777">
        <f t="shared" si="136"/>
        <v>185.83</v>
      </c>
      <c r="Q1777" s="13" t="s">
        <v>8317</v>
      </c>
      <c r="R1777" t="s">
        <v>8321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5" hidden="1" x14ac:dyDescent="0.2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8216</v>
      </c>
      <c r="G1778" t="s">
        <v>8226</v>
      </c>
      <c r="H1778" t="s">
        <v>8248</v>
      </c>
      <c r="I1778">
        <v>1443641340</v>
      </c>
      <c r="J1778">
        <v>1441143397</v>
      </c>
      <c r="K1778" s="11" t="b">
        <v>0</v>
      </c>
      <c r="L1778">
        <v>43</v>
      </c>
      <c r="M1778" t="b">
        <v>1</v>
      </c>
      <c r="N1778" t="s">
        <v>8274</v>
      </c>
      <c r="O1778" s="1">
        <f t="shared" si="135"/>
        <v>111</v>
      </c>
      <c r="P1778">
        <f t="shared" si="136"/>
        <v>51.67</v>
      </c>
      <c r="Q1778" s="13" t="s">
        <v>8323</v>
      </c>
      <c r="R1778" t="s">
        <v>8324</v>
      </c>
      <c r="S1778" s="17">
        <f t="shared" si="137"/>
        <v>42248.90042824074</v>
      </c>
      <c r="T1778" s="17">
        <f t="shared" si="138"/>
        <v>42277.811805555553</v>
      </c>
      <c r="U1778">
        <f t="shared" si="139"/>
        <v>2015</v>
      </c>
    </row>
    <row r="1779" spans="1:21" ht="60" hidden="1" x14ac:dyDescent="0.2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8216</v>
      </c>
      <c r="G1779" t="s">
        <v>8221</v>
      </c>
      <c r="H1779" t="s">
        <v>8243</v>
      </c>
      <c r="I1779">
        <v>1335564000</v>
      </c>
      <c r="J1779">
        <v>1332182049</v>
      </c>
      <c r="K1779" s="11" t="b">
        <v>0</v>
      </c>
      <c r="L1779">
        <v>35</v>
      </c>
      <c r="M1779" t="b">
        <v>1</v>
      </c>
      <c r="N1779" t="s">
        <v>8271</v>
      </c>
      <c r="O1779" s="1">
        <f t="shared" si="135"/>
        <v>148</v>
      </c>
      <c r="P1779">
        <f t="shared" si="136"/>
        <v>63.49</v>
      </c>
      <c r="Q1779" s="13" t="s">
        <v>8323</v>
      </c>
      <c r="R1779" t="s">
        <v>8327</v>
      </c>
      <c r="S1779" s="17">
        <f t="shared" si="137"/>
        <v>40987.773715277777</v>
      </c>
      <c r="T1779" s="17">
        <f t="shared" si="138"/>
        <v>41026.916666666664</v>
      </c>
      <c r="U1779">
        <f t="shared" si="139"/>
        <v>2012</v>
      </c>
    </row>
    <row r="1780" spans="1:21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8216</v>
      </c>
      <c r="G1780" t="s">
        <v>8229</v>
      </c>
      <c r="H1780" t="s">
        <v>8250</v>
      </c>
      <c r="I1780">
        <v>1464817320</v>
      </c>
      <c r="J1780">
        <v>1462806419</v>
      </c>
      <c r="K1780" s="11" t="b">
        <v>0</v>
      </c>
      <c r="L1780">
        <v>20</v>
      </c>
      <c r="M1780" t="b">
        <v>1</v>
      </c>
      <c r="N1780" t="s">
        <v>8266</v>
      </c>
      <c r="O1780" s="1">
        <f t="shared" si="135"/>
        <v>111</v>
      </c>
      <c r="P1780">
        <f t="shared" si="136"/>
        <v>110.75</v>
      </c>
      <c r="Q1780" s="13" t="s">
        <v>8319</v>
      </c>
      <c r="R1780" t="s">
        <v>8322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60" hidden="1" x14ac:dyDescent="0.2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8216</v>
      </c>
      <c r="G1781" t="s">
        <v>8222</v>
      </c>
      <c r="H1781" t="s">
        <v>8244</v>
      </c>
      <c r="I1781">
        <v>1408289724</v>
      </c>
      <c r="J1781">
        <v>1403105724</v>
      </c>
      <c r="K1781" s="11" t="b">
        <v>0</v>
      </c>
      <c r="L1781">
        <v>20</v>
      </c>
      <c r="M1781" t="b">
        <v>1</v>
      </c>
      <c r="N1781" t="s">
        <v>8266</v>
      </c>
      <c r="O1781" s="1">
        <f t="shared" si="135"/>
        <v>100</v>
      </c>
      <c r="P1781">
        <f t="shared" si="136"/>
        <v>110.5</v>
      </c>
      <c r="Q1781" s="13" t="s">
        <v>8319</v>
      </c>
      <c r="R1781" t="s">
        <v>8322</v>
      </c>
      <c r="S1781" s="17">
        <f t="shared" si="137"/>
        <v>41808.649583333332</v>
      </c>
      <c r="T1781" s="17">
        <f t="shared" si="138"/>
        <v>41868.649583333332</v>
      </c>
      <c r="U1781">
        <f t="shared" si="139"/>
        <v>2014</v>
      </c>
    </row>
    <row r="1782" spans="1:21" ht="45" hidden="1" x14ac:dyDescent="0.2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8216</v>
      </c>
      <c r="G1782" t="s">
        <v>8222</v>
      </c>
      <c r="H1782" t="s">
        <v>8244</v>
      </c>
      <c r="I1782">
        <v>1462879020</v>
      </c>
      <c r="J1782">
        <v>1461941527</v>
      </c>
      <c r="K1782" s="11" t="b">
        <v>0</v>
      </c>
      <c r="L1782">
        <v>15</v>
      </c>
      <c r="M1782" t="b">
        <v>1</v>
      </c>
      <c r="N1782" t="s">
        <v>8266</v>
      </c>
      <c r="O1782" s="1">
        <f t="shared" si="135"/>
        <v>126</v>
      </c>
      <c r="P1782">
        <f t="shared" si="136"/>
        <v>147.33000000000001</v>
      </c>
      <c r="Q1782" s="13" t="s">
        <v>8319</v>
      </c>
      <c r="R1782" t="s">
        <v>8322</v>
      </c>
      <c r="S1782" s="17">
        <f t="shared" si="137"/>
        <v>42489.619525462964</v>
      </c>
      <c r="T1782" s="17">
        <f t="shared" si="138"/>
        <v>42500.470138888893</v>
      </c>
      <c r="U1782">
        <f t="shared" si="139"/>
        <v>2016</v>
      </c>
    </row>
    <row r="1783" spans="1:21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8216</v>
      </c>
      <c r="G1783" t="s">
        <v>8222</v>
      </c>
      <c r="H1783" t="s">
        <v>8244</v>
      </c>
      <c r="I1783">
        <v>1408039860</v>
      </c>
      <c r="J1783">
        <v>1405248503</v>
      </c>
      <c r="K1783" s="11" t="b">
        <v>0</v>
      </c>
      <c r="L1783">
        <v>83</v>
      </c>
      <c r="M1783" t="b">
        <v>1</v>
      </c>
      <c r="N1783" t="s">
        <v>8287</v>
      </c>
      <c r="O1783" s="1">
        <f t="shared" si="135"/>
        <v>110</v>
      </c>
      <c r="P1783">
        <f t="shared" si="136"/>
        <v>26.55</v>
      </c>
      <c r="Q1783" s="13" t="s">
        <v>8323</v>
      </c>
      <c r="R1783" t="s">
        <v>8334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8216</v>
      </c>
      <c r="G1784" t="s">
        <v>8221</v>
      </c>
      <c r="H1784" t="s">
        <v>8243</v>
      </c>
      <c r="I1784">
        <v>1404190740</v>
      </c>
      <c r="J1784">
        <v>1401214581</v>
      </c>
      <c r="K1784" s="11" t="b">
        <v>0</v>
      </c>
      <c r="L1784">
        <v>30</v>
      </c>
      <c r="M1784" t="b">
        <v>1</v>
      </c>
      <c r="N1784" t="s">
        <v>8266</v>
      </c>
      <c r="O1784" s="1">
        <f t="shared" si="135"/>
        <v>110</v>
      </c>
      <c r="P1784">
        <f t="shared" si="136"/>
        <v>73.400000000000006</v>
      </c>
      <c r="Q1784" s="13" t="s">
        <v>8319</v>
      </c>
      <c r="R1784" t="s">
        <v>8322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8218</v>
      </c>
      <c r="G1785" t="s">
        <v>8231</v>
      </c>
      <c r="H1785" t="s">
        <v>8251</v>
      </c>
      <c r="I1785">
        <v>1471557139</v>
      </c>
      <c r="J1785">
        <v>1468965139</v>
      </c>
      <c r="K1785" s="11" t="b">
        <v>0</v>
      </c>
      <c r="L1785">
        <v>10</v>
      </c>
      <c r="M1785" t="b">
        <v>0</v>
      </c>
      <c r="N1785" t="s">
        <v>8263</v>
      </c>
      <c r="O1785" s="1">
        <f t="shared" si="135"/>
        <v>6</v>
      </c>
      <c r="P1785">
        <f t="shared" si="136"/>
        <v>220</v>
      </c>
      <c r="Q1785" s="13" t="s">
        <v>8317</v>
      </c>
      <c r="R1785" t="s">
        <v>8321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8216</v>
      </c>
      <c r="G1786" t="s">
        <v>8221</v>
      </c>
      <c r="H1786" t="s">
        <v>8243</v>
      </c>
      <c r="I1786">
        <v>1399694340</v>
      </c>
      <c r="J1786">
        <v>1398448389</v>
      </c>
      <c r="K1786" s="11" t="b">
        <v>1</v>
      </c>
      <c r="L1786">
        <v>71</v>
      </c>
      <c r="M1786" t="b">
        <v>1</v>
      </c>
      <c r="N1786" t="s">
        <v>8283</v>
      </c>
      <c r="O1786" s="1">
        <f t="shared" si="135"/>
        <v>137</v>
      </c>
      <c r="P1786">
        <f t="shared" si="136"/>
        <v>30.96</v>
      </c>
      <c r="Q1786" s="13" t="s">
        <v>8307</v>
      </c>
      <c r="R1786" t="s">
        <v>8308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8218</v>
      </c>
      <c r="G1787" t="s">
        <v>8221</v>
      </c>
      <c r="H1787" t="s">
        <v>8243</v>
      </c>
      <c r="I1787">
        <v>1403906664</v>
      </c>
      <c r="J1787">
        <v>1401401064</v>
      </c>
      <c r="K1787" s="11" t="b">
        <v>0</v>
      </c>
      <c r="L1787">
        <v>16</v>
      </c>
      <c r="M1787" t="b">
        <v>0</v>
      </c>
      <c r="N1787" t="s">
        <v>8288</v>
      </c>
      <c r="O1787" s="1">
        <f t="shared" si="135"/>
        <v>34</v>
      </c>
      <c r="P1787">
        <f t="shared" si="136"/>
        <v>137.25</v>
      </c>
      <c r="Q1787" s="13" t="s">
        <v>8323</v>
      </c>
      <c r="R1787" t="s">
        <v>8326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8216</v>
      </c>
      <c r="G1788" t="s">
        <v>8221</v>
      </c>
      <c r="H1788" t="s">
        <v>8243</v>
      </c>
      <c r="I1788">
        <v>1298680630</v>
      </c>
      <c r="J1788">
        <v>1296088630</v>
      </c>
      <c r="K1788" s="11" t="b">
        <v>0</v>
      </c>
      <c r="L1788">
        <v>47</v>
      </c>
      <c r="M1788" t="b">
        <v>1</v>
      </c>
      <c r="N1788" t="s">
        <v>8261</v>
      </c>
      <c r="O1788" s="1">
        <f t="shared" si="135"/>
        <v>220</v>
      </c>
      <c r="P1788">
        <f t="shared" si="136"/>
        <v>46.7</v>
      </c>
      <c r="Q1788" s="13" t="s">
        <v>8317</v>
      </c>
      <c r="R1788" t="s">
        <v>8339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8216</v>
      </c>
      <c r="G1789" t="s">
        <v>8221</v>
      </c>
      <c r="H1789" t="s">
        <v>8243</v>
      </c>
      <c r="I1789">
        <v>1454709600</v>
      </c>
      <c r="J1789">
        <v>1452520614</v>
      </c>
      <c r="K1789" s="11" t="b">
        <v>0</v>
      </c>
      <c r="L1789">
        <v>42</v>
      </c>
      <c r="M1789" t="b">
        <v>1</v>
      </c>
      <c r="N1789" t="s">
        <v>8266</v>
      </c>
      <c r="O1789" s="1">
        <f t="shared" si="135"/>
        <v>110</v>
      </c>
      <c r="P1789">
        <f t="shared" si="136"/>
        <v>52.21</v>
      </c>
      <c r="Q1789" s="13" t="s">
        <v>8319</v>
      </c>
      <c r="R1789" t="s">
        <v>8322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8216</v>
      </c>
      <c r="G1790" t="s">
        <v>8226</v>
      </c>
      <c r="H1790" t="s">
        <v>8248</v>
      </c>
      <c r="I1790">
        <v>1443127082</v>
      </c>
      <c r="J1790">
        <v>1440535082</v>
      </c>
      <c r="K1790" s="11" t="b">
        <v>0</v>
      </c>
      <c r="L1790">
        <v>50</v>
      </c>
      <c r="M1790" t="b">
        <v>1</v>
      </c>
      <c r="N1790" t="s">
        <v>8275</v>
      </c>
      <c r="O1790" s="1">
        <f t="shared" si="135"/>
        <v>110</v>
      </c>
      <c r="P1790">
        <f t="shared" si="136"/>
        <v>43.82</v>
      </c>
      <c r="Q1790" s="13" t="s">
        <v>8323</v>
      </c>
      <c r="R1790" t="s">
        <v>8325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8216</v>
      </c>
      <c r="G1791" t="s">
        <v>8226</v>
      </c>
      <c r="H1791" t="s">
        <v>8248</v>
      </c>
      <c r="I1791">
        <v>1433131140</v>
      </c>
      <c r="J1791">
        <v>1429120908</v>
      </c>
      <c r="K1791" s="11" t="b">
        <v>0</v>
      </c>
      <c r="L1791">
        <v>11</v>
      </c>
      <c r="M1791" t="b">
        <v>1</v>
      </c>
      <c r="N1791" t="s">
        <v>8266</v>
      </c>
      <c r="O1791" s="1">
        <f t="shared" si="135"/>
        <v>110</v>
      </c>
      <c r="P1791">
        <f t="shared" si="136"/>
        <v>199.18</v>
      </c>
      <c r="Q1791" s="13" t="s">
        <v>8319</v>
      </c>
      <c r="R1791" t="s">
        <v>8322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8218</v>
      </c>
      <c r="G1792" t="s">
        <v>8221</v>
      </c>
      <c r="H1792" t="s">
        <v>8243</v>
      </c>
      <c r="I1792">
        <v>1454572233</v>
      </c>
      <c r="J1792">
        <v>1449388233</v>
      </c>
      <c r="K1792" s="11" t="b">
        <v>1</v>
      </c>
      <c r="L1792">
        <v>37</v>
      </c>
      <c r="M1792" t="b">
        <v>0</v>
      </c>
      <c r="N1792" t="s">
        <v>8280</v>
      </c>
      <c r="O1792" s="1">
        <f t="shared" si="135"/>
        <v>14</v>
      </c>
      <c r="P1792">
        <f t="shared" si="136"/>
        <v>58.97</v>
      </c>
      <c r="Q1792" s="13" t="s">
        <v>8309</v>
      </c>
      <c r="R1792" t="s">
        <v>8310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8216</v>
      </c>
      <c r="G1793" t="s">
        <v>8221</v>
      </c>
      <c r="H1793" t="s">
        <v>8243</v>
      </c>
      <c r="I1793">
        <v>1376838000</v>
      </c>
      <c r="J1793">
        <v>1374531631</v>
      </c>
      <c r="K1793" s="11" t="b">
        <v>1</v>
      </c>
      <c r="L1793">
        <v>55</v>
      </c>
      <c r="M1793" t="b">
        <v>1</v>
      </c>
      <c r="N1793" t="s">
        <v>8266</v>
      </c>
      <c r="O1793" s="1">
        <f t="shared" si="135"/>
        <v>115</v>
      </c>
      <c r="P1793">
        <f t="shared" si="136"/>
        <v>39.67</v>
      </c>
      <c r="Q1793" s="13" t="s">
        <v>8319</v>
      </c>
      <c r="R1793" t="s">
        <v>8322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8216</v>
      </c>
      <c r="G1794" t="s">
        <v>8221</v>
      </c>
      <c r="H1794" t="s">
        <v>8243</v>
      </c>
      <c r="I1794">
        <v>1458362023</v>
      </c>
      <c r="J1794">
        <v>1455773623</v>
      </c>
      <c r="K1794" s="11" t="b">
        <v>0</v>
      </c>
      <c r="L1794">
        <v>61</v>
      </c>
      <c r="M1794" t="b">
        <v>1</v>
      </c>
      <c r="N1794" t="s">
        <v>8275</v>
      </c>
      <c r="O1794" s="1">
        <f t="shared" si="135"/>
        <v>145</v>
      </c>
      <c r="P1794">
        <f t="shared" si="136"/>
        <v>35.74</v>
      </c>
      <c r="Q1794" s="13" t="s">
        <v>8323</v>
      </c>
      <c r="R1794" t="s">
        <v>8325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8216</v>
      </c>
      <c r="G1795" t="s">
        <v>8221</v>
      </c>
      <c r="H1795" t="s">
        <v>8243</v>
      </c>
      <c r="I1795">
        <v>1483822800</v>
      </c>
      <c r="J1795">
        <v>1481058170</v>
      </c>
      <c r="K1795" s="11" t="b">
        <v>0</v>
      </c>
      <c r="L1795">
        <v>34</v>
      </c>
      <c r="M1795" t="b">
        <v>1</v>
      </c>
      <c r="N1795" t="s">
        <v>8280</v>
      </c>
      <c r="O1795" s="1">
        <f t="shared" ref="O1795:O1858" si="140">ROUND(E1795/D1795*100,0)</f>
        <v>109</v>
      </c>
      <c r="P1795">
        <f t="shared" ref="P1795:P1858" si="141">IFERROR(ROUND(E1795/L1795,2),0)</f>
        <v>63.97</v>
      </c>
      <c r="Q1795" s="13" t="s">
        <v>8309</v>
      </c>
      <c r="R1795" t="s">
        <v>8310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8216</v>
      </c>
      <c r="G1796" t="s">
        <v>8222</v>
      </c>
      <c r="H1796" t="s">
        <v>8244</v>
      </c>
      <c r="I1796">
        <v>1406760101</v>
      </c>
      <c r="J1796">
        <v>1404168101</v>
      </c>
      <c r="K1796" s="11" t="b">
        <v>0</v>
      </c>
      <c r="L1796">
        <v>72</v>
      </c>
      <c r="M1796" t="b">
        <v>1</v>
      </c>
      <c r="N1796" t="s">
        <v>8266</v>
      </c>
      <c r="O1796" s="1">
        <f t="shared" si="140"/>
        <v>109</v>
      </c>
      <c r="P1796">
        <f t="shared" si="141"/>
        <v>30.15</v>
      </c>
      <c r="Q1796" s="13" t="s">
        <v>8319</v>
      </c>
      <c r="R1796" t="s">
        <v>8322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8216</v>
      </c>
      <c r="G1797" t="s">
        <v>8222</v>
      </c>
      <c r="H1797" t="s">
        <v>8244</v>
      </c>
      <c r="I1797">
        <v>1448229600</v>
      </c>
      <c r="J1797">
        <v>1446401372</v>
      </c>
      <c r="K1797" s="11" t="b">
        <v>0</v>
      </c>
      <c r="L1797">
        <v>47</v>
      </c>
      <c r="M1797" t="b">
        <v>1</v>
      </c>
      <c r="N1797" t="s">
        <v>8266</v>
      </c>
      <c r="O1797" s="1">
        <f t="shared" si="140"/>
        <v>144</v>
      </c>
      <c r="P1797">
        <f t="shared" si="141"/>
        <v>45.98</v>
      </c>
      <c r="Q1797" s="13" t="s">
        <v>8319</v>
      </c>
      <c r="R1797" t="s">
        <v>8322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8216</v>
      </c>
      <c r="G1798" t="s">
        <v>8222</v>
      </c>
      <c r="H1798" t="s">
        <v>8244</v>
      </c>
      <c r="I1798">
        <v>1462878648</v>
      </c>
      <c r="J1798">
        <v>1461064248</v>
      </c>
      <c r="K1798" s="11" t="b">
        <v>0</v>
      </c>
      <c r="L1798">
        <v>30</v>
      </c>
      <c r="M1798" t="b">
        <v>1</v>
      </c>
      <c r="N1798" t="s">
        <v>8266</v>
      </c>
      <c r="O1798" s="1">
        <f t="shared" si="140"/>
        <v>108</v>
      </c>
      <c r="P1798">
        <f t="shared" si="141"/>
        <v>72</v>
      </c>
      <c r="Q1798" s="13" t="s">
        <v>8319</v>
      </c>
      <c r="R1798" t="s">
        <v>8322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8216</v>
      </c>
      <c r="G1799" t="s">
        <v>8222</v>
      </c>
      <c r="H1799" t="s">
        <v>8244</v>
      </c>
      <c r="I1799">
        <v>1425211200</v>
      </c>
      <c r="J1799">
        <v>1422534260</v>
      </c>
      <c r="K1799" s="11" t="b">
        <v>0</v>
      </c>
      <c r="L1799">
        <v>38</v>
      </c>
      <c r="M1799" t="b">
        <v>1</v>
      </c>
      <c r="N1799" t="s">
        <v>8260</v>
      </c>
      <c r="O1799" s="1">
        <f t="shared" si="140"/>
        <v>108</v>
      </c>
      <c r="P1799">
        <f t="shared" si="141"/>
        <v>56.82</v>
      </c>
      <c r="Q1799" s="13" t="s">
        <v>8317</v>
      </c>
      <c r="R1799" t="s">
        <v>8328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8218</v>
      </c>
      <c r="G1800" t="s">
        <v>8222</v>
      </c>
      <c r="H1800" t="s">
        <v>8244</v>
      </c>
      <c r="I1800">
        <v>1407065979</v>
      </c>
      <c r="J1800">
        <v>1404560379</v>
      </c>
      <c r="K1800" s="11" t="b">
        <v>1</v>
      </c>
      <c r="L1800">
        <v>39</v>
      </c>
      <c r="M1800" t="b">
        <v>0</v>
      </c>
      <c r="N1800" t="s">
        <v>8280</v>
      </c>
      <c r="O1800" s="1">
        <f t="shared" si="140"/>
        <v>20</v>
      </c>
      <c r="P1800">
        <f t="shared" si="141"/>
        <v>55.28</v>
      </c>
      <c r="Q1800" s="13" t="s">
        <v>8309</v>
      </c>
      <c r="R1800" t="s">
        <v>8310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8216</v>
      </c>
      <c r="G1801" t="s">
        <v>8221</v>
      </c>
      <c r="H1801" t="s">
        <v>8243</v>
      </c>
      <c r="I1801">
        <v>1436511600</v>
      </c>
      <c r="J1801">
        <v>1434415812</v>
      </c>
      <c r="K1801" s="11" t="b">
        <v>0</v>
      </c>
      <c r="L1801">
        <v>19</v>
      </c>
      <c r="M1801" t="b">
        <v>1</v>
      </c>
      <c r="N1801" t="s">
        <v>8266</v>
      </c>
      <c r="O1801" s="1">
        <f t="shared" si="140"/>
        <v>108</v>
      </c>
      <c r="P1801">
        <f t="shared" si="141"/>
        <v>113.42</v>
      </c>
      <c r="Q1801" s="13" t="s">
        <v>8319</v>
      </c>
      <c r="R1801" t="s">
        <v>8322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8216</v>
      </c>
      <c r="G1802" t="s">
        <v>8221</v>
      </c>
      <c r="H1802" t="s">
        <v>8243</v>
      </c>
      <c r="I1802">
        <v>1415815393</v>
      </c>
      <c r="J1802">
        <v>1413997393</v>
      </c>
      <c r="K1802" s="11" t="b">
        <v>0</v>
      </c>
      <c r="L1802">
        <v>58</v>
      </c>
      <c r="M1802" t="b">
        <v>1</v>
      </c>
      <c r="N1802" t="s">
        <v>8274</v>
      </c>
      <c r="O1802" s="1">
        <f t="shared" si="140"/>
        <v>108</v>
      </c>
      <c r="P1802">
        <f t="shared" si="141"/>
        <v>37.15</v>
      </c>
      <c r="Q1802" s="13" t="s">
        <v>8323</v>
      </c>
      <c r="R1802" t="s">
        <v>8324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8218</v>
      </c>
      <c r="G1803" t="s">
        <v>8221</v>
      </c>
      <c r="H1803" t="s">
        <v>8243</v>
      </c>
      <c r="I1803">
        <v>1412393400</v>
      </c>
      <c r="J1803">
        <v>1409747154</v>
      </c>
      <c r="K1803" s="11" t="b">
        <v>0</v>
      </c>
      <c r="L1803">
        <v>29</v>
      </c>
      <c r="M1803" t="b">
        <v>0</v>
      </c>
      <c r="N1803" t="s">
        <v>8277</v>
      </c>
      <c r="O1803" s="1">
        <f t="shared" si="140"/>
        <v>18</v>
      </c>
      <c r="P1803">
        <f t="shared" si="141"/>
        <v>74.209999999999994</v>
      </c>
      <c r="Q1803" s="13" t="s">
        <v>8312</v>
      </c>
      <c r="R1803" t="s">
        <v>8330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8216</v>
      </c>
      <c r="G1804" t="s">
        <v>8221</v>
      </c>
      <c r="H1804" t="s">
        <v>8243</v>
      </c>
      <c r="I1804">
        <v>1439357559</v>
      </c>
      <c r="J1804">
        <v>1435469559</v>
      </c>
      <c r="K1804" s="11" t="b">
        <v>0</v>
      </c>
      <c r="L1804">
        <v>24</v>
      </c>
      <c r="M1804" t="b">
        <v>1</v>
      </c>
      <c r="N1804" t="s">
        <v>8266</v>
      </c>
      <c r="O1804" s="1">
        <f t="shared" si="140"/>
        <v>108</v>
      </c>
      <c r="P1804">
        <f t="shared" si="141"/>
        <v>89.67</v>
      </c>
      <c r="Q1804" s="13" t="s">
        <v>8319</v>
      </c>
      <c r="R1804" t="s">
        <v>8322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8216</v>
      </c>
      <c r="G1805" t="s">
        <v>8221</v>
      </c>
      <c r="H1805" t="s">
        <v>8243</v>
      </c>
      <c r="I1805">
        <v>1271573940</v>
      </c>
      <c r="J1805">
        <v>1268459318</v>
      </c>
      <c r="K1805" s="11" t="b">
        <v>0</v>
      </c>
      <c r="L1805">
        <v>54</v>
      </c>
      <c r="M1805" t="b">
        <v>1</v>
      </c>
      <c r="N1805" t="s">
        <v>8271</v>
      </c>
      <c r="O1805" s="1">
        <f t="shared" si="140"/>
        <v>134</v>
      </c>
      <c r="P1805">
        <f t="shared" si="141"/>
        <v>39.82</v>
      </c>
      <c r="Q1805" s="13" t="s">
        <v>8323</v>
      </c>
      <c r="R1805" t="s">
        <v>8327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8216</v>
      </c>
      <c r="G1806" t="s">
        <v>8221</v>
      </c>
      <c r="H1806" t="s">
        <v>8243</v>
      </c>
      <c r="I1806">
        <v>1338219793</v>
      </c>
      <c r="J1806">
        <v>1335541393</v>
      </c>
      <c r="K1806" s="11" t="b">
        <v>0</v>
      </c>
      <c r="L1806">
        <v>35</v>
      </c>
      <c r="M1806" t="b">
        <v>1</v>
      </c>
      <c r="N1806" t="s">
        <v>8295</v>
      </c>
      <c r="O1806" s="1">
        <f t="shared" si="140"/>
        <v>107</v>
      </c>
      <c r="P1806">
        <f t="shared" si="141"/>
        <v>61.34</v>
      </c>
      <c r="Q1806" s="13" t="s">
        <v>8323</v>
      </c>
      <c r="R1806" t="s">
        <v>8337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8216</v>
      </c>
      <c r="G1807" t="s">
        <v>8221</v>
      </c>
      <c r="H1807" t="s">
        <v>8243</v>
      </c>
      <c r="I1807">
        <v>1334767476</v>
      </c>
      <c r="J1807">
        <v>1332175476</v>
      </c>
      <c r="K1807" s="11" t="b">
        <v>0</v>
      </c>
      <c r="L1807">
        <v>46</v>
      </c>
      <c r="M1807" t="b">
        <v>1</v>
      </c>
      <c r="N1807" t="s">
        <v>8271</v>
      </c>
      <c r="O1807" s="1">
        <f t="shared" si="140"/>
        <v>107</v>
      </c>
      <c r="P1807">
        <f t="shared" si="141"/>
        <v>46.63</v>
      </c>
      <c r="Q1807" s="13" t="s">
        <v>8323</v>
      </c>
      <c r="R1807" t="s">
        <v>8327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8216</v>
      </c>
      <c r="G1808" t="s">
        <v>8221</v>
      </c>
      <c r="H1808" t="s">
        <v>8243</v>
      </c>
      <c r="I1808">
        <v>1445659140</v>
      </c>
      <c r="J1808">
        <v>1444236216</v>
      </c>
      <c r="K1808" s="11" t="b">
        <v>0</v>
      </c>
      <c r="L1808">
        <v>20</v>
      </c>
      <c r="M1808" t="b">
        <v>1</v>
      </c>
      <c r="N1808" t="s">
        <v>8266</v>
      </c>
      <c r="O1808" s="1">
        <f t="shared" si="140"/>
        <v>107</v>
      </c>
      <c r="P1808">
        <f t="shared" si="141"/>
        <v>107.25</v>
      </c>
      <c r="Q1808" s="13" t="s">
        <v>8319</v>
      </c>
      <c r="R1808" t="s">
        <v>8322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8216</v>
      </c>
      <c r="G1809" t="s">
        <v>8221</v>
      </c>
      <c r="H1809" t="s">
        <v>8243</v>
      </c>
      <c r="I1809">
        <v>1351400400</v>
      </c>
      <c r="J1809">
        <v>1348285321</v>
      </c>
      <c r="K1809" s="11" t="b">
        <v>0</v>
      </c>
      <c r="L1809">
        <v>58</v>
      </c>
      <c r="M1809" t="b">
        <v>1</v>
      </c>
      <c r="N1809" t="s">
        <v>8274</v>
      </c>
      <c r="O1809" s="1">
        <f t="shared" si="140"/>
        <v>107</v>
      </c>
      <c r="P1809">
        <f t="shared" si="141"/>
        <v>36.97</v>
      </c>
      <c r="Q1809" s="13" t="s">
        <v>8323</v>
      </c>
      <c r="R1809" t="s">
        <v>8324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8216</v>
      </c>
      <c r="G1810" t="s">
        <v>8221</v>
      </c>
      <c r="H1810" t="s">
        <v>8243</v>
      </c>
      <c r="I1810">
        <v>1333648820</v>
      </c>
      <c r="J1810">
        <v>1331060420</v>
      </c>
      <c r="K1810" s="11" t="b">
        <v>0</v>
      </c>
      <c r="L1810">
        <v>48</v>
      </c>
      <c r="M1810" t="b">
        <v>1</v>
      </c>
      <c r="N1810" t="s">
        <v>8287</v>
      </c>
      <c r="O1810" s="1">
        <f t="shared" si="140"/>
        <v>143</v>
      </c>
      <c r="P1810">
        <f t="shared" si="141"/>
        <v>44.65</v>
      </c>
      <c r="Q1810" s="13" t="s">
        <v>8323</v>
      </c>
      <c r="R1810" t="s">
        <v>8334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8216</v>
      </c>
      <c r="G1811" t="s">
        <v>8222</v>
      </c>
      <c r="H1811" t="s">
        <v>8244</v>
      </c>
      <c r="I1811">
        <v>1404641289</v>
      </c>
      <c r="J1811">
        <v>1402049289</v>
      </c>
      <c r="K1811" s="11" t="b">
        <v>0</v>
      </c>
      <c r="L1811">
        <v>67</v>
      </c>
      <c r="M1811" t="b">
        <v>1</v>
      </c>
      <c r="N1811" t="s">
        <v>8266</v>
      </c>
      <c r="O1811" s="1">
        <f t="shared" si="140"/>
        <v>107</v>
      </c>
      <c r="P1811">
        <f t="shared" si="141"/>
        <v>31.97</v>
      </c>
      <c r="Q1811" s="13" t="s">
        <v>8319</v>
      </c>
      <c r="R1811" t="s">
        <v>8322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8216</v>
      </c>
      <c r="G1812" t="s">
        <v>8226</v>
      </c>
      <c r="H1812" t="s">
        <v>8248</v>
      </c>
      <c r="I1812">
        <v>1458235549</v>
      </c>
      <c r="J1812">
        <v>1455647149</v>
      </c>
      <c r="K1812" s="11" t="b">
        <v>0</v>
      </c>
      <c r="L1812">
        <v>17</v>
      </c>
      <c r="M1812" t="b">
        <v>1</v>
      </c>
      <c r="N1812" t="s">
        <v>8268</v>
      </c>
      <c r="O1812" s="1">
        <f t="shared" si="140"/>
        <v>107</v>
      </c>
      <c r="P1812">
        <f t="shared" si="141"/>
        <v>125.94</v>
      </c>
      <c r="Q1812" s="13" t="s">
        <v>8304</v>
      </c>
      <c r="R1812" t="s">
        <v>8306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5" hidden="1" x14ac:dyDescent="0.2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8216</v>
      </c>
      <c r="G1813" t="s">
        <v>8221</v>
      </c>
      <c r="H1813" t="s">
        <v>8243</v>
      </c>
      <c r="I1813">
        <v>1457139600</v>
      </c>
      <c r="J1813">
        <v>1455230214</v>
      </c>
      <c r="K1813" s="11" t="b">
        <v>0</v>
      </c>
      <c r="L1813">
        <v>13</v>
      </c>
      <c r="M1813" t="b">
        <v>1</v>
      </c>
      <c r="N1813" t="s">
        <v>8266</v>
      </c>
      <c r="O1813" s="1">
        <f t="shared" si="140"/>
        <v>102</v>
      </c>
      <c r="P1813">
        <f t="shared" si="141"/>
        <v>164.62</v>
      </c>
      <c r="Q1813" s="13" t="s">
        <v>8319</v>
      </c>
      <c r="R1813" t="s">
        <v>8322</v>
      </c>
      <c r="S1813" s="17">
        <f t="shared" si="142"/>
        <v>42411.942291666666</v>
      </c>
      <c r="T1813" s="17">
        <f t="shared" si="143"/>
        <v>42434.041666666672</v>
      </c>
      <c r="U1813">
        <f t="shared" si="144"/>
        <v>2016</v>
      </c>
    </row>
    <row r="1814" spans="1:21" ht="45" hidden="1" x14ac:dyDescent="0.2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8216</v>
      </c>
      <c r="G1814" t="s">
        <v>8221</v>
      </c>
      <c r="H1814" t="s">
        <v>8243</v>
      </c>
      <c r="I1814">
        <v>1436562000</v>
      </c>
      <c r="J1814">
        <v>1434440227</v>
      </c>
      <c r="K1814" s="11" t="b">
        <v>0</v>
      </c>
      <c r="L1814">
        <v>13</v>
      </c>
      <c r="M1814" t="b">
        <v>1</v>
      </c>
      <c r="N1814" t="s">
        <v>8266</v>
      </c>
      <c r="O1814" s="1">
        <f t="shared" si="140"/>
        <v>143</v>
      </c>
      <c r="P1814">
        <f t="shared" si="141"/>
        <v>164.62</v>
      </c>
      <c r="Q1814" s="13" t="s">
        <v>8319</v>
      </c>
      <c r="R1814" t="s">
        <v>8322</v>
      </c>
      <c r="S1814" s="17">
        <f t="shared" si="142"/>
        <v>42171.317442129628</v>
      </c>
      <c r="T1814" s="17">
        <f t="shared" si="143"/>
        <v>42195.875</v>
      </c>
      <c r="U1814">
        <f t="shared" si="144"/>
        <v>2015</v>
      </c>
    </row>
    <row r="1815" spans="1:21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8216</v>
      </c>
      <c r="G1815" t="s">
        <v>8224</v>
      </c>
      <c r="H1815" t="s">
        <v>8246</v>
      </c>
      <c r="I1815">
        <v>1443384840</v>
      </c>
      <c r="J1815">
        <v>1441790658</v>
      </c>
      <c r="K1815" s="11" t="b">
        <v>0</v>
      </c>
      <c r="L1815">
        <v>98</v>
      </c>
      <c r="M1815" t="b">
        <v>1</v>
      </c>
      <c r="N1815" t="s">
        <v>8260</v>
      </c>
      <c r="O1815" s="1">
        <f t="shared" si="140"/>
        <v>107</v>
      </c>
      <c r="P1815">
        <f t="shared" si="141"/>
        <v>21.76</v>
      </c>
      <c r="Q1815" s="13" t="s">
        <v>8317</v>
      </c>
      <c r="R1815" t="s">
        <v>8328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8216</v>
      </c>
      <c r="G1816" t="s">
        <v>8221</v>
      </c>
      <c r="H1816" t="s">
        <v>8243</v>
      </c>
      <c r="I1816">
        <v>1363024946</v>
      </c>
      <c r="J1816">
        <v>1359140546</v>
      </c>
      <c r="K1816" s="11" t="b">
        <v>0</v>
      </c>
      <c r="L1816">
        <v>44</v>
      </c>
      <c r="M1816" t="b">
        <v>1</v>
      </c>
      <c r="N1816" t="s">
        <v>8274</v>
      </c>
      <c r="O1816" s="1">
        <f t="shared" si="140"/>
        <v>107</v>
      </c>
      <c r="P1816">
        <f t="shared" si="141"/>
        <v>48.45</v>
      </c>
      <c r="Q1816" s="13" t="s">
        <v>8323</v>
      </c>
      <c r="R1816" t="s">
        <v>8324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8218</v>
      </c>
      <c r="G1817" t="s">
        <v>8226</v>
      </c>
      <c r="H1817" t="s">
        <v>8248</v>
      </c>
      <c r="I1817">
        <v>1420346638</v>
      </c>
      <c r="J1817">
        <v>1417754638</v>
      </c>
      <c r="K1817" s="11" t="b">
        <v>0</v>
      </c>
      <c r="L1817">
        <v>13</v>
      </c>
      <c r="M1817" t="b">
        <v>0</v>
      </c>
      <c r="N1817" t="s">
        <v>8263</v>
      </c>
      <c r="O1817" s="1">
        <f t="shared" si="140"/>
        <v>15</v>
      </c>
      <c r="P1817">
        <f t="shared" si="141"/>
        <v>163.85</v>
      </c>
      <c r="Q1817" s="13" t="s">
        <v>8317</v>
      </c>
      <c r="R1817" t="s">
        <v>8321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8216</v>
      </c>
      <c r="G1818" t="s">
        <v>8221</v>
      </c>
      <c r="H1818" t="s">
        <v>8243</v>
      </c>
      <c r="I1818">
        <v>1313370000</v>
      </c>
      <c r="J1818">
        <v>1307594625</v>
      </c>
      <c r="K1818" s="11" t="b">
        <v>0</v>
      </c>
      <c r="L1818">
        <v>39</v>
      </c>
      <c r="M1818" t="b">
        <v>1</v>
      </c>
      <c r="N1818" t="s">
        <v>8274</v>
      </c>
      <c r="O1818" s="1">
        <f t="shared" si="140"/>
        <v>107</v>
      </c>
      <c r="P1818">
        <f t="shared" si="141"/>
        <v>54.62</v>
      </c>
      <c r="Q1818" s="13" t="s">
        <v>8323</v>
      </c>
      <c r="R1818" t="s">
        <v>8324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8218</v>
      </c>
      <c r="G1819" t="s">
        <v>8221</v>
      </c>
      <c r="H1819" t="s">
        <v>8243</v>
      </c>
      <c r="I1819">
        <v>1445196989</v>
      </c>
      <c r="J1819">
        <v>1442604989</v>
      </c>
      <c r="K1819" s="11" t="b">
        <v>1</v>
      </c>
      <c r="L1819">
        <v>43</v>
      </c>
      <c r="M1819" t="b">
        <v>0</v>
      </c>
      <c r="N1819" t="s">
        <v>8266</v>
      </c>
      <c r="O1819" s="1">
        <f t="shared" si="140"/>
        <v>16</v>
      </c>
      <c r="P1819">
        <f t="shared" si="141"/>
        <v>49.51</v>
      </c>
      <c r="Q1819" s="13" t="s">
        <v>8319</v>
      </c>
      <c r="R1819" t="s">
        <v>8322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8216</v>
      </c>
      <c r="G1820" t="s">
        <v>8222</v>
      </c>
      <c r="H1820" t="s">
        <v>8244</v>
      </c>
      <c r="I1820">
        <v>1487769952</v>
      </c>
      <c r="J1820">
        <v>1485177952</v>
      </c>
      <c r="K1820" s="11" t="b">
        <v>0</v>
      </c>
      <c r="L1820">
        <v>41</v>
      </c>
      <c r="M1820" t="b">
        <v>1</v>
      </c>
      <c r="N1820" t="s">
        <v>8266</v>
      </c>
      <c r="O1820" s="1">
        <f t="shared" si="140"/>
        <v>106</v>
      </c>
      <c r="P1820">
        <f t="shared" si="141"/>
        <v>51.85</v>
      </c>
      <c r="Q1820" s="13" t="s">
        <v>8319</v>
      </c>
      <c r="R1820" t="s">
        <v>8322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8216</v>
      </c>
      <c r="G1821" t="s">
        <v>8221</v>
      </c>
      <c r="H1821" t="s">
        <v>8243</v>
      </c>
      <c r="I1821">
        <v>1465940580</v>
      </c>
      <c r="J1821">
        <v>1462603021</v>
      </c>
      <c r="K1821" s="11" t="b">
        <v>0</v>
      </c>
      <c r="L1821">
        <v>27</v>
      </c>
      <c r="M1821" t="b">
        <v>1</v>
      </c>
      <c r="N1821" t="s">
        <v>8266</v>
      </c>
      <c r="O1821" s="1">
        <f t="shared" si="140"/>
        <v>101</v>
      </c>
      <c r="P1821">
        <f t="shared" si="141"/>
        <v>78.52</v>
      </c>
      <c r="Q1821" s="13" t="s">
        <v>8319</v>
      </c>
      <c r="R1821" t="s">
        <v>8322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8218</v>
      </c>
      <c r="G1822" t="s">
        <v>8221</v>
      </c>
      <c r="H1822" t="s">
        <v>8243</v>
      </c>
      <c r="I1822">
        <v>1412135940</v>
      </c>
      <c r="J1822">
        <v>1410366708</v>
      </c>
      <c r="K1822" s="11" t="b">
        <v>0</v>
      </c>
      <c r="L1822">
        <v>16</v>
      </c>
      <c r="M1822" t="b">
        <v>0</v>
      </c>
      <c r="N1822" t="s">
        <v>8284</v>
      </c>
      <c r="O1822" s="1">
        <f t="shared" si="140"/>
        <v>49</v>
      </c>
      <c r="P1822">
        <f t="shared" si="141"/>
        <v>132.19</v>
      </c>
      <c r="Q1822" s="13" t="s">
        <v>8309</v>
      </c>
      <c r="R1822" t="s">
        <v>8351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8218</v>
      </c>
      <c r="G1823" t="s">
        <v>8233</v>
      </c>
      <c r="H1823" t="s">
        <v>8246</v>
      </c>
      <c r="I1823">
        <v>1434047084</v>
      </c>
      <c r="J1823">
        <v>1431455084</v>
      </c>
      <c r="K1823" s="11" t="b">
        <v>1</v>
      </c>
      <c r="L1823">
        <v>28</v>
      </c>
      <c r="M1823" t="b">
        <v>0</v>
      </c>
      <c r="N1823" t="s">
        <v>8266</v>
      </c>
      <c r="O1823" s="1">
        <f t="shared" si="140"/>
        <v>7</v>
      </c>
      <c r="P1823">
        <f t="shared" si="141"/>
        <v>75.459999999999994</v>
      </c>
      <c r="Q1823" s="13" t="s">
        <v>8319</v>
      </c>
      <c r="R1823" t="s">
        <v>8322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8218</v>
      </c>
      <c r="G1824" t="s">
        <v>8221</v>
      </c>
      <c r="H1824" t="s">
        <v>8243</v>
      </c>
      <c r="I1824">
        <v>1391427692</v>
      </c>
      <c r="J1824">
        <v>1388835692</v>
      </c>
      <c r="K1824" s="11" t="b">
        <v>0</v>
      </c>
      <c r="L1824">
        <v>99</v>
      </c>
      <c r="M1824" t="b">
        <v>0</v>
      </c>
      <c r="N1824" t="s">
        <v>8277</v>
      </c>
      <c r="O1824" s="1">
        <f t="shared" si="140"/>
        <v>2</v>
      </c>
      <c r="P1824">
        <f t="shared" si="141"/>
        <v>21.34</v>
      </c>
      <c r="Q1824" s="13" t="s">
        <v>8312</v>
      </c>
      <c r="R1824" t="s">
        <v>8330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8216</v>
      </c>
      <c r="G1825" t="s">
        <v>8221</v>
      </c>
      <c r="H1825" t="s">
        <v>8243</v>
      </c>
      <c r="I1825">
        <v>1362974400</v>
      </c>
      <c r="J1825">
        <v>1360948389</v>
      </c>
      <c r="K1825" s="11" t="b">
        <v>1</v>
      </c>
      <c r="L1825">
        <v>22</v>
      </c>
      <c r="M1825" t="b">
        <v>1</v>
      </c>
      <c r="N1825" t="s">
        <v>8271</v>
      </c>
      <c r="O1825" s="1">
        <f t="shared" si="140"/>
        <v>211</v>
      </c>
      <c r="P1825">
        <f t="shared" si="141"/>
        <v>95.93</v>
      </c>
      <c r="Q1825" s="13" t="s">
        <v>8323</v>
      </c>
      <c r="R1825" t="s">
        <v>8327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8216</v>
      </c>
      <c r="G1826" t="s">
        <v>8221</v>
      </c>
      <c r="H1826" t="s">
        <v>8243</v>
      </c>
      <c r="I1826">
        <v>1435733940</v>
      </c>
      <c r="J1826">
        <v>1431046325</v>
      </c>
      <c r="K1826" s="11" t="b">
        <v>0</v>
      </c>
      <c r="L1826">
        <v>35</v>
      </c>
      <c r="M1826" t="b">
        <v>1</v>
      </c>
      <c r="N1826" t="s">
        <v>8266</v>
      </c>
      <c r="O1826" s="1">
        <f t="shared" si="140"/>
        <v>106</v>
      </c>
      <c r="P1826">
        <f t="shared" si="141"/>
        <v>60.29</v>
      </c>
      <c r="Q1826" s="13" t="s">
        <v>8319</v>
      </c>
      <c r="R1826" t="s">
        <v>8322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8216</v>
      </c>
      <c r="G1827" t="s">
        <v>8221</v>
      </c>
      <c r="H1827" t="s">
        <v>8243</v>
      </c>
      <c r="I1827">
        <v>1480899600</v>
      </c>
      <c r="J1827">
        <v>1479609520</v>
      </c>
      <c r="K1827" s="11" t="b">
        <v>0</v>
      </c>
      <c r="L1827">
        <v>17</v>
      </c>
      <c r="M1827" t="b">
        <v>1</v>
      </c>
      <c r="N1827" t="s">
        <v>8266</v>
      </c>
      <c r="O1827" s="1">
        <f t="shared" si="140"/>
        <v>105</v>
      </c>
      <c r="P1827">
        <f t="shared" si="141"/>
        <v>123.94</v>
      </c>
      <c r="Q1827" s="13" t="s">
        <v>8319</v>
      </c>
      <c r="R1827" t="s">
        <v>8322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8218</v>
      </c>
      <c r="G1828" t="s">
        <v>8221</v>
      </c>
      <c r="H1828" t="s">
        <v>8243</v>
      </c>
      <c r="I1828">
        <v>1442722891</v>
      </c>
      <c r="J1828">
        <v>1440130891</v>
      </c>
      <c r="K1828" s="11" t="b">
        <v>0</v>
      </c>
      <c r="L1828">
        <v>5</v>
      </c>
      <c r="M1828" t="b">
        <v>0</v>
      </c>
      <c r="N1828" t="s">
        <v>8298</v>
      </c>
      <c r="O1828" s="1">
        <f t="shared" si="140"/>
        <v>0</v>
      </c>
      <c r="P1828">
        <f t="shared" si="141"/>
        <v>420.6</v>
      </c>
      <c r="Q1828" s="13" t="s">
        <v>8319</v>
      </c>
      <c r="R1828" t="s">
        <v>8320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8216</v>
      </c>
      <c r="G1829" t="s">
        <v>8222</v>
      </c>
      <c r="H1829" t="s">
        <v>8244</v>
      </c>
      <c r="I1829">
        <v>1413377522</v>
      </c>
      <c r="J1829">
        <v>1410785522</v>
      </c>
      <c r="K1829" s="11" t="b">
        <v>1</v>
      </c>
      <c r="L1829">
        <v>74</v>
      </c>
      <c r="M1829" t="b">
        <v>1</v>
      </c>
      <c r="N1829" t="s">
        <v>8266</v>
      </c>
      <c r="O1829" s="1">
        <f t="shared" si="140"/>
        <v>105</v>
      </c>
      <c r="P1829">
        <f t="shared" si="141"/>
        <v>28.41</v>
      </c>
      <c r="Q1829" s="13" t="s">
        <v>8319</v>
      </c>
      <c r="R1829" t="s">
        <v>8322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8216</v>
      </c>
      <c r="G1830" t="s">
        <v>8221</v>
      </c>
      <c r="H1830" t="s">
        <v>8243</v>
      </c>
      <c r="I1830">
        <v>1427860740</v>
      </c>
      <c r="J1830">
        <v>1424727712</v>
      </c>
      <c r="K1830" s="11" t="b">
        <v>0</v>
      </c>
      <c r="L1830">
        <v>34</v>
      </c>
      <c r="M1830" t="b">
        <v>1</v>
      </c>
      <c r="N1830" t="s">
        <v>8266</v>
      </c>
      <c r="O1830" s="1">
        <f t="shared" si="140"/>
        <v>140</v>
      </c>
      <c r="P1830">
        <f t="shared" si="141"/>
        <v>61.82</v>
      </c>
      <c r="Q1830" s="13" t="s">
        <v>8319</v>
      </c>
      <c r="R1830" t="s">
        <v>8322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8216</v>
      </c>
      <c r="G1831" t="s">
        <v>8221</v>
      </c>
      <c r="H1831" t="s">
        <v>8243</v>
      </c>
      <c r="I1831">
        <v>1373572903</v>
      </c>
      <c r="J1831">
        <v>1371585703</v>
      </c>
      <c r="K1831" s="11" t="b">
        <v>0</v>
      </c>
      <c r="L1831">
        <v>50</v>
      </c>
      <c r="M1831" t="b">
        <v>1</v>
      </c>
      <c r="N1831" t="s">
        <v>8271</v>
      </c>
      <c r="O1831" s="1">
        <f t="shared" si="140"/>
        <v>105</v>
      </c>
      <c r="P1831">
        <f t="shared" si="141"/>
        <v>42.02</v>
      </c>
      <c r="Q1831" s="13" t="s">
        <v>8323</v>
      </c>
      <c r="R1831" t="s">
        <v>8327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60" hidden="1" x14ac:dyDescent="0.2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8217</v>
      </c>
      <c r="G1832" t="s">
        <v>8223</v>
      </c>
      <c r="H1832" t="s">
        <v>8245</v>
      </c>
      <c r="I1832">
        <v>1415481203</v>
      </c>
      <c r="J1832">
        <v>1412885603</v>
      </c>
      <c r="K1832" s="11" t="b">
        <v>1</v>
      </c>
      <c r="L1832">
        <v>23</v>
      </c>
      <c r="M1832" t="b">
        <v>0</v>
      </c>
      <c r="N1832" t="s">
        <v>8296</v>
      </c>
      <c r="O1832" s="1">
        <f t="shared" si="140"/>
        <v>11</v>
      </c>
      <c r="P1832">
        <f t="shared" si="141"/>
        <v>91.3</v>
      </c>
      <c r="Q1832" s="13" t="s">
        <v>8304</v>
      </c>
      <c r="R1832" t="s">
        <v>8311</v>
      </c>
      <c r="S1832" s="17">
        <f t="shared" si="142"/>
        <v>41921.842627314814</v>
      </c>
      <c r="T1832" s="17">
        <f t="shared" si="143"/>
        <v>41951.884293981479</v>
      </c>
      <c r="U1832">
        <f t="shared" si="144"/>
        <v>2014</v>
      </c>
    </row>
    <row r="1833" spans="1:21" ht="75" hidden="1" x14ac:dyDescent="0.2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8216</v>
      </c>
      <c r="G1833" t="s">
        <v>8221</v>
      </c>
      <c r="H1833" t="s">
        <v>8243</v>
      </c>
      <c r="I1833">
        <v>1262325600</v>
      </c>
      <c r="J1833">
        <v>1257871712</v>
      </c>
      <c r="K1833" s="11" t="b">
        <v>0</v>
      </c>
      <c r="L1833">
        <v>14</v>
      </c>
      <c r="M1833" t="b">
        <v>1</v>
      </c>
      <c r="N1833" t="s">
        <v>8295</v>
      </c>
      <c r="O1833" s="1">
        <f t="shared" si="140"/>
        <v>105</v>
      </c>
      <c r="P1833">
        <f t="shared" si="141"/>
        <v>150</v>
      </c>
      <c r="Q1833" s="13" t="s">
        <v>8323</v>
      </c>
      <c r="R1833" t="s">
        <v>8337</v>
      </c>
      <c r="S1833" s="17">
        <f t="shared" si="142"/>
        <v>40127.700370370374</v>
      </c>
      <c r="T1833" s="17">
        <f t="shared" si="143"/>
        <v>40179.25</v>
      </c>
      <c r="U1833">
        <f t="shared" si="144"/>
        <v>2009</v>
      </c>
    </row>
    <row r="1834" spans="1:21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8216</v>
      </c>
      <c r="G1834" t="s">
        <v>8221</v>
      </c>
      <c r="H1834" t="s">
        <v>8243</v>
      </c>
      <c r="I1834">
        <v>1417620506</v>
      </c>
      <c r="J1834">
        <v>1415028506</v>
      </c>
      <c r="K1834" s="11" t="b">
        <v>0</v>
      </c>
      <c r="L1834">
        <v>41</v>
      </c>
      <c r="M1834" t="b">
        <v>1</v>
      </c>
      <c r="N1834" t="s">
        <v>8266</v>
      </c>
      <c r="O1834" s="1">
        <f t="shared" si="140"/>
        <v>105</v>
      </c>
      <c r="P1834">
        <f t="shared" si="141"/>
        <v>51.22</v>
      </c>
      <c r="Q1834" s="13" t="s">
        <v>8319</v>
      </c>
      <c r="R1834" t="s">
        <v>8322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8216</v>
      </c>
      <c r="G1835" t="s">
        <v>8221</v>
      </c>
      <c r="H1835" t="s">
        <v>8243</v>
      </c>
      <c r="I1835">
        <v>1404444286</v>
      </c>
      <c r="J1835">
        <v>1403234686</v>
      </c>
      <c r="K1835" s="11" t="b">
        <v>0</v>
      </c>
      <c r="L1835">
        <v>39</v>
      </c>
      <c r="M1835" t="b">
        <v>1</v>
      </c>
      <c r="N1835" t="s">
        <v>8266</v>
      </c>
      <c r="O1835" s="1">
        <f t="shared" si="140"/>
        <v>300</v>
      </c>
      <c r="P1835">
        <f t="shared" si="141"/>
        <v>53.85</v>
      </c>
      <c r="Q1835" s="13" t="s">
        <v>8319</v>
      </c>
      <c r="R1835" t="s">
        <v>8322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8216</v>
      </c>
      <c r="G1836" t="s">
        <v>8221</v>
      </c>
      <c r="H1836" t="s">
        <v>8243</v>
      </c>
      <c r="I1836">
        <v>1336245328</v>
      </c>
      <c r="J1836">
        <v>1333653333</v>
      </c>
      <c r="K1836" s="11" t="b">
        <v>1</v>
      </c>
      <c r="L1836">
        <v>75</v>
      </c>
      <c r="M1836" t="b">
        <v>1</v>
      </c>
      <c r="N1836" t="s">
        <v>8274</v>
      </c>
      <c r="O1836" s="1">
        <f t="shared" si="140"/>
        <v>107</v>
      </c>
      <c r="P1836">
        <f t="shared" si="141"/>
        <v>27.94</v>
      </c>
      <c r="Q1836" s="13" t="s">
        <v>8323</v>
      </c>
      <c r="R1836" t="s">
        <v>8324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8216</v>
      </c>
      <c r="G1837" t="s">
        <v>8222</v>
      </c>
      <c r="H1837" t="s">
        <v>8244</v>
      </c>
      <c r="I1837">
        <v>1422015083</v>
      </c>
      <c r="J1837">
        <v>1419423083</v>
      </c>
      <c r="K1837" s="11" t="b">
        <v>0</v>
      </c>
      <c r="L1837">
        <v>38</v>
      </c>
      <c r="M1837" t="b">
        <v>1</v>
      </c>
      <c r="N1837" t="s">
        <v>8266</v>
      </c>
      <c r="O1837" s="1">
        <f t="shared" si="140"/>
        <v>105</v>
      </c>
      <c r="P1837">
        <f t="shared" si="141"/>
        <v>55.13</v>
      </c>
      <c r="Q1837" s="13" t="s">
        <v>8319</v>
      </c>
      <c r="R1837" t="s">
        <v>8322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8216</v>
      </c>
      <c r="G1838" t="s">
        <v>8222</v>
      </c>
      <c r="H1838" t="s">
        <v>8244</v>
      </c>
      <c r="I1838">
        <v>1461860432</v>
      </c>
      <c r="J1838">
        <v>1459268432</v>
      </c>
      <c r="K1838" s="11" t="b">
        <v>0</v>
      </c>
      <c r="L1838">
        <v>33</v>
      </c>
      <c r="M1838" t="b">
        <v>1</v>
      </c>
      <c r="N1838" t="s">
        <v>8266</v>
      </c>
      <c r="O1838" s="1">
        <f t="shared" si="140"/>
        <v>105</v>
      </c>
      <c r="P1838">
        <f t="shared" si="141"/>
        <v>63.42</v>
      </c>
      <c r="Q1838" s="13" t="s">
        <v>8319</v>
      </c>
      <c r="R1838" t="s">
        <v>8322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8216</v>
      </c>
      <c r="G1839" t="s">
        <v>8222</v>
      </c>
      <c r="H1839" t="s">
        <v>8244</v>
      </c>
      <c r="I1839">
        <v>1421452682</v>
      </c>
      <c r="J1839">
        <v>1418860682</v>
      </c>
      <c r="K1839" s="11" t="b">
        <v>0</v>
      </c>
      <c r="L1839">
        <v>53</v>
      </c>
      <c r="M1839" t="b">
        <v>1</v>
      </c>
      <c r="N1839" t="s">
        <v>8266</v>
      </c>
      <c r="O1839" s="1">
        <f t="shared" si="140"/>
        <v>104</v>
      </c>
      <c r="P1839">
        <f t="shared" si="141"/>
        <v>39.380000000000003</v>
      </c>
      <c r="Q1839" s="13" t="s">
        <v>8319</v>
      </c>
      <c r="R1839" t="s">
        <v>8322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8216</v>
      </c>
      <c r="G1840" t="s">
        <v>8221</v>
      </c>
      <c r="H1840" t="s">
        <v>8243</v>
      </c>
      <c r="I1840">
        <v>1427553484</v>
      </c>
      <c r="J1840">
        <v>1424533084</v>
      </c>
      <c r="K1840" s="11" t="b">
        <v>0</v>
      </c>
      <c r="L1840">
        <v>35</v>
      </c>
      <c r="M1840" t="b">
        <v>1</v>
      </c>
      <c r="N1840" t="s">
        <v>8266</v>
      </c>
      <c r="O1840" s="1">
        <f t="shared" si="140"/>
        <v>116</v>
      </c>
      <c r="P1840">
        <f t="shared" si="141"/>
        <v>59.6</v>
      </c>
      <c r="Q1840" s="13" t="s">
        <v>8319</v>
      </c>
      <c r="R1840" t="s">
        <v>8322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8218</v>
      </c>
      <c r="G1841" t="s">
        <v>8221</v>
      </c>
      <c r="H1841" t="s">
        <v>8243</v>
      </c>
      <c r="I1841">
        <v>1395158130</v>
      </c>
      <c r="J1841">
        <v>1392569730</v>
      </c>
      <c r="K1841" s="11" t="b">
        <v>0</v>
      </c>
      <c r="L1841">
        <v>33</v>
      </c>
      <c r="M1841" t="b">
        <v>0</v>
      </c>
      <c r="N1841" t="s">
        <v>8299</v>
      </c>
      <c r="O1841" s="1">
        <f t="shared" si="140"/>
        <v>10</v>
      </c>
      <c r="P1841">
        <f t="shared" si="141"/>
        <v>63.1</v>
      </c>
      <c r="Q1841" s="13" t="s">
        <v>8307</v>
      </c>
      <c r="R1841" t="s">
        <v>8352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8216</v>
      </c>
      <c r="G1842" t="s">
        <v>8221</v>
      </c>
      <c r="H1842" t="s">
        <v>8243</v>
      </c>
      <c r="I1842">
        <v>1373243181</v>
      </c>
      <c r="J1842">
        <v>1370651181</v>
      </c>
      <c r="K1842" s="11" t="b">
        <v>0</v>
      </c>
      <c r="L1842">
        <v>24</v>
      </c>
      <c r="M1842" t="b">
        <v>1</v>
      </c>
      <c r="N1842" t="s">
        <v>8261</v>
      </c>
      <c r="O1842" s="1">
        <f t="shared" si="140"/>
        <v>173</v>
      </c>
      <c r="P1842">
        <f t="shared" si="141"/>
        <v>86.67</v>
      </c>
      <c r="Q1842" s="13" t="s">
        <v>8317</v>
      </c>
      <c r="R1842" t="s">
        <v>8339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8216</v>
      </c>
      <c r="G1843" t="s">
        <v>8221</v>
      </c>
      <c r="H1843" t="s">
        <v>8243</v>
      </c>
      <c r="I1843">
        <v>1366664400</v>
      </c>
      <c r="J1843">
        <v>1363981723</v>
      </c>
      <c r="K1843" s="11" t="b">
        <v>1</v>
      </c>
      <c r="L1843">
        <v>45</v>
      </c>
      <c r="M1843" t="b">
        <v>1</v>
      </c>
      <c r="N1843" t="s">
        <v>8271</v>
      </c>
      <c r="O1843" s="1">
        <f t="shared" si="140"/>
        <v>104</v>
      </c>
      <c r="P1843">
        <f t="shared" si="141"/>
        <v>46.13</v>
      </c>
      <c r="Q1843" s="13" t="s">
        <v>8323</v>
      </c>
      <c r="R1843" t="s">
        <v>8327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8216</v>
      </c>
      <c r="G1844" t="s">
        <v>8221</v>
      </c>
      <c r="H1844" t="s">
        <v>8243</v>
      </c>
      <c r="I1844">
        <v>1431831600</v>
      </c>
      <c r="J1844">
        <v>1430761243</v>
      </c>
      <c r="K1844" s="11" t="b">
        <v>0</v>
      </c>
      <c r="L1844">
        <v>39</v>
      </c>
      <c r="M1844" t="b">
        <v>1</v>
      </c>
      <c r="N1844" t="s">
        <v>8266</v>
      </c>
      <c r="O1844" s="1">
        <f t="shared" si="140"/>
        <v>115</v>
      </c>
      <c r="P1844">
        <f t="shared" si="141"/>
        <v>53.23</v>
      </c>
      <c r="Q1844" s="13" t="s">
        <v>8319</v>
      </c>
      <c r="R1844" t="s">
        <v>8322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8216</v>
      </c>
      <c r="G1845" t="s">
        <v>8221</v>
      </c>
      <c r="H1845" t="s">
        <v>8243</v>
      </c>
      <c r="I1845">
        <v>1357408721</v>
      </c>
      <c r="J1845">
        <v>1354816721</v>
      </c>
      <c r="K1845" s="11" t="b">
        <v>0</v>
      </c>
      <c r="L1845">
        <v>49</v>
      </c>
      <c r="M1845" t="b">
        <v>1</v>
      </c>
      <c r="N1845" t="s">
        <v>8269</v>
      </c>
      <c r="O1845" s="1">
        <f t="shared" si="140"/>
        <v>104</v>
      </c>
      <c r="P1845">
        <f t="shared" si="141"/>
        <v>42.35</v>
      </c>
      <c r="Q1845" s="13" t="s">
        <v>8307</v>
      </c>
      <c r="R1845" t="s">
        <v>8329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8216</v>
      </c>
      <c r="G1846" t="s">
        <v>8222</v>
      </c>
      <c r="H1846" t="s">
        <v>8244</v>
      </c>
      <c r="I1846">
        <v>1440630000</v>
      </c>
      <c r="J1846">
        <v>1439122800</v>
      </c>
      <c r="K1846" s="11" t="b">
        <v>0</v>
      </c>
      <c r="L1846">
        <v>38</v>
      </c>
      <c r="M1846" t="b">
        <v>1</v>
      </c>
      <c r="N1846" t="s">
        <v>8266</v>
      </c>
      <c r="O1846" s="1">
        <f t="shared" si="140"/>
        <v>104</v>
      </c>
      <c r="P1846">
        <f t="shared" si="141"/>
        <v>54.55</v>
      </c>
      <c r="Q1846" s="13" t="s">
        <v>8319</v>
      </c>
      <c r="R1846" t="s">
        <v>8322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8218</v>
      </c>
      <c r="G1847" t="s">
        <v>8221</v>
      </c>
      <c r="H1847" t="s">
        <v>8243</v>
      </c>
      <c r="I1847">
        <v>1404623330</v>
      </c>
      <c r="J1847">
        <v>1401685730</v>
      </c>
      <c r="K1847" s="11" t="b">
        <v>0</v>
      </c>
      <c r="L1847">
        <v>25</v>
      </c>
      <c r="M1847" t="b">
        <v>0</v>
      </c>
      <c r="N1847" t="s">
        <v>8279</v>
      </c>
      <c r="O1847" s="1">
        <f t="shared" si="140"/>
        <v>21</v>
      </c>
      <c r="P1847">
        <f t="shared" si="141"/>
        <v>82.82</v>
      </c>
      <c r="Q1847" s="13" t="s">
        <v>8315</v>
      </c>
      <c r="R1847" t="s">
        <v>8341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8217</v>
      </c>
      <c r="G1848" t="s">
        <v>8226</v>
      </c>
      <c r="H1848" t="s">
        <v>8248</v>
      </c>
      <c r="I1848">
        <v>1428945472</v>
      </c>
      <c r="J1848">
        <v>1423765072</v>
      </c>
      <c r="K1848" s="11" t="b">
        <v>0</v>
      </c>
      <c r="L1848">
        <v>37</v>
      </c>
      <c r="M1848" t="b">
        <v>0</v>
      </c>
      <c r="N1848" t="s">
        <v>8262</v>
      </c>
      <c r="O1848" s="1">
        <f t="shared" si="140"/>
        <v>28</v>
      </c>
      <c r="P1848">
        <f t="shared" si="141"/>
        <v>55.95</v>
      </c>
      <c r="Q1848" s="13" t="s">
        <v>8317</v>
      </c>
      <c r="R1848" t="s">
        <v>8333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8218</v>
      </c>
      <c r="G1849" t="s">
        <v>8221</v>
      </c>
      <c r="H1849" t="s">
        <v>8243</v>
      </c>
      <c r="I1849">
        <v>1423750542</v>
      </c>
      <c r="J1849">
        <v>1421158542</v>
      </c>
      <c r="K1849" s="11" t="b">
        <v>0</v>
      </c>
      <c r="L1849">
        <v>39</v>
      </c>
      <c r="M1849" t="b">
        <v>0</v>
      </c>
      <c r="N1849" t="s">
        <v>8300</v>
      </c>
      <c r="O1849" s="1">
        <f t="shared" si="140"/>
        <v>59</v>
      </c>
      <c r="P1849">
        <f t="shared" si="141"/>
        <v>53.08</v>
      </c>
      <c r="Q1849" s="13" t="s">
        <v>8319</v>
      </c>
      <c r="R1849" t="s">
        <v>8331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60" hidden="1" x14ac:dyDescent="0.2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8216</v>
      </c>
      <c r="G1850" t="s">
        <v>8221</v>
      </c>
      <c r="H1850" t="s">
        <v>8243</v>
      </c>
      <c r="I1850">
        <v>1318463879</v>
      </c>
      <c r="J1850">
        <v>1315439879</v>
      </c>
      <c r="K1850" s="11" t="b">
        <v>0</v>
      </c>
      <c r="L1850">
        <v>41</v>
      </c>
      <c r="M1850" t="b">
        <v>1</v>
      </c>
      <c r="N1850" t="s">
        <v>8274</v>
      </c>
      <c r="O1850" s="1">
        <f t="shared" si="140"/>
        <v>103</v>
      </c>
      <c r="P1850">
        <f t="shared" si="141"/>
        <v>50.37</v>
      </c>
      <c r="Q1850" s="13" t="s">
        <v>8323</v>
      </c>
      <c r="R1850" t="s">
        <v>8324</v>
      </c>
      <c r="S1850" s="17">
        <f t="shared" si="142"/>
        <v>40793.998599537037</v>
      </c>
      <c r="T1850" s="17">
        <f t="shared" si="143"/>
        <v>40828.998599537037</v>
      </c>
      <c r="U1850">
        <f t="shared" si="144"/>
        <v>2011</v>
      </c>
    </row>
    <row r="1851" spans="1:21" ht="60" hidden="1" x14ac:dyDescent="0.2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8216</v>
      </c>
      <c r="G1851" t="s">
        <v>8221</v>
      </c>
      <c r="H1851" t="s">
        <v>8243</v>
      </c>
      <c r="I1851">
        <v>1400467759</v>
      </c>
      <c r="J1851">
        <v>1398480559</v>
      </c>
      <c r="K1851" s="11" t="b">
        <v>0</v>
      </c>
      <c r="L1851">
        <v>48</v>
      </c>
      <c r="M1851" t="b">
        <v>1</v>
      </c>
      <c r="N1851" t="s">
        <v>8264</v>
      </c>
      <c r="O1851" s="1">
        <f t="shared" si="140"/>
        <v>207</v>
      </c>
      <c r="P1851">
        <f t="shared" si="141"/>
        <v>43.02</v>
      </c>
      <c r="Q1851" s="13" t="s">
        <v>8317</v>
      </c>
      <c r="R1851" t="s">
        <v>8318</v>
      </c>
      <c r="S1851" s="17">
        <f t="shared" si="142"/>
        <v>41755.117581018516</v>
      </c>
      <c r="T1851" s="17">
        <f t="shared" si="143"/>
        <v>41778.117581018516</v>
      </c>
      <c r="U1851">
        <f t="shared" si="144"/>
        <v>2014</v>
      </c>
    </row>
    <row r="1852" spans="1:21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8216</v>
      </c>
      <c r="G1852" t="s">
        <v>8222</v>
      </c>
      <c r="H1852" t="s">
        <v>8244</v>
      </c>
      <c r="I1852">
        <v>1443808800</v>
      </c>
      <c r="J1852">
        <v>1441120910</v>
      </c>
      <c r="K1852" s="11" t="b">
        <v>0</v>
      </c>
      <c r="L1852">
        <v>46</v>
      </c>
      <c r="M1852" t="b">
        <v>1</v>
      </c>
      <c r="N1852" t="s">
        <v>8266</v>
      </c>
      <c r="O1852" s="1">
        <f t="shared" si="140"/>
        <v>103</v>
      </c>
      <c r="P1852">
        <f t="shared" si="141"/>
        <v>44.85</v>
      </c>
      <c r="Q1852" s="13" t="s">
        <v>8319</v>
      </c>
      <c r="R1852" t="s">
        <v>8322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8216</v>
      </c>
      <c r="G1853" t="s">
        <v>8221</v>
      </c>
      <c r="H1853" t="s">
        <v>8243</v>
      </c>
      <c r="I1853">
        <v>1433134800</v>
      </c>
      <c r="J1853">
        <v>1430158198</v>
      </c>
      <c r="K1853" s="11" t="b">
        <v>0</v>
      </c>
      <c r="L1853">
        <v>30</v>
      </c>
      <c r="M1853" t="b">
        <v>1</v>
      </c>
      <c r="N1853" t="s">
        <v>8266</v>
      </c>
      <c r="O1853" s="1">
        <f t="shared" si="140"/>
        <v>103</v>
      </c>
      <c r="P1853">
        <f t="shared" si="141"/>
        <v>68.67</v>
      </c>
      <c r="Q1853" s="13" t="s">
        <v>8319</v>
      </c>
      <c r="R1853" t="s">
        <v>8322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8216</v>
      </c>
      <c r="G1854" t="s">
        <v>8222</v>
      </c>
      <c r="H1854" t="s">
        <v>8244</v>
      </c>
      <c r="I1854">
        <v>1439136000</v>
      </c>
      <c r="J1854">
        <v>1436972472</v>
      </c>
      <c r="K1854" s="11" t="b">
        <v>0</v>
      </c>
      <c r="L1854">
        <v>36</v>
      </c>
      <c r="M1854" t="b">
        <v>1</v>
      </c>
      <c r="N1854" t="s">
        <v>8266</v>
      </c>
      <c r="O1854" s="1">
        <f t="shared" si="140"/>
        <v>103</v>
      </c>
      <c r="P1854">
        <f t="shared" si="141"/>
        <v>57.22</v>
      </c>
      <c r="Q1854" s="13" t="s">
        <v>8319</v>
      </c>
      <c r="R1854" t="s">
        <v>8322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8217</v>
      </c>
      <c r="G1855" t="s">
        <v>8222</v>
      </c>
      <c r="H1855" t="s">
        <v>8244</v>
      </c>
      <c r="I1855">
        <v>1454425128</v>
      </c>
      <c r="J1855">
        <v>1451833128</v>
      </c>
      <c r="K1855" s="11" t="b">
        <v>0</v>
      </c>
      <c r="L1855">
        <v>46</v>
      </c>
      <c r="M1855" t="b">
        <v>0</v>
      </c>
      <c r="N1855" t="s">
        <v>8300</v>
      </c>
      <c r="O1855" s="1">
        <f t="shared" si="140"/>
        <v>53</v>
      </c>
      <c r="P1855">
        <f t="shared" si="141"/>
        <v>44.76</v>
      </c>
      <c r="Q1855" s="13" t="s">
        <v>8319</v>
      </c>
      <c r="R1855" t="s">
        <v>8331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8216</v>
      </c>
      <c r="G1856" t="s">
        <v>8221</v>
      </c>
      <c r="H1856" t="s">
        <v>8243</v>
      </c>
      <c r="I1856">
        <v>1331441940</v>
      </c>
      <c r="J1856">
        <v>1326810211</v>
      </c>
      <c r="K1856" s="11" t="b">
        <v>0</v>
      </c>
      <c r="L1856">
        <v>23</v>
      </c>
      <c r="M1856" t="b">
        <v>1</v>
      </c>
      <c r="N1856" t="s">
        <v>8271</v>
      </c>
      <c r="O1856" s="1">
        <f t="shared" si="140"/>
        <v>137</v>
      </c>
      <c r="P1856">
        <f t="shared" si="141"/>
        <v>89.42</v>
      </c>
      <c r="Q1856" s="13" t="s">
        <v>8323</v>
      </c>
      <c r="R1856" t="s">
        <v>8327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8216</v>
      </c>
      <c r="G1857" t="s">
        <v>8221</v>
      </c>
      <c r="H1857" t="s">
        <v>8243</v>
      </c>
      <c r="I1857">
        <v>1437447600</v>
      </c>
      <c r="J1857">
        <v>1436551178</v>
      </c>
      <c r="K1857" s="11" t="b">
        <v>0</v>
      </c>
      <c r="L1857">
        <v>29</v>
      </c>
      <c r="M1857" t="b">
        <v>1</v>
      </c>
      <c r="N1857" t="s">
        <v>8266</v>
      </c>
      <c r="O1857" s="1">
        <f t="shared" si="140"/>
        <v>103</v>
      </c>
      <c r="P1857">
        <f t="shared" si="141"/>
        <v>70.86</v>
      </c>
      <c r="Q1857" s="13" t="s">
        <v>8319</v>
      </c>
      <c r="R1857" t="s">
        <v>8322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8216</v>
      </c>
      <c r="G1858" t="s">
        <v>8222</v>
      </c>
      <c r="H1858" t="s">
        <v>8244</v>
      </c>
      <c r="I1858">
        <v>1425142800</v>
      </c>
      <c r="J1858">
        <v>1422983847</v>
      </c>
      <c r="K1858" s="11" t="b">
        <v>0</v>
      </c>
      <c r="L1858">
        <v>51</v>
      </c>
      <c r="M1858" t="b">
        <v>1</v>
      </c>
      <c r="N1858" t="s">
        <v>8266</v>
      </c>
      <c r="O1858" s="1">
        <f t="shared" si="140"/>
        <v>103</v>
      </c>
      <c r="P1858">
        <f t="shared" si="141"/>
        <v>40.29</v>
      </c>
      <c r="Q1858" s="13" t="s">
        <v>8319</v>
      </c>
      <c r="R1858" t="s">
        <v>8322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8217</v>
      </c>
      <c r="G1859" t="s">
        <v>8221</v>
      </c>
      <c r="H1859" t="s">
        <v>8243</v>
      </c>
      <c r="I1859">
        <v>1489172435</v>
      </c>
      <c r="J1859">
        <v>1486580435</v>
      </c>
      <c r="K1859" s="11" t="b">
        <v>1</v>
      </c>
      <c r="L1859">
        <v>52</v>
      </c>
      <c r="M1859" t="b">
        <v>0</v>
      </c>
      <c r="N1859" t="s">
        <v>8296</v>
      </c>
      <c r="O1859" s="1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3" t="s">
        <v>8304</v>
      </c>
      <c r="R1859" t="s">
        <v>8311</v>
      </c>
      <c r="S1859" s="17">
        <f t="shared" ref="S1859:S1922" si="147">(((J1859/60)/60)/24)+DATE(1970,1,1)</f>
        <v>42774.792071759264</v>
      </c>
      <c r="T1859" s="17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hidden="1" x14ac:dyDescent="0.2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8216</v>
      </c>
      <c r="G1860" t="s">
        <v>8221</v>
      </c>
      <c r="H1860" t="s">
        <v>8243</v>
      </c>
      <c r="I1860">
        <v>1475342382</v>
      </c>
      <c r="J1860">
        <v>1472750382</v>
      </c>
      <c r="K1860" s="11" t="b">
        <v>0</v>
      </c>
      <c r="L1860">
        <v>45</v>
      </c>
      <c r="M1860" t="b">
        <v>1</v>
      </c>
      <c r="N1860" t="s">
        <v>8271</v>
      </c>
      <c r="O1860" s="1">
        <f t="shared" si="145"/>
        <v>205</v>
      </c>
      <c r="P1860">
        <f t="shared" si="146"/>
        <v>45.62</v>
      </c>
      <c r="Q1860" s="13" t="s">
        <v>8323</v>
      </c>
      <c r="R1860" t="s">
        <v>8327</v>
      </c>
      <c r="S1860" s="17">
        <f t="shared" si="147"/>
        <v>42614.722013888888</v>
      </c>
      <c r="T1860" s="17">
        <f t="shared" si="148"/>
        <v>42644.722013888888</v>
      </c>
      <c r="U1860">
        <f t="shared" si="149"/>
        <v>2016</v>
      </c>
    </row>
    <row r="1861" spans="1:21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8216</v>
      </c>
      <c r="G1861" t="s">
        <v>8221</v>
      </c>
      <c r="H1861" t="s">
        <v>8243</v>
      </c>
      <c r="I1861">
        <v>1342243143</v>
      </c>
      <c r="J1861">
        <v>1339651143</v>
      </c>
      <c r="K1861" s="11" t="b">
        <v>0</v>
      </c>
      <c r="L1861">
        <v>38</v>
      </c>
      <c r="M1861" t="b">
        <v>1</v>
      </c>
      <c r="N1861" t="s">
        <v>8274</v>
      </c>
      <c r="O1861" s="1">
        <f t="shared" si="145"/>
        <v>137</v>
      </c>
      <c r="P1861">
        <f t="shared" si="146"/>
        <v>54</v>
      </c>
      <c r="Q1861" s="13" t="s">
        <v>8323</v>
      </c>
      <c r="R1861" t="s">
        <v>8324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8216</v>
      </c>
      <c r="G1862" t="s">
        <v>8222</v>
      </c>
      <c r="H1862" t="s">
        <v>8244</v>
      </c>
      <c r="I1862">
        <v>1483707905</v>
      </c>
      <c r="J1862">
        <v>1481115905</v>
      </c>
      <c r="K1862" s="11" t="b">
        <v>0</v>
      </c>
      <c r="L1862">
        <v>59</v>
      </c>
      <c r="M1862" t="b">
        <v>1</v>
      </c>
      <c r="N1862" t="s">
        <v>8266</v>
      </c>
      <c r="O1862" s="1">
        <f t="shared" si="145"/>
        <v>103</v>
      </c>
      <c r="P1862">
        <f t="shared" si="146"/>
        <v>34.75</v>
      </c>
      <c r="Q1862" s="13" t="s">
        <v>8319</v>
      </c>
      <c r="R1862" t="s">
        <v>8322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8216</v>
      </c>
      <c r="G1863" t="s">
        <v>8221</v>
      </c>
      <c r="H1863" t="s">
        <v>8243</v>
      </c>
      <c r="I1863">
        <v>1469811043</v>
      </c>
      <c r="J1863">
        <v>1467219043</v>
      </c>
      <c r="K1863" s="11" t="b">
        <v>0</v>
      </c>
      <c r="L1863">
        <v>20</v>
      </c>
      <c r="M1863" t="b">
        <v>1</v>
      </c>
      <c r="N1863" t="s">
        <v>8266</v>
      </c>
      <c r="O1863" s="1">
        <f t="shared" si="145"/>
        <v>103</v>
      </c>
      <c r="P1863">
        <f t="shared" si="146"/>
        <v>102.5</v>
      </c>
      <c r="Q1863" s="13" t="s">
        <v>8319</v>
      </c>
      <c r="R1863" t="s">
        <v>8322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8216</v>
      </c>
      <c r="G1864" t="s">
        <v>8221</v>
      </c>
      <c r="H1864" t="s">
        <v>8243</v>
      </c>
      <c r="I1864">
        <v>1473393600</v>
      </c>
      <c r="J1864">
        <v>1470778559</v>
      </c>
      <c r="K1864" s="11" t="b">
        <v>0</v>
      </c>
      <c r="L1864">
        <v>28</v>
      </c>
      <c r="M1864" t="b">
        <v>1</v>
      </c>
      <c r="N1864" t="s">
        <v>8266</v>
      </c>
      <c r="O1864" s="1">
        <f t="shared" si="145"/>
        <v>103</v>
      </c>
      <c r="P1864">
        <f t="shared" si="146"/>
        <v>73.209999999999994</v>
      </c>
      <c r="Q1864" s="13" t="s">
        <v>8319</v>
      </c>
      <c r="R1864" t="s">
        <v>8322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8216</v>
      </c>
      <c r="G1865" t="s">
        <v>8222</v>
      </c>
      <c r="H1865" t="s">
        <v>8244</v>
      </c>
      <c r="I1865">
        <v>1433076298</v>
      </c>
      <c r="J1865">
        <v>1430052298</v>
      </c>
      <c r="K1865" s="11" t="b">
        <v>0</v>
      </c>
      <c r="L1865">
        <v>31</v>
      </c>
      <c r="M1865" t="b">
        <v>1</v>
      </c>
      <c r="N1865" t="s">
        <v>8266</v>
      </c>
      <c r="O1865" s="1">
        <f t="shared" si="145"/>
        <v>103</v>
      </c>
      <c r="P1865">
        <f t="shared" si="146"/>
        <v>66.13</v>
      </c>
      <c r="Q1865" s="13" t="s">
        <v>8319</v>
      </c>
      <c r="R1865" t="s">
        <v>8322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8216</v>
      </c>
      <c r="G1866" t="s">
        <v>8221</v>
      </c>
      <c r="H1866" t="s">
        <v>8243</v>
      </c>
      <c r="I1866">
        <v>1464987600</v>
      </c>
      <c r="J1866">
        <v>1463145938</v>
      </c>
      <c r="K1866" s="11" t="b">
        <v>1</v>
      </c>
      <c r="L1866">
        <v>39</v>
      </c>
      <c r="M1866" t="b">
        <v>1</v>
      </c>
      <c r="N1866" t="s">
        <v>8266</v>
      </c>
      <c r="O1866" s="1">
        <f t="shared" si="145"/>
        <v>102</v>
      </c>
      <c r="P1866">
        <f t="shared" si="146"/>
        <v>52.49</v>
      </c>
      <c r="Q1866" s="13" t="s">
        <v>8319</v>
      </c>
      <c r="R1866" t="s">
        <v>8322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8216</v>
      </c>
      <c r="G1867" t="s">
        <v>8222</v>
      </c>
      <c r="H1867" t="s">
        <v>8244</v>
      </c>
      <c r="I1867">
        <v>1435947758</v>
      </c>
      <c r="J1867">
        <v>1432837358</v>
      </c>
      <c r="K1867" s="11" t="b">
        <v>0</v>
      </c>
      <c r="L1867">
        <v>17</v>
      </c>
      <c r="M1867" t="b">
        <v>1</v>
      </c>
      <c r="N1867" t="s">
        <v>8266</v>
      </c>
      <c r="O1867" s="1">
        <f t="shared" si="145"/>
        <v>102</v>
      </c>
      <c r="P1867">
        <f t="shared" si="146"/>
        <v>120.12</v>
      </c>
      <c r="Q1867" s="13" t="s">
        <v>8319</v>
      </c>
      <c r="R1867" t="s">
        <v>8322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8216</v>
      </c>
      <c r="G1868" t="s">
        <v>8221</v>
      </c>
      <c r="H1868" t="s">
        <v>8243</v>
      </c>
      <c r="I1868">
        <v>1415253540</v>
      </c>
      <c r="J1868">
        <v>1413432331</v>
      </c>
      <c r="K1868" s="11" t="b">
        <v>0</v>
      </c>
      <c r="L1868">
        <v>23</v>
      </c>
      <c r="M1868" t="b">
        <v>1</v>
      </c>
      <c r="N1868" t="s">
        <v>8266</v>
      </c>
      <c r="O1868" s="1">
        <f t="shared" si="145"/>
        <v>102</v>
      </c>
      <c r="P1868">
        <f t="shared" si="146"/>
        <v>88.74</v>
      </c>
      <c r="Q1868" s="13" t="s">
        <v>8319</v>
      </c>
      <c r="R1868" t="s">
        <v>8322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8216</v>
      </c>
      <c r="G1869" t="s">
        <v>8221</v>
      </c>
      <c r="H1869" t="s">
        <v>8243</v>
      </c>
      <c r="I1869">
        <v>1341633540</v>
      </c>
      <c r="J1869">
        <v>1338336588</v>
      </c>
      <c r="K1869" s="11" t="b">
        <v>0</v>
      </c>
      <c r="L1869">
        <v>34</v>
      </c>
      <c r="M1869" t="b">
        <v>1</v>
      </c>
      <c r="N1869" t="s">
        <v>8271</v>
      </c>
      <c r="O1869" s="1">
        <f t="shared" si="145"/>
        <v>204</v>
      </c>
      <c r="P1869">
        <f t="shared" si="146"/>
        <v>59.85</v>
      </c>
      <c r="Q1869" s="13" t="s">
        <v>8323</v>
      </c>
      <c r="R1869" t="s">
        <v>8327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8216</v>
      </c>
      <c r="G1870" t="s">
        <v>8221</v>
      </c>
      <c r="H1870" t="s">
        <v>8243</v>
      </c>
      <c r="I1870">
        <v>1400561940</v>
      </c>
      <c r="J1870">
        <v>1397679445</v>
      </c>
      <c r="K1870" s="11" t="b">
        <v>0</v>
      </c>
      <c r="L1870">
        <v>40</v>
      </c>
      <c r="M1870" t="b">
        <v>1</v>
      </c>
      <c r="N1870" t="s">
        <v>8271</v>
      </c>
      <c r="O1870" s="1">
        <f t="shared" si="145"/>
        <v>102</v>
      </c>
      <c r="P1870">
        <f t="shared" si="146"/>
        <v>50.88</v>
      </c>
      <c r="Q1870" s="13" t="s">
        <v>8323</v>
      </c>
      <c r="R1870" t="s">
        <v>8327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60" hidden="1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8216</v>
      </c>
      <c r="G1871" t="s">
        <v>8222</v>
      </c>
      <c r="H1871" t="s">
        <v>8244</v>
      </c>
      <c r="I1871">
        <v>1469401200</v>
      </c>
      <c r="J1871">
        <v>1466887297</v>
      </c>
      <c r="K1871" s="11" t="b">
        <v>0</v>
      </c>
      <c r="L1871">
        <v>27</v>
      </c>
      <c r="M1871" t="b">
        <v>1</v>
      </c>
      <c r="N1871" t="s">
        <v>8300</v>
      </c>
      <c r="O1871" s="1">
        <f t="shared" si="145"/>
        <v>102</v>
      </c>
      <c r="P1871">
        <f t="shared" si="146"/>
        <v>75.37</v>
      </c>
      <c r="Q1871" s="13" t="s">
        <v>8319</v>
      </c>
      <c r="R1871" t="s">
        <v>8331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8216</v>
      </c>
      <c r="G1872" t="s">
        <v>8222</v>
      </c>
      <c r="H1872" t="s">
        <v>8244</v>
      </c>
      <c r="I1872">
        <v>1434808775</v>
      </c>
      <c r="J1872">
        <v>1433512775</v>
      </c>
      <c r="K1872" s="11" t="b">
        <v>0</v>
      </c>
      <c r="L1872">
        <v>63</v>
      </c>
      <c r="M1872" t="b">
        <v>1</v>
      </c>
      <c r="N1872" t="s">
        <v>8266</v>
      </c>
      <c r="O1872" s="1">
        <f t="shared" si="145"/>
        <v>102</v>
      </c>
      <c r="P1872">
        <f t="shared" si="146"/>
        <v>32.270000000000003</v>
      </c>
      <c r="Q1872" s="13" t="s">
        <v>8319</v>
      </c>
      <c r="R1872" t="s">
        <v>8322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8216</v>
      </c>
      <c r="G1873" t="s">
        <v>8221</v>
      </c>
      <c r="H1873" t="s">
        <v>8243</v>
      </c>
      <c r="I1873">
        <v>1321739650</v>
      </c>
      <c r="J1873">
        <v>1316552050</v>
      </c>
      <c r="K1873" s="11" t="b">
        <v>0</v>
      </c>
      <c r="L1873">
        <v>22</v>
      </c>
      <c r="M1873" t="b">
        <v>1</v>
      </c>
      <c r="N1873" t="s">
        <v>8264</v>
      </c>
      <c r="O1873" s="1">
        <f t="shared" si="145"/>
        <v>102</v>
      </c>
      <c r="P1873">
        <f t="shared" si="146"/>
        <v>92.32</v>
      </c>
      <c r="Q1873" s="13" t="s">
        <v>8317</v>
      </c>
      <c r="R1873" t="s">
        <v>8318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8218</v>
      </c>
      <c r="G1874" t="s">
        <v>8221</v>
      </c>
      <c r="H1874" t="s">
        <v>8243</v>
      </c>
      <c r="I1874">
        <v>1452827374</v>
      </c>
      <c r="J1874">
        <v>1450235374</v>
      </c>
      <c r="K1874" s="11" t="b">
        <v>0</v>
      </c>
      <c r="L1874">
        <v>26</v>
      </c>
      <c r="M1874" t="b">
        <v>0</v>
      </c>
      <c r="N1874" t="s">
        <v>8266</v>
      </c>
      <c r="O1874" s="1">
        <f t="shared" si="145"/>
        <v>14</v>
      </c>
      <c r="P1874">
        <f t="shared" si="146"/>
        <v>78.08</v>
      </c>
      <c r="Q1874" s="13" t="s">
        <v>8319</v>
      </c>
      <c r="R1874" t="s">
        <v>8322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8216</v>
      </c>
      <c r="G1875" t="s">
        <v>8221</v>
      </c>
      <c r="H1875" t="s">
        <v>8243</v>
      </c>
      <c r="I1875">
        <v>1465062166</v>
      </c>
      <c r="J1875">
        <v>1463334166</v>
      </c>
      <c r="K1875" s="11" t="b">
        <v>0</v>
      </c>
      <c r="L1875">
        <v>19</v>
      </c>
      <c r="M1875" t="b">
        <v>1</v>
      </c>
      <c r="N1875" t="s">
        <v>8266</v>
      </c>
      <c r="O1875" s="1">
        <f t="shared" si="145"/>
        <v>102</v>
      </c>
      <c r="P1875">
        <f t="shared" si="146"/>
        <v>106.84</v>
      </c>
      <c r="Q1875" s="13" t="s">
        <v>8319</v>
      </c>
      <c r="R1875" t="s">
        <v>8322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8217</v>
      </c>
      <c r="G1876" t="s">
        <v>8221</v>
      </c>
      <c r="H1876" t="s">
        <v>8243</v>
      </c>
      <c r="I1876">
        <v>1477065860</v>
      </c>
      <c r="J1876">
        <v>1471881860</v>
      </c>
      <c r="K1876" s="11" t="b">
        <v>0</v>
      </c>
      <c r="L1876">
        <v>11</v>
      </c>
      <c r="M1876" t="b">
        <v>0</v>
      </c>
      <c r="N1876" t="s">
        <v>8268</v>
      </c>
      <c r="O1876" s="1">
        <f t="shared" si="145"/>
        <v>1</v>
      </c>
      <c r="P1876">
        <f t="shared" si="146"/>
        <v>184.36</v>
      </c>
      <c r="Q1876" s="13" t="s">
        <v>8304</v>
      </c>
      <c r="R1876" t="s">
        <v>8306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8216</v>
      </c>
      <c r="G1877" t="s">
        <v>8221</v>
      </c>
      <c r="H1877" t="s">
        <v>8243</v>
      </c>
      <c r="I1877">
        <v>1403150400</v>
      </c>
      <c r="J1877">
        <v>1401426488</v>
      </c>
      <c r="K1877" s="11" t="b">
        <v>0</v>
      </c>
      <c r="L1877">
        <v>16</v>
      </c>
      <c r="M1877" t="b">
        <v>1</v>
      </c>
      <c r="N1877" t="s">
        <v>8260</v>
      </c>
      <c r="O1877" s="1">
        <f t="shared" si="145"/>
        <v>101</v>
      </c>
      <c r="P1877">
        <f t="shared" si="146"/>
        <v>126.69</v>
      </c>
      <c r="Q1877" s="13" t="s">
        <v>8317</v>
      </c>
      <c r="R1877" t="s">
        <v>8328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8216</v>
      </c>
      <c r="G1878" t="s">
        <v>8222</v>
      </c>
      <c r="H1878" t="s">
        <v>8244</v>
      </c>
      <c r="I1878">
        <v>1425478950</v>
      </c>
      <c r="J1878">
        <v>1422886950</v>
      </c>
      <c r="K1878" s="11" t="b">
        <v>0</v>
      </c>
      <c r="L1878">
        <v>28</v>
      </c>
      <c r="M1878" t="b">
        <v>1</v>
      </c>
      <c r="N1878" t="s">
        <v>8266</v>
      </c>
      <c r="O1878" s="1">
        <f t="shared" si="145"/>
        <v>101</v>
      </c>
      <c r="P1878">
        <f t="shared" si="146"/>
        <v>72.39</v>
      </c>
      <c r="Q1878" s="13" t="s">
        <v>8319</v>
      </c>
      <c r="R1878" t="s">
        <v>8322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8216</v>
      </c>
      <c r="G1879" t="s">
        <v>8221</v>
      </c>
      <c r="H1879" t="s">
        <v>8243</v>
      </c>
      <c r="I1879">
        <v>1390983227</v>
      </c>
      <c r="J1879">
        <v>1388391227</v>
      </c>
      <c r="K1879" s="11" t="b">
        <v>1</v>
      </c>
      <c r="L1879">
        <v>52</v>
      </c>
      <c r="M1879" t="b">
        <v>1</v>
      </c>
      <c r="N1879" t="s">
        <v>8271</v>
      </c>
      <c r="O1879" s="1">
        <f t="shared" si="145"/>
        <v>101</v>
      </c>
      <c r="P1879">
        <f t="shared" si="146"/>
        <v>38.94</v>
      </c>
      <c r="Q1879" s="13" t="s">
        <v>8323</v>
      </c>
      <c r="R1879" t="s">
        <v>8327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8216</v>
      </c>
      <c r="G1880" t="s">
        <v>8221</v>
      </c>
      <c r="H1880" t="s">
        <v>8243</v>
      </c>
      <c r="I1880">
        <v>1405715472</v>
      </c>
      <c r="J1880">
        <v>1403901072</v>
      </c>
      <c r="K1880" s="11" t="b">
        <v>0</v>
      </c>
      <c r="L1880">
        <v>38</v>
      </c>
      <c r="M1880" t="b">
        <v>1</v>
      </c>
      <c r="N1880" t="s">
        <v>8271</v>
      </c>
      <c r="O1880" s="1">
        <f t="shared" si="145"/>
        <v>101</v>
      </c>
      <c r="P1880">
        <f t="shared" si="146"/>
        <v>53.29</v>
      </c>
      <c r="Q1880" s="13" t="s">
        <v>8323</v>
      </c>
      <c r="R1880" t="s">
        <v>8327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8216</v>
      </c>
      <c r="G1881" t="s">
        <v>8222</v>
      </c>
      <c r="H1881" t="s">
        <v>8244</v>
      </c>
      <c r="I1881">
        <v>1406761200</v>
      </c>
      <c r="J1881">
        <v>1402403907</v>
      </c>
      <c r="K1881" s="11" t="b">
        <v>0</v>
      </c>
      <c r="L1881">
        <v>38</v>
      </c>
      <c r="M1881" t="b">
        <v>1</v>
      </c>
      <c r="N1881" t="s">
        <v>8266</v>
      </c>
      <c r="O1881" s="1">
        <f t="shared" si="145"/>
        <v>101</v>
      </c>
      <c r="P1881">
        <f t="shared" si="146"/>
        <v>53.29</v>
      </c>
      <c r="Q1881" s="13" t="s">
        <v>8319</v>
      </c>
      <c r="R1881" t="s">
        <v>8322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8216</v>
      </c>
      <c r="G1882" t="s">
        <v>8221</v>
      </c>
      <c r="H1882" t="s">
        <v>8243</v>
      </c>
      <c r="I1882">
        <v>1438226724</v>
      </c>
      <c r="J1882">
        <v>1433042724</v>
      </c>
      <c r="K1882" s="11" t="b">
        <v>0</v>
      </c>
      <c r="L1882">
        <v>32</v>
      </c>
      <c r="M1882" t="b">
        <v>1</v>
      </c>
      <c r="N1882" t="s">
        <v>8266</v>
      </c>
      <c r="O1882" s="1">
        <f t="shared" si="145"/>
        <v>101</v>
      </c>
      <c r="P1882">
        <f t="shared" si="146"/>
        <v>63.28</v>
      </c>
      <c r="Q1882" s="13" t="s">
        <v>8319</v>
      </c>
      <c r="R1882" t="s">
        <v>8322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60" hidden="1" x14ac:dyDescent="0.2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8218</v>
      </c>
      <c r="G1883" t="s">
        <v>8222</v>
      </c>
      <c r="H1883" t="s">
        <v>8244</v>
      </c>
      <c r="I1883">
        <v>1441995769</v>
      </c>
      <c r="J1883">
        <v>1436811769</v>
      </c>
      <c r="K1883" s="11" t="b">
        <v>0</v>
      </c>
      <c r="L1883">
        <v>3</v>
      </c>
      <c r="M1883" t="b">
        <v>0</v>
      </c>
      <c r="N1883" t="s">
        <v>8282</v>
      </c>
      <c r="O1883" s="1">
        <f t="shared" si="145"/>
        <v>1</v>
      </c>
      <c r="P1883">
        <f t="shared" si="146"/>
        <v>673.33</v>
      </c>
      <c r="Q1883" s="13" t="s">
        <v>8307</v>
      </c>
      <c r="R1883" t="s">
        <v>8344</v>
      </c>
      <c r="S1883" s="17">
        <f t="shared" si="147"/>
        <v>42198.765844907408</v>
      </c>
      <c r="T1883" s="17">
        <f t="shared" si="148"/>
        <v>42258.765844907408</v>
      </c>
      <c r="U1883">
        <f t="shared" si="149"/>
        <v>2015</v>
      </c>
    </row>
    <row r="1884" spans="1:21" ht="60" hidden="1" x14ac:dyDescent="0.2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8216</v>
      </c>
      <c r="G1884" t="s">
        <v>8221</v>
      </c>
      <c r="H1884" t="s">
        <v>8243</v>
      </c>
      <c r="I1884">
        <v>1483203540</v>
      </c>
      <c r="J1884">
        <v>1481175482</v>
      </c>
      <c r="K1884" s="11" t="b">
        <v>0</v>
      </c>
      <c r="L1884">
        <v>31</v>
      </c>
      <c r="M1884" t="b">
        <v>1</v>
      </c>
      <c r="N1884" t="s">
        <v>8266</v>
      </c>
      <c r="O1884" s="1">
        <f t="shared" si="145"/>
        <v>101</v>
      </c>
      <c r="P1884">
        <f t="shared" si="146"/>
        <v>65.16</v>
      </c>
      <c r="Q1884" s="13" t="s">
        <v>8319</v>
      </c>
      <c r="R1884" t="s">
        <v>8322</v>
      </c>
      <c r="S1884" s="17">
        <f t="shared" si="147"/>
        <v>42712.23474537037</v>
      </c>
      <c r="T1884" s="17">
        <f t="shared" si="148"/>
        <v>42735.707638888889</v>
      </c>
      <c r="U1884">
        <f t="shared" si="149"/>
        <v>2016</v>
      </c>
    </row>
    <row r="1885" spans="1:21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8216</v>
      </c>
      <c r="G1885" t="s">
        <v>8221</v>
      </c>
      <c r="H1885" t="s">
        <v>8243</v>
      </c>
      <c r="I1885">
        <v>1392675017</v>
      </c>
      <c r="J1885">
        <v>1390083017</v>
      </c>
      <c r="K1885" s="11" t="b">
        <v>0</v>
      </c>
      <c r="L1885">
        <v>38</v>
      </c>
      <c r="M1885" t="b">
        <v>1</v>
      </c>
      <c r="N1885" t="s">
        <v>8271</v>
      </c>
      <c r="O1885" s="1">
        <f t="shared" si="145"/>
        <v>101</v>
      </c>
      <c r="P1885">
        <f t="shared" si="146"/>
        <v>53.16</v>
      </c>
      <c r="Q1885" s="13" t="s">
        <v>8323</v>
      </c>
      <c r="R1885" t="s">
        <v>8327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8216</v>
      </c>
      <c r="G1886" t="s">
        <v>8222</v>
      </c>
      <c r="H1886" t="s">
        <v>8244</v>
      </c>
      <c r="I1886">
        <v>1406887310</v>
      </c>
      <c r="J1886">
        <v>1404295310</v>
      </c>
      <c r="K1886" s="11" t="b">
        <v>0</v>
      </c>
      <c r="L1886">
        <v>21</v>
      </c>
      <c r="M1886" t="b">
        <v>1</v>
      </c>
      <c r="N1886" t="s">
        <v>8266</v>
      </c>
      <c r="O1886" s="1">
        <f t="shared" si="145"/>
        <v>101</v>
      </c>
      <c r="P1886">
        <f t="shared" si="146"/>
        <v>96.19</v>
      </c>
      <c r="Q1886" s="13" t="s">
        <v>8319</v>
      </c>
      <c r="R1886" t="s">
        <v>8322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8216</v>
      </c>
      <c r="G1887" t="s">
        <v>8222</v>
      </c>
      <c r="H1887" t="s">
        <v>8244</v>
      </c>
      <c r="I1887">
        <v>1469016131</v>
      </c>
      <c r="J1887">
        <v>1466424131</v>
      </c>
      <c r="K1887" s="11" t="b">
        <v>0</v>
      </c>
      <c r="L1887">
        <v>39</v>
      </c>
      <c r="M1887" t="b">
        <v>1</v>
      </c>
      <c r="N1887" t="s">
        <v>8266</v>
      </c>
      <c r="O1887" s="1">
        <f t="shared" si="145"/>
        <v>101</v>
      </c>
      <c r="P1887">
        <f t="shared" si="146"/>
        <v>51.79</v>
      </c>
      <c r="Q1887" s="13" t="s">
        <v>8319</v>
      </c>
      <c r="R1887" t="s">
        <v>8322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8216</v>
      </c>
      <c r="G1888" t="s">
        <v>8222</v>
      </c>
      <c r="H1888" t="s">
        <v>8244</v>
      </c>
      <c r="I1888">
        <v>1433343850</v>
      </c>
      <c r="J1888">
        <v>1430751850</v>
      </c>
      <c r="K1888" s="11" t="b">
        <v>0</v>
      </c>
      <c r="L1888">
        <v>56</v>
      </c>
      <c r="M1888" t="b">
        <v>1</v>
      </c>
      <c r="N1888" t="s">
        <v>8266</v>
      </c>
      <c r="O1888" s="1">
        <f t="shared" si="145"/>
        <v>101</v>
      </c>
      <c r="P1888">
        <f t="shared" si="146"/>
        <v>36.07</v>
      </c>
      <c r="Q1888" s="13" t="s">
        <v>8319</v>
      </c>
      <c r="R1888" t="s">
        <v>8322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8216</v>
      </c>
      <c r="G1889" t="s">
        <v>8221</v>
      </c>
      <c r="H1889" t="s">
        <v>8243</v>
      </c>
      <c r="I1889">
        <v>1303801140</v>
      </c>
      <c r="J1889">
        <v>1300916220</v>
      </c>
      <c r="K1889" s="11" t="b">
        <v>0</v>
      </c>
      <c r="L1889">
        <v>20</v>
      </c>
      <c r="M1889" t="b">
        <v>1</v>
      </c>
      <c r="N1889" t="s">
        <v>8287</v>
      </c>
      <c r="O1889" s="1">
        <f t="shared" si="145"/>
        <v>101</v>
      </c>
      <c r="P1889">
        <f t="shared" si="146"/>
        <v>100.75</v>
      </c>
      <c r="Q1889" s="13" t="s">
        <v>8323</v>
      </c>
      <c r="R1889" t="s">
        <v>8334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8216</v>
      </c>
      <c r="G1890" t="s">
        <v>8221</v>
      </c>
      <c r="H1890" t="s">
        <v>8243</v>
      </c>
      <c r="I1890">
        <v>1345086445</v>
      </c>
      <c r="J1890">
        <v>1342494445</v>
      </c>
      <c r="K1890" s="11" t="b">
        <v>0</v>
      </c>
      <c r="L1890">
        <v>22</v>
      </c>
      <c r="M1890" t="b">
        <v>1</v>
      </c>
      <c r="N1890" t="s">
        <v>8274</v>
      </c>
      <c r="O1890" s="1">
        <f t="shared" si="145"/>
        <v>101</v>
      </c>
      <c r="P1890">
        <f t="shared" si="146"/>
        <v>91.59</v>
      </c>
      <c r="Q1890" s="13" t="s">
        <v>8323</v>
      </c>
      <c r="R1890" t="s">
        <v>8324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8216</v>
      </c>
      <c r="G1891" t="s">
        <v>8222</v>
      </c>
      <c r="H1891" t="s">
        <v>8244</v>
      </c>
      <c r="I1891">
        <v>1441547220</v>
      </c>
      <c r="J1891">
        <v>1439322412</v>
      </c>
      <c r="K1891" s="11" t="b">
        <v>0</v>
      </c>
      <c r="L1891">
        <v>21</v>
      </c>
      <c r="M1891" t="b">
        <v>1</v>
      </c>
      <c r="N1891" t="s">
        <v>8266</v>
      </c>
      <c r="O1891" s="1">
        <f t="shared" si="145"/>
        <v>101</v>
      </c>
      <c r="P1891">
        <f t="shared" si="146"/>
        <v>95.95</v>
      </c>
      <c r="Q1891" s="13" t="s">
        <v>8319</v>
      </c>
      <c r="R1891" t="s">
        <v>8322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5" hidden="1" x14ac:dyDescent="0.2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8216</v>
      </c>
      <c r="G1892" t="s">
        <v>8221</v>
      </c>
      <c r="H1892" t="s">
        <v>8243</v>
      </c>
      <c r="I1892">
        <v>1476939300</v>
      </c>
      <c r="J1892">
        <v>1474273294</v>
      </c>
      <c r="K1892" s="11" t="b">
        <v>0</v>
      </c>
      <c r="L1892">
        <v>33</v>
      </c>
      <c r="M1892" t="b">
        <v>1</v>
      </c>
      <c r="N1892" t="s">
        <v>8266</v>
      </c>
      <c r="O1892" s="1">
        <f t="shared" si="145"/>
        <v>101</v>
      </c>
      <c r="P1892">
        <f t="shared" si="146"/>
        <v>61.06</v>
      </c>
      <c r="Q1892" s="13" t="s">
        <v>8319</v>
      </c>
      <c r="R1892" t="s">
        <v>8322</v>
      </c>
      <c r="S1892" s="17">
        <f t="shared" si="147"/>
        <v>42632.348310185189</v>
      </c>
      <c r="T1892" s="17">
        <f t="shared" si="148"/>
        <v>42663.204861111109</v>
      </c>
      <c r="U1892">
        <f t="shared" si="149"/>
        <v>2016</v>
      </c>
    </row>
    <row r="1893" spans="1:21" ht="60" hidden="1" x14ac:dyDescent="0.2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8216</v>
      </c>
      <c r="G1893" t="s">
        <v>8221</v>
      </c>
      <c r="H1893" t="s">
        <v>8243</v>
      </c>
      <c r="I1893">
        <v>1472952982</v>
      </c>
      <c r="J1893">
        <v>1470792982</v>
      </c>
      <c r="K1893" s="11" t="b">
        <v>0</v>
      </c>
      <c r="L1893">
        <v>36</v>
      </c>
      <c r="M1893" t="b">
        <v>1</v>
      </c>
      <c r="N1893" t="s">
        <v>8266</v>
      </c>
      <c r="O1893" s="1">
        <f t="shared" si="145"/>
        <v>126</v>
      </c>
      <c r="P1893">
        <f t="shared" si="146"/>
        <v>55.97</v>
      </c>
      <c r="Q1893" s="13" t="s">
        <v>8319</v>
      </c>
      <c r="R1893" t="s">
        <v>8322</v>
      </c>
      <c r="S1893" s="17">
        <f t="shared" si="147"/>
        <v>42592.066921296297</v>
      </c>
      <c r="T1893" s="17">
        <f t="shared" si="148"/>
        <v>42617.066921296297</v>
      </c>
      <c r="U1893">
        <f t="shared" si="149"/>
        <v>2016</v>
      </c>
    </row>
    <row r="1894" spans="1:21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8216</v>
      </c>
      <c r="G1894" t="s">
        <v>8221</v>
      </c>
      <c r="H1894" t="s">
        <v>8243</v>
      </c>
      <c r="I1894">
        <v>1470056614</v>
      </c>
      <c r="J1894">
        <v>1467464614</v>
      </c>
      <c r="K1894" s="11" t="b">
        <v>0</v>
      </c>
      <c r="L1894">
        <v>77</v>
      </c>
      <c r="M1894" t="b">
        <v>1</v>
      </c>
      <c r="N1894" t="s">
        <v>8287</v>
      </c>
      <c r="O1894" s="1">
        <f t="shared" si="145"/>
        <v>101</v>
      </c>
      <c r="P1894">
        <f t="shared" si="146"/>
        <v>26.15</v>
      </c>
      <c r="Q1894" s="13" t="s">
        <v>8323</v>
      </c>
      <c r="R1894" t="s">
        <v>8334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8216</v>
      </c>
      <c r="G1895" t="s">
        <v>8221</v>
      </c>
      <c r="H1895" t="s">
        <v>8243</v>
      </c>
      <c r="I1895">
        <v>1306994340</v>
      </c>
      <c r="J1895">
        <v>1303706001</v>
      </c>
      <c r="K1895" s="11" t="b">
        <v>0</v>
      </c>
      <c r="L1895">
        <v>32</v>
      </c>
      <c r="M1895" t="b">
        <v>1</v>
      </c>
      <c r="N1895" t="s">
        <v>8271</v>
      </c>
      <c r="O1895" s="1">
        <f t="shared" si="145"/>
        <v>101</v>
      </c>
      <c r="P1895">
        <f t="shared" si="146"/>
        <v>62.81</v>
      </c>
      <c r="Q1895" s="13" t="s">
        <v>8323</v>
      </c>
      <c r="R1895" t="s">
        <v>8327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8216</v>
      </c>
      <c r="G1896" t="s">
        <v>8222</v>
      </c>
      <c r="H1896" t="s">
        <v>8244</v>
      </c>
      <c r="I1896">
        <v>1438764207</v>
      </c>
      <c r="J1896">
        <v>1436172207</v>
      </c>
      <c r="K1896" s="11" t="b">
        <v>0</v>
      </c>
      <c r="L1896">
        <v>33</v>
      </c>
      <c r="M1896" t="b">
        <v>1</v>
      </c>
      <c r="N1896" t="s">
        <v>8266</v>
      </c>
      <c r="O1896" s="1">
        <f t="shared" si="145"/>
        <v>101</v>
      </c>
      <c r="P1896">
        <f t="shared" si="146"/>
        <v>60.91</v>
      </c>
      <c r="Q1896" s="13" t="s">
        <v>8319</v>
      </c>
      <c r="R1896" t="s">
        <v>8322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8216</v>
      </c>
      <c r="G1897" t="s">
        <v>8221</v>
      </c>
      <c r="H1897" t="s">
        <v>8243</v>
      </c>
      <c r="I1897">
        <v>1401253140</v>
      </c>
      <c r="J1897">
        <v>1398873969</v>
      </c>
      <c r="K1897" s="11" t="b">
        <v>0</v>
      </c>
      <c r="L1897">
        <v>38</v>
      </c>
      <c r="M1897" t="b">
        <v>1</v>
      </c>
      <c r="N1897" t="s">
        <v>8274</v>
      </c>
      <c r="O1897" s="1">
        <f t="shared" si="145"/>
        <v>100</v>
      </c>
      <c r="P1897">
        <f t="shared" si="146"/>
        <v>52.82</v>
      </c>
      <c r="Q1897" s="13" t="s">
        <v>8323</v>
      </c>
      <c r="R1897" t="s">
        <v>8324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8218</v>
      </c>
      <c r="G1898" t="s">
        <v>8231</v>
      </c>
      <c r="H1898" t="s">
        <v>8251</v>
      </c>
      <c r="I1898">
        <v>1486313040</v>
      </c>
      <c r="J1898">
        <v>1483131966</v>
      </c>
      <c r="K1898" s="11" t="b">
        <v>0</v>
      </c>
      <c r="L1898">
        <v>4</v>
      </c>
      <c r="M1898" t="b">
        <v>0</v>
      </c>
      <c r="N1898" t="s">
        <v>8279</v>
      </c>
      <c r="O1898" s="1">
        <f t="shared" si="145"/>
        <v>1</v>
      </c>
      <c r="P1898">
        <f t="shared" si="146"/>
        <v>501.25</v>
      </c>
      <c r="Q1898" s="13" t="s">
        <v>8315</v>
      </c>
      <c r="R1898" t="s">
        <v>8341</v>
      </c>
      <c r="S1898" s="17">
        <f t="shared" si="147"/>
        <v>42734.879236111112</v>
      </c>
      <c r="T1898" s="17">
        <f t="shared" si="148"/>
        <v>42771.697222222225</v>
      </c>
      <c r="U1898">
        <f t="shared" si="149"/>
        <v>2016</v>
      </c>
    </row>
    <row r="1899" spans="1:21" ht="45" hidden="1" x14ac:dyDescent="0.2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8216</v>
      </c>
      <c r="G1899" t="s">
        <v>8221</v>
      </c>
      <c r="H1899" t="s">
        <v>8243</v>
      </c>
      <c r="I1899">
        <v>1407701966</v>
      </c>
      <c r="J1899">
        <v>1405109966</v>
      </c>
      <c r="K1899" s="11" t="b">
        <v>0</v>
      </c>
      <c r="L1899">
        <v>44</v>
      </c>
      <c r="M1899" t="b">
        <v>1</v>
      </c>
      <c r="N1899" t="s">
        <v>8269</v>
      </c>
      <c r="O1899" s="1">
        <f t="shared" si="145"/>
        <v>100</v>
      </c>
      <c r="P1899">
        <f t="shared" si="146"/>
        <v>45.57</v>
      </c>
      <c r="Q1899" s="13" t="s">
        <v>8307</v>
      </c>
      <c r="R1899" t="s">
        <v>8329</v>
      </c>
      <c r="S1899" s="17">
        <f t="shared" si="147"/>
        <v>41831.846828703703</v>
      </c>
      <c r="T1899" s="17">
        <f t="shared" si="148"/>
        <v>41861.846828703703</v>
      </c>
      <c r="U1899">
        <f t="shared" si="149"/>
        <v>2014</v>
      </c>
    </row>
    <row r="1900" spans="1:21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8216</v>
      </c>
      <c r="G1900" t="s">
        <v>8222</v>
      </c>
      <c r="H1900" t="s">
        <v>8244</v>
      </c>
      <c r="I1900">
        <v>1437235200</v>
      </c>
      <c r="J1900">
        <v>1435177840</v>
      </c>
      <c r="K1900" s="11" t="b">
        <v>0</v>
      </c>
      <c r="L1900">
        <v>30</v>
      </c>
      <c r="M1900" t="b">
        <v>1</v>
      </c>
      <c r="N1900" t="s">
        <v>8266</v>
      </c>
      <c r="O1900" s="1">
        <f t="shared" si="145"/>
        <v>100</v>
      </c>
      <c r="P1900">
        <f t="shared" si="146"/>
        <v>66.83</v>
      </c>
      <c r="Q1900" s="13" t="s">
        <v>8319</v>
      </c>
      <c r="R1900" t="s">
        <v>8322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8216</v>
      </c>
      <c r="G1901" t="s">
        <v>8221</v>
      </c>
      <c r="H1901" t="s">
        <v>8243</v>
      </c>
      <c r="I1901">
        <v>1428552000</v>
      </c>
      <c r="J1901">
        <v>1426199843</v>
      </c>
      <c r="K1901" s="11" t="b">
        <v>0</v>
      </c>
      <c r="L1901">
        <v>14</v>
      </c>
      <c r="M1901" t="b">
        <v>1</v>
      </c>
      <c r="N1901" t="s">
        <v>8300</v>
      </c>
      <c r="O1901" s="1">
        <f t="shared" si="145"/>
        <v>100</v>
      </c>
      <c r="P1901">
        <f t="shared" si="146"/>
        <v>143.21</v>
      </c>
      <c r="Q1901" s="13" t="s">
        <v>8319</v>
      </c>
      <c r="R1901" t="s">
        <v>8331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8216</v>
      </c>
      <c r="G1902" t="s">
        <v>8221</v>
      </c>
      <c r="H1902" t="s">
        <v>8243</v>
      </c>
      <c r="I1902">
        <v>1442167912</v>
      </c>
      <c r="J1902">
        <v>1436983912</v>
      </c>
      <c r="K1902" s="11" t="b">
        <v>0</v>
      </c>
      <c r="L1902">
        <v>25</v>
      </c>
      <c r="M1902" t="b">
        <v>1</v>
      </c>
      <c r="N1902" t="s">
        <v>8260</v>
      </c>
      <c r="O1902" s="1">
        <f t="shared" si="145"/>
        <v>100</v>
      </c>
      <c r="P1902">
        <f t="shared" si="146"/>
        <v>80.16</v>
      </c>
      <c r="Q1902" s="13" t="s">
        <v>8317</v>
      </c>
      <c r="R1902" t="s">
        <v>8328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8216</v>
      </c>
      <c r="G1903" t="s">
        <v>8222</v>
      </c>
      <c r="H1903" t="s">
        <v>8244</v>
      </c>
      <c r="I1903">
        <v>1463394365</v>
      </c>
      <c r="J1903">
        <v>1461320765</v>
      </c>
      <c r="K1903" s="11" t="b">
        <v>0</v>
      </c>
      <c r="L1903">
        <v>17</v>
      </c>
      <c r="M1903" t="b">
        <v>1</v>
      </c>
      <c r="N1903" t="s">
        <v>8266</v>
      </c>
      <c r="O1903" s="1">
        <f t="shared" si="145"/>
        <v>100</v>
      </c>
      <c r="P1903">
        <f t="shared" si="146"/>
        <v>117.88</v>
      </c>
      <c r="Q1903" s="13" t="s">
        <v>8319</v>
      </c>
      <c r="R1903" t="s">
        <v>8322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8216</v>
      </c>
      <c r="G1904" t="s">
        <v>8221</v>
      </c>
      <c r="H1904" t="s">
        <v>8243</v>
      </c>
      <c r="I1904">
        <v>1326927600</v>
      </c>
      <c r="J1904">
        <v>1323221761</v>
      </c>
      <c r="K1904" s="11" t="b">
        <v>1</v>
      </c>
      <c r="L1904">
        <v>52</v>
      </c>
      <c r="M1904" t="b">
        <v>1</v>
      </c>
      <c r="N1904" t="s">
        <v>8266</v>
      </c>
      <c r="O1904" s="1">
        <f t="shared" si="145"/>
        <v>133</v>
      </c>
      <c r="P1904">
        <f t="shared" si="146"/>
        <v>38.5</v>
      </c>
      <c r="Q1904" s="13" t="s">
        <v>8319</v>
      </c>
      <c r="R1904" t="s">
        <v>8322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8218</v>
      </c>
      <c r="G1905" t="s">
        <v>8221</v>
      </c>
      <c r="H1905" t="s">
        <v>8243</v>
      </c>
      <c r="I1905">
        <v>1456957635</v>
      </c>
      <c r="J1905">
        <v>1451773635</v>
      </c>
      <c r="K1905" s="11" t="b">
        <v>0</v>
      </c>
      <c r="L1905">
        <v>24</v>
      </c>
      <c r="M1905" t="b">
        <v>0</v>
      </c>
      <c r="N1905" t="s">
        <v>8274</v>
      </c>
      <c r="O1905" s="1">
        <f t="shared" si="145"/>
        <v>40</v>
      </c>
      <c r="P1905">
        <f t="shared" si="146"/>
        <v>83.38</v>
      </c>
      <c r="Q1905" s="13" t="s">
        <v>8323</v>
      </c>
      <c r="R1905" t="s">
        <v>8324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8216</v>
      </c>
      <c r="G1906" t="s">
        <v>8222</v>
      </c>
      <c r="H1906" t="s">
        <v>8244</v>
      </c>
      <c r="I1906">
        <v>1436625000</v>
      </c>
      <c r="J1906">
        <v>1433934371</v>
      </c>
      <c r="K1906" s="11" t="b">
        <v>1</v>
      </c>
      <c r="L1906">
        <v>35</v>
      </c>
      <c r="M1906" t="b">
        <v>1</v>
      </c>
      <c r="N1906" t="s">
        <v>8266</v>
      </c>
      <c r="O1906" s="1">
        <f t="shared" si="145"/>
        <v>100</v>
      </c>
      <c r="P1906">
        <f t="shared" si="146"/>
        <v>57.17</v>
      </c>
      <c r="Q1906" s="13" t="s">
        <v>8319</v>
      </c>
      <c r="R1906" t="s">
        <v>8322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8216</v>
      </c>
      <c r="G1907" t="s">
        <v>8221</v>
      </c>
      <c r="H1907" t="s">
        <v>8243</v>
      </c>
      <c r="I1907">
        <v>1327723459</v>
      </c>
      <c r="J1907">
        <v>1322539459</v>
      </c>
      <c r="K1907" s="11" t="b">
        <v>0</v>
      </c>
      <c r="L1907">
        <v>30</v>
      </c>
      <c r="M1907" t="b">
        <v>1</v>
      </c>
      <c r="N1907" t="s">
        <v>8271</v>
      </c>
      <c r="O1907" s="1">
        <f t="shared" si="145"/>
        <v>100</v>
      </c>
      <c r="P1907">
        <f t="shared" si="146"/>
        <v>66.69</v>
      </c>
      <c r="Q1907" s="13" t="s">
        <v>8323</v>
      </c>
      <c r="R1907" t="s">
        <v>8327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8216</v>
      </c>
      <c r="G1908" t="s">
        <v>8221</v>
      </c>
      <c r="H1908" t="s">
        <v>8243</v>
      </c>
      <c r="I1908">
        <v>1412516354</v>
      </c>
      <c r="J1908">
        <v>1409924354</v>
      </c>
      <c r="K1908" s="11" t="b">
        <v>0</v>
      </c>
      <c r="L1908">
        <v>19</v>
      </c>
      <c r="M1908" t="b">
        <v>1</v>
      </c>
      <c r="N1908" t="s">
        <v>8260</v>
      </c>
      <c r="O1908" s="1">
        <f t="shared" si="145"/>
        <v>100</v>
      </c>
      <c r="P1908">
        <f t="shared" si="146"/>
        <v>105.26</v>
      </c>
      <c r="Q1908" s="13" t="s">
        <v>8317</v>
      </c>
      <c r="R1908" t="s">
        <v>8328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8216</v>
      </c>
      <c r="G1909" t="s">
        <v>8221</v>
      </c>
      <c r="H1909" t="s">
        <v>8243</v>
      </c>
      <c r="I1909">
        <v>1412648537</v>
      </c>
      <c r="J1909">
        <v>1408760537</v>
      </c>
      <c r="K1909" s="11" t="b">
        <v>0</v>
      </c>
      <c r="L1909">
        <v>15</v>
      </c>
      <c r="M1909" t="b">
        <v>1</v>
      </c>
      <c r="N1909" t="s">
        <v>8260</v>
      </c>
      <c r="O1909" s="1">
        <f t="shared" si="145"/>
        <v>100</v>
      </c>
      <c r="P1909">
        <f t="shared" si="146"/>
        <v>133.33000000000001</v>
      </c>
      <c r="Q1909" s="13" t="s">
        <v>8317</v>
      </c>
      <c r="R1909" t="s">
        <v>8328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5" hidden="1" x14ac:dyDescent="0.2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8216</v>
      </c>
      <c r="G1910" t="s">
        <v>8221</v>
      </c>
      <c r="H1910" t="s">
        <v>8243</v>
      </c>
      <c r="I1910">
        <v>1384580373</v>
      </c>
      <c r="J1910">
        <v>1381984773</v>
      </c>
      <c r="K1910" s="11" t="b">
        <v>0</v>
      </c>
      <c r="L1910">
        <v>7</v>
      </c>
      <c r="M1910" t="b">
        <v>1</v>
      </c>
      <c r="N1910" t="s">
        <v>8275</v>
      </c>
      <c r="O1910" s="1">
        <f t="shared" si="145"/>
        <v>100</v>
      </c>
      <c r="P1910">
        <f t="shared" si="146"/>
        <v>285.70999999999998</v>
      </c>
      <c r="Q1910" s="13" t="s">
        <v>8323</v>
      </c>
      <c r="R1910" t="s">
        <v>8325</v>
      </c>
      <c r="S1910" s="17">
        <f t="shared" si="147"/>
        <v>41564.194131944445</v>
      </c>
      <c r="T1910" s="17">
        <f t="shared" si="148"/>
        <v>41594.235798611109</v>
      </c>
      <c r="U1910">
        <f t="shared" si="149"/>
        <v>2013</v>
      </c>
    </row>
    <row r="1911" spans="1:21" ht="45" hidden="1" x14ac:dyDescent="0.2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8216</v>
      </c>
      <c r="G1911" t="s">
        <v>8221</v>
      </c>
      <c r="H1911" t="s">
        <v>8243</v>
      </c>
      <c r="I1911">
        <v>1352573869</v>
      </c>
      <c r="J1911">
        <v>1349978269</v>
      </c>
      <c r="K1911" s="11" t="b">
        <v>0</v>
      </c>
      <c r="L1911">
        <v>47</v>
      </c>
      <c r="M1911" t="b">
        <v>1</v>
      </c>
      <c r="N1911" t="s">
        <v>8274</v>
      </c>
      <c r="O1911" s="1">
        <f t="shared" si="145"/>
        <v>100</v>
      </c>
      <c r="P1911">
        <f t="shared" si="146"/>
        <v>42.55</v>
      </c>
      <c r="Q1911" s="13" t="s">
        <v>8323</v>
      </c>
      <c r="R1911" t="s">
        <v>8324</v>
      </c>
      <c r="S1911" s="17">
        <f t="shared" si="147"/>
        <v>41193.748483796298</v>
      </c>
      <c r="T1911" s="17">
        <f t="shared" si="148"/>
        <v>41223.790150462963</v>
      </c>
      <c r="U1911">
        <f t="shared" si="149"/>
        <v>2012</v>
      </c>
    </row>
    <row r="1912" spans="1:21" ht="60" hidden="1" x14ac:dyDescent="0.2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8216</v>
      </c>
      <c r="G1912" t="s">
        <v>8221</v>
      </c>
      <c r="H1912" t="s">
        <v>8243</v>
      </c>
      <c r="I1912">
        <v>1444516084</v>
      </c>
      <c r="J1912">
        <v>1439332084</v>
      </c>
      <c r="K1912" s="11" t="b">
        <v>0</v>
      </c>
      <c r="L1912">
        <v>8</v>
      </c>
      <c r="M1912" t="b">
        <v>1</v>
      </c>
      <c r="N1912" t="s">
        <v>8274</v>
      </c>
      <c r="O1912" s="1">
        <f t="shared" si="145"/>
        <v>100</v>
      </c>
      <c r="P1912">
        <f t="shared" si="146"/>
        <v>250</v>
      </c>
      <c r="Q1912" s="13" t="s">
        <v>8323</v>
      </c>
      <c r="R1912" t="s">
        <v>8324</v>
      </c>
      <c r="S1912" s="17">
        <f t="shared" si="147"/>
        <v>42227.936157407406</v>
      </c>
      <c r="T1912" s="17">
        <f t="shared" si="148"/>
        <v>42287.936157407406</v>
      </c>
      <c r="U1912">
        <f t="shared" si="149"/>
        <v>2015</v>
      </c>
    </row>
    <row r="1913" spans="1:21" ht="60" hidden="1" x14ac:dyDescent="0.2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8216</v>
      </c>
      <c r="G1913" t="s">
        <v>8221</v>
      </c>
      <c r="H1913" t="s">
        <v>8243</v>
      </c>
      <c r="I1913">
        <v>1418244552</v>
      </c>
      <c r="J1913">
        <v>1415652552</v>
      </c>
      <c r="K1913" s="11" t="b">
        <v>0</v>
      </c>
      <c r="L1913">
        <v>15</v>
      </c>
      <c r="M1913" t="b">
        <v>1</v>
      </c>
      <c r="N1913" t="s">
        <v>8266</v>
      </c>
      <c r="O1913" s="1">
        <f t="shared" si="145"/>
        <v>100</v>
      </c>
      <c r="P1913">
        <f t="shared" si="146"/>
        <v>133.33000000000001</v>
      </c>
      <c r="Q1913" s="13" t="s">
        <v>8319</v>
      </c>
      <c r="R1913" t="s">
        <v>8322</v>
      </c>
      <c r="S1913" s="17">
        <f t="shared" si="147"/>
        <v>41953.8675</v>
      </c>
      <c r="T1913" s="17">
        <f t="shared" si="148"/>
        <v>41983.8675</v>
      </c>
      <c r="U1913">
        <f t="shared" si="149"/>
        <v>2014</v>
      </c>
    </row>
    <row r="1914" spans="1:21" ht="45" hidden="1" x14ac:dyDescent="0.2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8216</v>
      </c>
      <c r="G1914" t="s">
        <v>8222</v>
      </c>
      <c r="H1914" t="s">
        <v>8244</v>
      </c>
      <c r="I1914">
        <v>1435230324</v>
      </c>
      <c r="J1914">
        <v>1432638324</v>
      </c>
      <c r="K1914" s="11" t="b">
        <v>0</v>
      </c>
      <c r="L1914">
        <v>17</v>
      </c>
      <c r="M1914" t="b">
        <v>1</v>
      </c>
      <c r="N1914" t="s">
        <v>8266</v>
      </c>
      <c r="O1914" s="1">
        <f t="shared" si="145"/>
        <v>100</v>
      </c>
      <c r="P1914">
        <f t="shared" si="146"/>
        <v>117.65</v>
      </c>
      <c r="Q1914" s="13" t="s">
        <v>8319</v>
      </c>
      <c r="R1914" t="s">
        <v>8322</v>
      </c>
      <c r="S1914" s="17">
        <f t="shared" si="147"/>
        <v>42150.462083333332</v>
      </c>
      <c r="T1914" s="17">
        <f t="shared" si="148"/>
        <v>42180.462083333332</v>
      </c>
      <c r="U1914">
        <f t="shared" si="149"/>
        <v>2015</v>
      </c>
    </row>
    <row r="1915" spans="1:21" ht="45" hidden="1" x14ac:dyDescent="0.2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8216</v>
      </c>
      <c r="G1915" t="s">
        <v>8221</v>
      </c>
      <c r="H1915" t="s">
        <v>8243</v>
      </c>
      <c r="I1915">
        <v>1408383153</v>
      </c>
      <c r="J1915">
        <v>1405791153</v>
      </c>
      <c r="K1915" s="11" t="b">
        <v>0</v>
      </c>
      <c r="L1915">
        <v>21</v>
      </c>
      <c r="M1915" t="b">
        <v>1</v>
      </c>
      <c r="N1915" t="s">
        <v>8266</v>
      </c>
      <c r="O1915" s="1">
        <f t="shared" si="145"/>
        <v>100</v>
      </c>
      <c r="P1915">
        <f t="shared" si="146"/>
        <v>95.24</v>
      </c>
      <c r="Q1915" s="13" t="s">
        <v>8319</v>
      </c>
      <c r="R1915" t="s">
        <v>8322</v>
      </c>
      <c r="S1915" s="17">
        <f t="shared" si="147"/>
        <v>41839.730937500004</v>
      </c>
      <c r="T1915" s="17">
        <f t="shared" si="148"/>
        <v>41869.730937500004</v>
      </c>
      <c r="U1915">
        <f t="shared" si="149"/>
        <v>2014</v>
      </c>
    </row>
    <row r="1916" spans="1:21" ht="45" hidden="1" x14ac:dyDescent="0.2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8216</v>
      </c>
      <c r="G1916" t="s">
        <v>8222</v>
      </c>
      <c r="H1916" t="s">
        <v>8244</v>
      </c>
      <c r="I1916">
        <v>1445604236</v>
      </c>
      <c r="J1916">
        <v>1443185036</v>
      </c>
      <c r="K1916" s="11" t="b">
        <v>0</v>
      </c>
      <c r="L1916">
        <v>31</v>
      </c>
      <c r="M1916" t="b">
        <v>1</v>
      </c>
      <c r="N1916" t="s">
        <v>8266</v>
      </c>
      <c r="O1916" s="1">
        <f t="shared" si="145"/>
        <v>100</v>
      </c>
      <c r="P1916">
        <f t="shared" si="146"/>
        <v>64.52</v>
      </c>
      <c r="Q1916" s="13" t="s">
        <v>8319</v>
      </c>
      <c r="R1916" t="s">
        <v>8322</v>
      </c>
      <c r="S1916" s="17">
        <f t="shared" si="147"/>
        <v>42272.530509259261</v>
      </c>
      <c r="T1916" s="17">
        <f t="shared" si="148"/>
        <v>42300.530509259261</v>
      </c>
      <c r="U1916">
        <f t="shared" si="149"/>
        <v>2015</v>
      </c>
    </row>
    <row r="1917" spans="1:21" ht="60" hidden="1" x14ac:dyDescent="0.2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8216</v>
      </c>
      <c r="G1917" t="s">
        <v>8221</v>
      </c>
      <c r="H1917" t="s">
        <v>8243</v>
      </c>
      <c r="I1917">
        <v>1463803140</v>
      </c>
      <c r="J1917">
        <v>1459446487</v>
      </c>
      <c r="K1917" s="11" t="b">
        <v>0</v>
      </c>
      <c r="L1917">
        <v>29</v>
      </c>
      <c r="M1917" t="b">
        <v>1</v>
      </c>
      <c r="N1917" t="s">
        <v>8266</v>
      </c>
      <c r="O1917" s="1">
        <f t="shared" si="145"/>
        <v>100</v>
      </c>
      <c r="P1917">
        <f t="shared" si="146"/>
        <v>68.97</v>
      </c>
      <c r="Q1917" s="13" t="s">
        <v>8319</v>
      </c>
      <c r="R1917" t="s">
        <v>8322</v>
      </c>
      <c r="S1917" s="17">
        <f t="shared" si="147"/>
        <v>42460.741747685184</v>
      </c>
      <c r="T1917" s="17">
        <f t="shared" si="148"/>
        <v>42511.165972222225</v>
      </c>
      <c r="U1917">
        <f t="shared" si="149"/>
        <v>2016</v>
      </c>
    </row>
    <row r="1918" spans="1:21" ht="60" hidden="1" x14ac:dyDescent="0.2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8216</v>
      </c>
      <c r="G1918" t="s">
        <v>8222</v>
      </c>
      <c r="H1918" t="s">
        <v>8244</v>
      </c>
      <c r="I1918">
        <v>1434234010</v>
      </c>
      <c r="J1918">
        <v>1431642010</v>
      </c>
      <c r="K1918" s="11" t="b">
        <v>0</v>
      </c>
      <c r="L1918">
        <v>20</v>
      </c>
      <c r="M1918" t="b">
        <v>1</v>
      </c>
      <c r="N1918" t="s">
        <v>8300</v>
      </c>
      <c r="O1918" s="1">
        <f t="shared" si="145"/>
        <v>100</v>
      </c>
      <c r="P1918">
        <f t="shared" si="146"/>
        <v>100</v>
      </c>
      <c r="Q1918" s="13" t="s">
        <v>8319</v>
      </c>
      <c r="R1918" t="s">
        <v>8331</v>
      </c>
      <c r="S1918" s="17">
        <f t="shared" si="147"/>
        <v>42138.930671296301</v>
      </c>
      <c r="T1918" s="17">
        <f t="shared" si="148"/>
        <v>42168.930671296301</v>
      </c>
      <c r="U1918">
        <f t="shared" si="149"/>
        <v>2015</v>
      </c>
    </row>
    <row r="1919" spans="1:21" ht="60" hidden="1" x14ac:dyDescent="0.2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8216</v>
      </c>
      <c r="G1919" t="s">
        <v>8221</v>
      </c>
      <c r="H1919" t="s">
        <v>8243</v>
      </c>
      <c r="I1919">
        <v>1410755286</v>
      </c>
      <c r="J1919">
        <v>1408940886</v>
      </c>
      <c r="K1919" s="11" t="b">
        <v>0</v>
      </c>
      <c r="L1919">
        <v>23</v>
      </c>
      <c r="M1919" t="b">
        <v>1</v>
      </c>
      <c r="N1919" t="s">
        <v>8271</v>
      </c>
      <c r="O1919" s="1">
        <f t="shared" si="145"/>
        <v>133</v>
      </c>
      <c r="P1919">
        <f t="shared" si="146"/>
        <v>86.96</v>
      </c>
      <c r="Q1919" s="13" t="s">
        <v>8323</v>
      </c>
      <c r="R1919" t="s">
        <v>8327</v>
      </c>
      <c r="S1919" s="17">
        <f t="shared" si="147"/>
        <v>41876.18618055556</v>
      </c>
      <c r="T1919" s="17">
        <f t="shared" si="148"/>
        <v>41897.18618055556</v>
      </c>
      <c r="U1919">
        <f t="shared" si="149"/>
        <v>2014</v>
      </c>
    </row>
    <row r="1920" spans="1:21" ht="30" hidden="1" x14ac:dyDescent="0.2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8216</v>
      </c>
      <c r="G1920" t="s">
        <v>8222</v>
      </c>
      <c r="H1920" t="s">
        <v>8244</v>
      </c>
      <c r="I1920">
        <v>1405249113</v>
      </c>
      <c r="J1920">
        <v>1402657113</v>
      </c>
      <c r="K1920" s="11" t="b">
        <v>0</v>
      </c>
      <c r="L1920">
        <v>55</v>
      </c>
      <c r="M1920" t="b">
        <v>1</v>
      </c>
      <c r="N1920" t="s">
        <v>8300</v>
      </c>
      <c r="O1920" s="1">
        <f t="shared" si="145"/>
        <v>133</v>
      </c>
      <c r="P1920">
        <f t="shared" si="146"/>
        <v>36.36</v>
      </c>
      <c r="Q1920" s="13" t="s">
        <v>8319</v>
      </c>
      <c r="R1920" t="s">
        <v>8331</v>
      </c>
      <c r="S1920" s="17">
        <f t="shared" si="147"/>
        <v>41803.457326388889</v>
      </c>
      <c r="T1920" s="17">
        <f t="shared" si="148"/>
        <v>41833.457326388889</v>
      </c>
      <c r="U1920">
        <f t="shared" si="149"/>
        <v>2014</v>
      </c>
    </row>
    <row r="1921" spans="1:21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8216</v>
      </c>
      <c r="G1921" t="s">
        <v>8221</v>
      </c>
      <c r="H1921" t="s">
        <v>8243</v>
      </c>
      <c r="I1921">
        <v>1362814119</v>
      </c>
      <c r="J1921">
        <v>1360222119</v>
      </c>
      <c r="K1921" s="11" t="b">
        <v>0</v>
      </c>
      <c r="L1921">
        <v>73</v>
      </c>
      <c r="M1921" t="b">
        <v>1</v>
      </c>
      <c r="N1921" t="s">
        <v>8275</v>
      </c>
      <c r="O1921" s="1">
        <f t="shared" si="145"/>
        <v>133</v>
      </c>
      <c r="P1921">
        <f t="shared" si="146"/>
        <v>27.3</v>
      </c>
      <c r="Q1921" s="13" t="s">
        <v>8323</v>
      </c>
      <c r="R1921" t="s">
        <v>8325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8218</v>
      </c>
      <c r="G1922" t="s">
        <v>8221</v>
      </c>
      <c r="H1922" t="s">
        <v>8243</v>
      </c>
      <c r="I1922">
        <v>1422674700</v>
      </c>
      <c r="J1922">
        <v>1419954240</v>
      </c>
      <c r="K1922" s="11" t="b">
        <v>1</v>
      </c>
      <c r="L1922">
        <v>33</v>
      </c>
      <c r="M1922" t="b">
        <v>0</v>
      </c>
      <c r="N1922" t="s">
        <v>8280</v>
      </c>
      <c r="O1922" s="1">
        <f t="shared" si="145"/>
        <v>40</v>
      </c>
      <c r="P1922">
        <f t="shared" si="146"/>
        <v>60.24</v>
      </c>
      <c r="Q1922" s="13" t="s">
        <v>8309</v>
      </c>
      <c r="R1922" t="s">
        <v>8310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8218</v>
      </c>
      <c r="G1923" t="s">
        <v>8221</v>
      </c>
      <c r="H1923" t="s">
        <v>8243</v>
      </c>
      <c r="I1923">
        <v>1336188019</v>
      </c>
      <c r="J1923">
        <v>1333596019</v>
      </c>
      <c r="K1923" s="11" t="b">
        <v>0</v>
      </c>
      <c r="L1923">
        <v>24</v>
      </c>
      <c r="M1923" t="b">
        <v>0</v>
      </c>
      <c r="N1923" t="s">
        <v>8273</v>
      </c>
      <c r="O1923" s="1">
        <f t="shared" ref="O1923:O1986" si="150">ROUND(E1923/D1923*100,0)</f>
        <v>7</v>
      </c>
      <c r="P1923">
        <f t="shared" ref="P1923:P1986" si="151">IFERROR(ROUND(E1923/L1923,2),0)</f>
        <v>82.58</v>
      </c>
      <c r="Q1923" s="13" t="s">
        <v>8323</v>
      </c>
      <c r="R1923" t="s">
        <v>8346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8216</v>
      </c>
      <c r="G1924" t="s">
        <v>8234</v>
      </c>
      <c r="H1924" t="s">
        <v>8246</v>
      </c>
      <c r="I1924">
        <v>1483120216</v>
      </c>
      <c r="J1924">
        <v>1479232216</v>
      </c>
      <c r="K1924" s="11" t="b">
        <v>0</v>
      </c>
      <c r="L1924">
        <v>74</v>
      </c>
      <c r="M1924" t="b">
        <v>1</v>
      </c>
      <c r="N1924" t="s">
        <v>8296</v>
      </c>
      <c r="O1924" s="1">
        <f t="shared" si="150"/>
        <v>131</v>
      </c>
      <c r="P1924">
        <f t="shared" si="151"/>
        <v>26.59</v>
      </c>
      <c r="Q1924" s="13" t="s">
        <v>8304</v>
      </c>
      <c r="R1924" t="s">
        <v>8311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8218</v>
      </c>
      <c r="G1925" t="s">
        <v>8221</v>
      </c>
      <c r="H1925" t="s">
        <v>8243</v>
      </c>
      <c r="I1925">
        <v>1430517761</v>
      </c>
      <c r="J1925">
        <v>1427925761</v>
      </c>
      <c r="K1925" s="11" t="b">
        <v>0</v>
      </c>
      <c r="L1925">
        <v>17</v>
      </c>
      <c r="M1925" t="b">
        <v>0</v>
      </c>
      <c r="N1925" t="s">
        <v>8288</v>
      </c>
      <c r="O1925" s="1">
        <f t="shared" si="150"/>
        <v>8</v>
      </c>
      <c r="P1925">
        <f t="shared" si="151"/>
        <v>115.71</v>
      </c>
      <c r="Q1925" s="13" t="s">
        <v>8323</v>
      </c>
      <c r="R1925" t="s">
        <v>8326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8216</v>
      </c>
      <c r="G1926" t="s">
        <v>8221</v>
      </c>
      <c r="H1926" t="s">
        <v>8243</v>
      </c>
      <c r="I1926">
        <v>1466707620</v>
      </c>
      <c r="J1926">
        <v>1464979620</v>
      </c>
      <c r="K1926" s="11" t="b">
        <v>0</v>
      </c>
      <c r="L1926">
        <v>30</v>
      </c>
      <c r="M1926" t="b">
        <v>1</v>
      </c>
      <c r="N1926" t="s">
        <v>8266</v>
      </c>
      <c r="O1926" s="1">
        <f t="shared" si="150"/>
        <v>112</v>
      </c>
      <c r="P1926">
        <f t="shared" si="151"/>
        <v>65.17</v>
      </c>
      <c r="Q1926" s="13" t="s">
        <v>8319</v>
      </c>
      <c r="R1926" t="s">
        <v>8322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8216</v>
      </c>
      <c r="G1927" t="s">
        <v>8222</v>
      </c>
      <c r="H1927" t="s">
        <v>8244</v>
      </c>
      <c r="I1927">
        <v>1414927775</v>
      </c>
      <c r="J1927">
        <v>1412332175</v>
      </c>
      <c r="K1927" s="11" t="b">
        <v>1</v>
      </c>
      <c r="L1927">
        <v>51</v>
      </c>
      <c r="M1927" t="b">
        <v>1</v>
      </c>
      <c r="N1927" t="s">
        <v>8266</v>
      </c>
      <c r="O1927" s="1">
        <f t="shared" si="150"/>
        <v>130</v>
      </c>
      <c r="P1927">
        <f t="shared" si="151"/>
        <v>38.24</v>
      </c>
      <c r="Q1927" s="13" t="s">
        <v>8319</v>
      </c>
      <c r="R1927" t="s">
        <v>8322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8216</v>
      </c>
      <c r="G1928" t="s">
        <v>8221</v>
      </c>
      <c r="H1928" t="s">
        <v>8243</v>
      </c>
      <c r="I1928">
        <v>1363952225</v>
      </c>
      <c r="J1928">
        <v>1361363825</v>
      </c>
      <c r="K1928" s="11" t="b">
        <v>0</v>
      </c>
      <c r="L1928">
        <v>32</v>
      </c>
      <c r="M1928" t="b">
        <v>1</v>
      </c>
      <c r="N1928" t="s">
        <v>8271</v>
      </c>
      <c r="O1928" s="1">
        <f t="shared" si="150"/>
        <v>108</v>
      </c>
      <c r="P1928">
        <f t="shared" si="151"/>
        <v>60.66</v>
      </c>
      <c r="Q1928" s="13" t="s">
        <v>8323</v>
      </c>
      <c r="R1928" t="s">
        <v>8327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8216</v>
      </c>
      <c r="G1929" t="s">
        <v>8221</v>
      </c>
      <c r="H1929" t="s">
        <v>8243</v>
      </c>
      <c r="I1929">
        <v>1408278144</v>
      </c>
      <c r="J1929">
        <v>1404822144</v>
      </c>
      <c r="K1929" s="11" t="b">
        <v>0</v>
      </c>
      <c r="L1929">
        <v>19</v>
      </c>
      <c r="M1929" t="b">
        <v>1</v>
      </c>
      <c r="N1929" t="s">
        <v>8260</v>
      </c>
      <c r="O1929" s="1">
        <f t="shared" si="150"/>
        <v>155</v>
      </c>
      <c r="P1929">
        <f t="shared" si="151"/>
        <v>102.11</v>
      </c>
      <c r="Q1929" s="13" t="s">
        <v>8317</v>
      </c>
      <c r="R1929" t="s">
        <v>8328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8217</v>
      </c>
      <c r="G1930" t="s">
        <v>8221</v>
      </c>
      <c r="H1930" t="s">
        <v>8243</v>
      </c>
      <c r="I1930">
        <v>1398042000</v>
      </c>
      <c r="J1930">
        <v>1395089981</v>
      </c>
      <c r="K1930" s="11" t="b">
        <v>0</v>
      </c>
      <c r="L1930">
        <v>40</v>
      </c>
      <c r="M1930" t="b">
        <v>0</v>
      </c>
      <c r="N1930" t="s">
        <v>8281</v>
      </c>
      <c r="O1930" s="1">
        <f t="shared" si="150"/>
        <v>4</v>
      </c>
      <c r="P1930">
        <f t="shared" si="151"/>
        <v>48.43</v>
      </c>
      <c r="Q1930" s="13" t="s">
        <v>8323</v>
      </c>
      <c r="R1930" t="s">
        <v>8350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8216</v>
      </c>
      <c r="G1931" t="s">
        <v>8221</v>
      </c>
      <c r="H1931" t="s">
        <v>8243</v>
      </c>
      <c r="I1931">
        <v>1338824730</v>
      </c>
      <c r="J1931">
        <v>1336232730</v>
      </c>
      <c r="K1931" s="11" t="b">
        <v>0</v>
      </c>
      <c r="L1931">
        <v>49</v>
      </c>
      <c r="M1931" t="b">
        <v>1</v>
      </c>
      <c r="N1931" t="s">
        <v>8287</v>
      </c>
      <c r="O1931" s="1">
        <f t="shared" si="150"/>
        <v>113</v>
      </c>
      <c r="P1931">
        <f t="shared" si="151"/>
        <v>39.18</v>
      </c>
      <c r="Q1931" s="13" t="s">
        <v>8323</v>
      </c>
      <c r="R1931" t="s">
        <v>8334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8216</v>
      </c>
      <c r="G1932" t="s">
        <v>8222</v>
      </c>
      <c r="H1932" t="s">
        <v>8244</v>
      </c>
      <c r="I1932">
        <v>1444149047</v>
      </c>
      <c r="J1932">
        <v>1441557047</v>
      </c>
      <c r="K1932" s="11" t="b">
        <v>0</v>
      </c>
      <c r="L1932">
        <v>37</v>
      </c>
      <c r="M1932" t="b">
        <v>1</v>
      </c>
      <c r="N1932" t="s">
        <v>8298</v>
      </c>
      <c r="O1932" s="1">
        <f t="shared" si="150"/>
        <v>128</v>
      </c>
      <c r="P1932">
        <f t="shared" si="151"/>
        <v>51.89</v>
      </c>
      <c r="Q1932" s="13" t="s">
        <v>8319</v>
      </c>
      <c r="R1932" t="s">
        <v>8320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8216</v>
      </c>
      <c r="G1933" t="s">
        <v>8222</v>
      </c>
      <c r="H1933" t="s">
        <v>8244</v>
      </c>
      <c r="I1933">
        <v>1403382680</v>
      </c>
      <c r="J1933">
        <v>1400790680</v>
      </c>
      <c r="K1933" s="11" t="b">
        <v>0</v>
      </c>
      <c r="L1933">
        <v>56</v>
      </c>
      <c r="M1933" t="b">
        <v>1</v>
      </c>
      <c r="N1933" t="s">
        <v>8266</v>
      </c>
      <c r="O1933" s="1">
        <f t="shared" si="150"/>
        <v>128</v>
      </c>
      <c r="P1933">
        <f t="shared" si="151"/>
        <v>34.25</v>
      </c>
      <c r="Q1933" s="13" t="s">
        <v>8319</v>
      </c>
      <c r="R1933" t="s">
        <v>8322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8216</v>
      </c>
      <c r="G1934" t="s">
        <v>8221</v>
      </c>
      <c r="H1934" t="s">
        <v>8243</v>
      </c>
      <c r="I1934">
        <v>1339022575</v>
      </c>
      <c r="J1934">
        <v>1336430575</v>
      </c>
      <c r="K1934" s="11" t="b">
        <v>0</v>
      </c>
      <c r="L1934">
        <v>42</v>
      </c>
      <c r="M1934" t="b">
        <v>1</v>
      </c>
      <c r="N1934" t="s">
        <v>8274</v>
      </c>
      <c r="O1934" s="1">
        <f t="shared" si="150"/>
        <v>128</v>
      </c>
      <c r="P1934">
        <f t="shared" si="151"/>
        <v>45.55</v>
      </c>
      <c r="Q1934" s="13" t="s">
        <v>8323</v>
      </c>
      <c r="R1934" t="s">
        <v>8324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8218</v>
      </c>
      <c r="G1935" t="s">
        <v>8221</v>
      </c>
      <c r="H1935" t="s">
        <v>8243</v>
      </c>
      <c r="I1935">
        <v>1255381140</v>
      </c>
      <c r="J1935">
        <v>1250630968</v>
      </c>
      <c r="K1935" s="11" t="b">
        <v>0</v>
      </c>
      <c r="L1935">
        <v>26</v>
      </c>
      <c r="M1935" t="b">
        <v>0</v>
      </c>
      <c r="N1935" t="s">
        <v>8265</v>
      </c>
      <c r="O1935" s="1">
        <f t="shared" si="150"/>
        <v>10</v>
      </c>
      <c r="P1935">
        <f t="shared" si="151"/>
        <v>73.459999999999994</v>
      </c>
      <c r="Q1935" s="13" t="s">
        <v>8317</v>
      </c>
      <c r="R1935" t="s">
        <v>8335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8218</v>
      </c>
      <c r="G1936" t="s">
        <v>8221</v>
      </c>
      <c r="H1936" t="s">
        <v>8243</v>
      </c>
      <c r="I1936">
        <v>1454734740</v>
      </c>
      <c r="J1936">
        <v>1451684437</v>
      </c>
      <c r="K1936" s="11" t="b">
        <v>0</v>
      </c>
      <c r="L1936">
        <v>5</v>
      </c>
      <c r="M1936" t="b">
        <v>0</v>
      </c>
      <c r="N1936" t="s">
        <v>8266</v>
      </c>
      <c r="O1936" s="1">
        <f t="shared" si="150"/>
        <v>19</v>
      </c>
      <c r="P1936">
        <f t="shared" si="151"/>
        <v>381.6</v>
      </c>
      <c r="Q1936" s="13" t="s">
        <v>8319</v>
      </c>
      <c r="R1936" t="s">
        <v>8322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8218</v>
      </c>
      <c r="G1937" t="s">
        <v>8221</v>
      </c>
      <c r="H1937" t="s">
        <v>8243</v>
      </c>
      <c r="I1937">
        <v>1415655289</v>
      </c>
      <c r="J1937">
        <v>1413059689</v>
      </c>
      <c r="K1937" s="11" t="b">
        <v>1</v>
      </c>
      <c r="L1937">
        <v>29</v>
      </c>
      <c r="M1937" t="b">
        <v>0</v>
      </c>
      <c r="N1937" t="s">
        <v>8297</v>
      </c>
      <c r="O1937" s="1">
        <f t="shared" si="150"/>
        <v>8</v>
      </c>
      <c r="P1937">
        <f t="shared" si="151"/>
        <v>65.41</v>
      </c>
      <c r="Q1937" s="13" t="s">
        <v>8304</v>
      </c>
      <c r="R1937" t="s">
        <v>8336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8218</v>
      </c>
      <c r="G1938" t="s">
        <v>8233</v>
      </c>
      <c r="H1938" t="s">
        <v>8246</v>
      </c>
      <c r="I1938">
        <v>1451602800</v>
      </c>
      <c r="J1938">
        <v>1449011610</v>
      </c>
      <c r="K1938" s="11" t="b">
        <v>0</v>
      </c>
      <c r="L1938">
        <v>23</v>
      </c>
      <c r="M1938" t="b">
        <v>0</v>
      </c>
      <c r="N1938" t="s">
        <v>8268</v>
      </c>
      <c r="O1938" s="1">
        <f t="shared" si="150"/>
        <v>6</v>
      </c>
      <c r="P1938">
        <f t="shared" si="151"/>
        <v>82.09</v>
      </c>
      <c r="Q1938" s="13" t="s">
        <v>8304</v>
      </c>
      <c r="R1938" t="s">
        <v>8306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8216</v>
      </c>
      <c r="G1939" t="s">
        <v>8221</v>
      </c>
      <c r="H1939" t="s">
        <v>8243</v>
      </c>
      <c r="I1939">
        <v>1445598000</v>
      </c>
      <c r="J1939">
        <v>1443302004</v>
      </c>
      <c r="K1939" s="11" t="b">
        <v>1</v>
      </c>
      <c r="L1939">
        <v>53</v>
      </c>
      <c r="M1939" t="b">
        <v>1</v>
      </c>
      <c r="N1939" t="s">
        <v>8296</v>
      </c>
      <c r="O1939" s="1">
        <f t="shared" si="150"/>
        <v>188</v>
      </c>
      <c r="P1939">
        <f t="shared" si="151"/>
        <v>35.549999999999997</v>
      </c>
      <c r="Q1939" s="13" t="s">
        <v>8304</v>
      </c>
      <c r="R1939" t="s">
        <v>8311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8216</v>
      </c>
      <c r="G1940" t="s">
        <v>8221</v>
      </c>
      <c r="H1940" t="s">
        <v>8243</v>
      </c>
      <c r="I1940">
        <v>1339074857</v>
      </c>
      <c r="J1940">
        <v>1336482857</v>
      </c>
      <c r="K1940" s="11" t="b">
        <v>1</v>
      </c>
      <c r="L1940">
        <v>50</v>
      </c>
      <c r="M1940" t="b">
        <v>1</v>
      </c>
      <c r="N1940" t="s">
        <v>8274</v>
      </c>
      <c r="O1940" s="1">
        <f t="shared" si="150"/>
        <v>157</v>
      </c>
      <c r="P1940">
        <f t="shared" si="151"/>
        <v>37.67</v>
      </c>
      <c r="Q1940" s="13" t="s">
        <v>8323</v>
      </c>
      <c r="R1940" t="s">
        <v>8324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8218</v>
      </c>
      <c r="G1941" t="s">
        <v>8221</v>
      </c>
      <c r="H1941" t="s">
        <v>8243</v>
      </c>
      <c r="I1941">
        <v>1421691298</v>
      </c>
      <c r="J1941">
        <v>1417803298</v>
      </c>
      <c r="K1941" s="11" t="b">
        <v>1</v>
      </c>
      <c r="L1941">
        <v>19</v>
      </c>
      <c r="M1941" t="b">
        <v>0</v>
      </c>
      <c r="N1941" t="s">
        <v>8280</v>
      </c>
      <c r="O1941" s="1">
        <f t="shared" si="150"/>
        <v>6</v>
      </c>
      <c r="P1941">
        <f t="shared" si="151"/>
        <v>98.79</v>
      </c>
      <c r="Q1941" s="13" t="s">
        <v>8309</v>
      </c>
      <c r="R1941" t="s">
        <v>8310</v>
      </c>
      <c r="S1941" s="17">
        <f t="shared" si="152"/>
        <v>41978.760393518518</v>
      </c>
      <c r="T1941" s="17">
        <f t="shared" si="153"/>
        <v>42023.760393518518</v>
      </c>
      <c r="U1941">
        <f t="shared" si="154"/>
        <v>2014</v>
      </c>
    </row>
    <row r="1942" spans="1:21" ht="60" hidden="1" x14ac:dyDescent="0.2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8216</v>
      </c>
      <c r="G1942" t="s">
        <v>8221</v>
      </c>
      <c r="H1942" t="s">
        <v>8243</v>
      </c>
      <c r="I1942">
        <v>1356724263</v>
      </c>
      <c r="J1942">
        <v>1354909863</v>
      </c>
      <c r="K1942" s="11" t="b">
        <v>1</v>
      </c>
      <c r="L1942">
        <v>81</v>
      </c>
      <c r="M1942" t="b">
        <v>1</v>
      </c>
      <c r="N1942" t="s">
        <v>8283</v>
      </c>
      <c r="O1942" s="1">
        <f t="shared" si="150"/>
        <v>125</v>
      </c>
      <c r="P1942">
        <f t="shared" si="151"/>
        <v>23.17</v>
      </c>
      <c r="Q1942" s="13" t="s">
        <v>8307</v>
      </c>
      <c r="R1942" t="s">
        <v>8308</v>
      </c>
      <c r="S1942" s="17">
        <f t="shared" si="152"/>
        <v>41250.827118055553</v>
      </c>
      <c r="T1942" s="17">
        <f t="shared" si="153"/>
        <v>41271.827118055553</v>
      </c>
      <c r="U1942">
        <f t="shared" si="154"/>
        <v>2012</v>
      </c>
    </row>
    <row r="1943" spans="1:21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8218</v>
      </c>
      <c r="G1943" t="s">
        <v>8221</v>
      </c>
      <c r="H1943" t="s">
        <v>8243</v>
      </c>
      <c r="I1943">
        <v>1447830958</v>
      </c>
      <c r="J1943">
        <v>1445235358</v>
      </c>
      <c r="K1943" s="11" t="b">
        <v>0</v>
      </c>
      <c r="L1943">
        <v>11</v>
      </c>
      <c r="M1943" t="b">
        <v>0</v>
      </c>
      <c r="N1943" t="s">
        <v>8265</v>
      </c>
      <c r="O1943" s="1">
        <f t="shared" si="150"/>
        <v>9</v>
      </c>
      <c r="P1943">
        <f t="shared" si="151"/>
        <v>170.55</v>
      </c>
      <c r="Q1943" s="13" t="s">
        <v>8317</v>
      </c>
      <c r="R1943" t="s">
        <v>8335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8216</v>
      </c>
      <c r="G1944" t="s">
        <v>8221</v>
      </c>
      <c r="H1944" t="s">
        <v>8243</v>
      </c>
      <c r="I1944">
        <v>1483499645</v>
      </c>
      <c r="J1944">
        <v>1480907645</v>
      </c>
      <c r="K1944" s="11" t="b">
        <v>0</v>
      </c>
      <c r="L1944">
        <v>52</v>
      </c>
      <c r="M1944" t="b">
        <v>1</v>
      </c>
      <c r="N1944" t="s">
        <v>8266</v>
      </c>
      <c r="O1944" s="1">
        <f t="shared" si="150"/>
        <v>125</v>
      </c>
      <c r="P1944">
        <f t="shared" si="151"/>
        <v>36.08</v>
      </c>
      <c r="Q1944" s="13" t="s">
        <v>8319</v>
      </c>
      <c r="R1944" t="s">
        <v>8322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8216</v>
      </c>
      <c r="G1945" t="s">
        <v>8221</v>
      </c>
      <c r="H1945" t="s">
        <v>8243</v>
      </c>
      <c r="I1945">
        <v>1476579600</v>
      </c>
      <c r="J1945">
        <v>1474641914</v>
      </c>
      <c r="K1945" s="11" t="b">
        <v>0</v>
      </c>
      <c r="L1945">
        <v>50</v>
      </c>
      <c r="M1945" t="b">
        <v>1</v>
      </c>
      <c r="N1945" t="s">
        <v>8296</v>
      </c>
      <c r="O1945" s="1">
        <f t="shared" si="150"/>
        <v>187</v>
      </c>
      <c r="P1945">
        <f t="shared" si="151"/>
        <v>37.46</v>
      </c>
      <c r="Q1945" s="13" t="s">
        <v>8304</v>
      </c>
      <c r="R1945" t="s">
        <v>8311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8216</v>
      </c>
      <c r="G1946" t="s">
        <v>8222</v>
      </c>
      <c r="H1946" t="s">
        <v>8244</v>
      </c>
      <c r="I1946">
        <v>1449273600</v>
      </c>
      <c r="J1946">
        <v>1446742417</v>
      </c>
      <c r="K1946" s="11" t="b">
        <v>0</v>
      </c>
      <c r="L1946">
        <v>93</v>
      </c>
      <c r="M1946" t="b">
        <v>1</v>
      </c>
      <c r="N1946" t="s">
        <v>8266</v>
      </c>
      <c r="O1946" s="1">
        <f t="shared" si="150"/>
        <v>187</v>
      </c>
      <c r="P1946">
        <f t="shared" si="151"/>
        <v>20.12</v>
      </c>
      <c r="Q1946" s="13" t="s">
        <v>8319</v>
      </c>
      <c r="R1946" t="s">
        <v>8322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8216</v>
      </c>
      <c r="G1947" t="s">
        <v>8222</v>
      </c>
      <c r="H1947" t="s">
        <v>8244</v>
      </c>
      <c r="I1947">
        <v>1444172340</v>
      </c>
      <c r="J1947">
        <v>1441822828</v>
      </c>
      <c r="K1947" s="11" t="b">
        <v>0</v>
      </c>
      <c r="L1947">
        <v>52</v>
      </c>
      <c r="M1947" t="b">
        <v>1</v>
      </c>
      <c r="N1947" t="s">
        <v>8266</v>
      </c>
      <c r="O1947" s="1">
        <f t="shared" si="150"/>
        <v>110</v>
      </c>
      <c r="P1947">
        <f t="shared" si="151"/>
        <v>35.96</v>
      </c>
      <c r="Q1947" s="13" t="s">
        <v>8319</v>
      </c>
      <c r="R1947" t="s">
        <v>8322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8217</v>
      </c>
      <c r="G1948" t="s">
        <v>8221</v>
      </c>
      <c r="H1948" t="s">
        <v>8243</v>
      </c>
      <c r="I1948">
        <v>1476941293</v>
      </c>
      <c r="J1948">
        <v>1473917293</v>
      </c>
      <c r="K1948" s="11" t="b">
        <v>0</v>
      </c>
      <c r="L1948">
        <v>6</v>
      </c>
      <c r="M1948" t="b">
        <v>0</v>
      </c>
      <c r="N1948" t="s">
        <v>8262</v>
      </c>
      <c r="O1948" s="1">
        <f t="shared" si="150"/>
        <v>2</v>
      </c>
      <c r="P1948">
        <f t="shared" si="151"/>
        <v>311.17</v>
      </c>
      <c r="Q1948" s="13" t="s">
        <v>8317</v>
      </c>
      <c r="R1948" t="s">
        <v>8333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8216</v>
      </c>
      <c r="G1949" t="s">
        <v>8221</v>
      </c>
      <c r="H1949" t="s">
        <v>8243</v>
      </c>
      <c r="I1949">
        <v>1442426171</v>
      </c>
      <c r="J1949">
        <v>1439834171</v>
      </c>
      <c r="K1949" s="11" t="b">
        <v>0</v>
      </c>
      <c r="L1949">
        <v>41</v>
      </c>
      <c r="M1949" t="b">
        <v>1</v>
      </c>
      <c r="N1949" t="s">
        <v>8298</v>
      </c>
      <c r="O1949" s="1">
        <f t="shared" si="150"/>
        <v>107</v>
      </c>
      <c r="P1949">
        <f t="shared" si="151"/>
        <v>45.54</v>
      </c>
      <c r="Q1949" s="13" t="s">
        <v>8319</v>
      </c>
      <c r="R1949" t="s">
        <v>8320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8218</v>
      </c>
      <c r="G1950" t="s">
        <v>8221</v>
      </c>
      <c r="H1950" t="s">
        <v>8243</v>
      </c>
      <c r="I1950">
        <v>1484327061</v>
      </c>
      <c r="J1950">
        <v>1479143061</v>
      </c>
      <c r="K1950" s="11" t="b">
        <v>0</v>
      </c>
      <c r="L1950">
        <v>12</v>
      </c>
      <c r="M1950" t="b">
        <v>0</v>
      </c>
      <c r="N1950" t="s">
        <v>8268</v>
      </c>
      <c r="O1950" s="1">
        <f t="shared" si="150"/>
        <v>19</v>
      </c>
      <c r="P1950">
        <f t="shared" si="151"/>
        <v>155.33000000000001</v>
      </c>
      <c r="Q1950" s="13" t="s">
        <v>8304</v>
      </c>
      <c r="R1950" t="s">
        <v>8306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8218</v>
      </c>
      <c r="G1951" t="s">
        <v>8221</v>
      </c>
      <c r="H1951" t="s">
        <v>8243</v>
      </c>
      <c r="I1951">
        <v>1439957176</v>
      </c>
      <c r="J1951">
        <v>1437365176</v>
      </c>
      <c r="K1951" s="11" t="b">
        <v>0</v>
      </c>
      <c r="L1951">
        <v>31</v>
      </c>
      <c r="M1951" t="b">
        <v>0</v>
      </c>
      <c r="N1951" t="s">
        <v>8266</v>
      </c>
      <c r="O1951" s="1">
        <f t="shared" si="150"/>
        <v>9</v>
      </c>
      <c r="P1951">
        <f t="shared" si="151"/>
        <v>60.06</v>
      </c>
      <c r="Q1951" s="13" t="s">
        <v>8319</v>
      </c>
      <c r="R1951" t="s">
        <v>8322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8216</v>
      </c>
      <c r="G1952" t="s">
        <v>8221</v>
      </c>
      <c r="H1952" t="s">
        <v>8243</v>
      </c>
      <c r="I1952">
        <v>1358755140</v>
      </c>
      <c r="J1952">
        <v>1357187280</v>
      </c>
      <c r="K1952" s="11" t="b">
        <v>0</v>
      </c>
      <c r="L1952">
        <v>14</v>
      </c>
      <c r="M1952" t="b">
        <v>1</v>
      </c>
      <c r="N1952" t="s">
        <v>8271</v>
      </c>
      <c r="O1952" s="1">
        <f t="shared" si="150"/>
        <v>109</v>
      </c>
      <c r="P1952">
        <f t="shared" si="151"/>
        <v>132.86000000000001</v>
      </c>
      <c r="Q1952" s="13" t="s">
        <v>8323</v>
      </c>
      <c r="R1952" t="s">
        <v>8327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8216</v>
      </c>
      <c r="G1953" t="s">
        <v>8221</v>
      </c>
      <c r="H1953" t="s">
        <v>8243</v>
      </c>
      <c r="I1953">
        <v>1469165160</v>
      </c>
      <c r="J1953">
        <v>1467335378</v>
      </c>
      <c r="K1953" s="11" t="b">
        <v>0</v>
      </c>
      <c r="L1953">
        <v>23</v>
      </c>
      <c r="M1953" t="b">
        <v>1</v>
      </c>
      <c r="N1953" t="s">
        <v>8266</v>
      </c>
      <c r="O1953" s="1">
        <f t="shared" si="150"/>
        <v>186</v>
      </c>
      <c r="P1953">
        <f t="shared" si="151"/>
        <v>80.87</v>
      </c>
      <c r="Q1953" s="13" t="s">
        <v>8319</v>
      </c>
      <c r="R1953" t="s">
        <v>8322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8216</v>
      </c>
      <c r="G1954" t="s">
        <v>8221</v>
      </c>
      <c r="H1954" t="s">
        <v>8243</v>
      </c>
      <c r="I1954">
        <v>1410266146</v>
      </c>
      <c r="J1954">
        <v>1407674146</v>
      </c>
      <c r="K1954" s="11" t="b">
        <v>0</v>
      </c>
      <c r="L1954">
        <v>45</v>
      </c>
      <c r="M1954" t="b">
        <v>1</v>
      </c>
      <c r="N1954" t="s">
        <v>8266</v>
      </c>
      <c r="O1954" s="1">
        <f t="shared" si="150"/>
        <v>186</v>
      </c>
      <c r="P1954">
        <f t="shared" si="151"/>
        <v>41.22</v>
      </c>
      <c r="Q1954" s="13" t="s">
        <v>8319</v>
      </c>
      <c r="R1954" t="s">
        <v>8322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8216</v>
      </c>
      <c r="G1955" t="s">
        <v>8221</v>
      </c>
      <c r="H1955" t="s">
        <v>8243</v>
      </c>
      <c r="I1955">
        <v>1332029335</v>
      </c>
      <c r="J1955">
        <v>1326848935</v>
      </c>
      <c r="K1955" s="11" t="b">
        <v>0</v>
      </c>
      <c r="L1955">
        <v>30</v>
      </c>
      <c r="M1955" t="b">
        <v>1</v>
      </c>
      <c r="N1955" t="s">
        <v>8271</v>
      </c>
      <c r="O1955" s="1">
        <f t="shared" si="150"/>
        <v>307</v>
      </c>
      <c r="P1955">
        <f t="shared" si="151"/>
        <v>61.37</v>
      </c>
      <c r="Q1955" s="13" t="s">
        <v>8323</v>
      </c>
      <c r="R1955" t="s">
        <v>8327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8216</v>
      </c>
      <c r="G1956" t="s">
        <v>8221</v>
      </c>
      <c r="H1956" t="s">
        <v>8243</v>
      </c>
      <c r="I1956">
        <v>1316442622</v>
      </c>
      <c r="J1956">
        <v>1312641022</v>
      </c>
      <c r="K1956" s="11" t="b">
        <v>1</v>
      </c>
      <c r="L1956">
        <v>41</v>
      </c>
      <c r="M1956" t="b">
        <v>1</v>
      </c>
      <c r="N1956" t="s">
        <v>8290</v>
      </c>
      <c r="O1956" s="1">
        <f t="shared" si="150"/>
        <v>117</v>
      </c>
      <c r="P1956">
        <f t="shared" si="151"/>
        <v>44.85</v>
      </c>
      <c r="Q1956" s="13" t="s">
        <v>8304</v>
      </c>
      <c r="R1956" t="s">
        <v>8305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8216</v>
      </c>
      <c r="G1957" t="s">
        <v>8221</v>
      </c>
      <c r="H1957" t="s">
        <v>8243</v>
      </c>
      <c r="I1957">
        <v>1428068988</v>
      </c>
      <c r="J1957">
        <v>1425908988</v>
      </c>
      <c r="K1957" s="11" t="b">
        <v>0</v>
      </c>
      <c r="L1957">
        <v>27</v>
      </c>
      <c r="M1957" t="b">
        <v>1</v>
      </c>
      <c r="N1957" t="s">
        <v>8266</v>
      </c>
      <c r="O1957" s="1">
        <f t="shared" si="150"/>
        <v>141</v>
      </c>
      <c r="P1957">
        <f t="shared" si="151"/>
        <v>67.959999999999994</v>
      </c>
      <c r="Q1957" s="13" t="s">
        <v>8319</v>
      </c>
      <c r="R1957" t="s">
        <v>8322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8216</v>
      </c>
      <c r="G1958" t="s">
        <v>8222</v>
      </c>
      <c r="H1958" t="s">
        <v>8244</v>
      </c>
      <c r="I1958">
        <v>1414701413</v>
      </c>
      <c r="J1958">
        <v>1412109413</v>
      </c>
      <c r="K1958" s="11" t="b">
        <v>0</v>
      </c>
      <c r="L1958">
        <v>25</v>
      </c>
      <c r="M1958" t="b">
        <v>1</v>
      </c>
      <c r="N1958" t="s">
        <v>8266</v>
      </c>
      <c r="O1958" s="1">
        <f t="shared" si="150"/>
        <v>122</v>
      </c>
      <c r="P1958">
        <f t="shared" si="151"/>
        <v>73.239999999999995</v>
      </c>
      <c r="Q1958" s="13" t="s">
        <v>8319</v>
      </c>
      <c r="R1958" t="s">
        <v>8322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8218</v>
      </c>
      <c r="G1959" t="s">
        <v>8221</v>
      </c>
      <c r="H1959" t="s">
        <v>8243</v>
      </c>
      <c r="I1959">
        <v>1349885289</v>
      </c>
      <c r="J1959">
        <v>1347293289</v>
      </c>
      <c r="K1959" s="11" t="b">
        <v>0</v>
      </c>
      <c r="L1959">
        <v>21</v>
      </c>
      <c r="M1959" t="b">
        <v>0</v>
      </c>
      <c r="N1959" t="s">
        <v>8265</v>
      </c>
      <c r="O1959" s="1">
        <f t="shared" si="150"/>
        <v>6</v>
      </c>
      <c r="P1959">
        <f t="shared" si="151"/>
        <v>87.14</v>
      </c>
      <c r="Q1959" s="13" t="s">
        <v>8317</v>
      </c>
      <c r="R1959" t="s">
        <v>8335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8216</v>
      </c>
      <c r="G1960" t="s">
        <v>8222</v>
      </c>
      <c r="H1960" t="s">
        <v>8244</v>
      </c>
      <c r="I1960">
        <v>1436705265</v>
      </c>
      <c r="J1960">
        <v>1434113265</v>
      </c>
      <c r="K1960" s="11" t="b">
        <v>1</v>
      </c>
      <c r="L1960">
        <v>30</v>
      </c>
      <c r="M1960" t="b">
        <v>1</v>
      </c>
      <c r="N1960" t="s">
        <v>8266</v>
      </c>
      <c r="O1960" s="1">
        <f t="shared" si="150"/>
        <v>102</v>
      </c>
      <c r="P1960">
        <f t="shared" si="151"/>
        <v>61</v>
      </c>
      <c r="Q1960" s="13" t="s">
        <v>8319</v>
      </c>
      <c r="R1960" t="s">
        <v>8322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8218</v>
      </c>
      <c r="G1961" t="s">
        <v>8221</v>
      </c>
      <c r="H1961" t="s">
        <v>8243</v>
      </c>
      <c r="I1961">
        <v>1413816975</v>
      </c>
      <c r="J1961">
        <v>1411224975</v>
      </c>
      <c r="K1961" s="11" t="b">
        <v>0</v>
      </c>
      <c r="L1961">
        <v>13</v>
      </c>
      <c r="M1961" t="b">
        <v>0</v>
      </c>
      <c r="N1961" t="s">
        <v>8298</v>
      </c>
      <c r="O1961" s="1">
        <f t="shared" si="150"/>
        <v>15</v>
      </c>
      <c r="P1961">
        <f t="shared" si="151"/>
        <v>140.54</v>
      </c>
      <c r="Q1961" s="13" t="s">
        <v>8319</v>
      </c>
      <c r="R1961" t="s">
        <v>8320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8216</v>
      </c>
      <c r="G1962" t="s">
        <v>8221</v>
      </c>
      <c r="H1962" t="s">
        <v>8243</v>
      </c>
      <c r="I1962">
        <v>1426965758</v>
      </c>
      <c r="J1962">
        <v>1424377358</v>
      </c>
      <c r="K1962" s="11" t="b">
        <v>0</v>
      </c>
      <c r="L1962">
        <v>26</v>
      </c>
      <c r="M1962" t="b">
        <v>1</v>
      </c>
      <c r="N1962" t="s">
        <v>8266</v>
      </c>
      <c r="O1962" s="1">
        <f t="shared" si="150"/>
        <v>122</v>
      </c>
      <c r="P1962">
        <f t="shared" si="151"/>
        <v>70.23</v>
      </c>
      <c r="Q1962" s="13" t="s">
        <v>8319</v>
      </c>
      <c r="R1962" t="s">
        <v>8322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8218</v>
      </c>
      <c r="G1963" t="s">
        <v>8221</v>
      </c>
      <c r="H1963" t="s">
        <v>8243</v>
      </c>
      <c r="I1963">
        <v>1487915500</v>
      </c>
      <c r="J1963">
        <v>1485323500</v>
      </c>
      <c r="K1963" s="11" t="b">
        <v>0</v>
      </c>
      <c r="L1963">
        <v>19</v>
      </c>
      <c r="M1963" t="b">
        <v>0</v>
      </c>
      <c r="N1963" t="s">
        <v>8279</v>
      </c>
      <c r="O1963" s="1">
        <f t="shared" si="150"/>
        <v>12</v>
      </c>
      <c r="P1963">
        <f t="shared" si="151"/>
        <v>96.05</v>
      </c>
      <c r="Q1963" s="13" t="s">
        <v>8315</v>
      </c>
      <c r="R1963" t="s">
        <v>8341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8218</v>
      </c>
      <c r="G1964" t="s">
        <v>8221</v>
      </c>
      <c r="H1964" t="s">
        <v>8243</v>
      </c>
      <c r="I1964">
        <v>1399778333</v>
      </c>
      <c r="J1964">
        <v>1397186333</v>
      </c>
      <c r="K1964" s="11" t="b">
        <v>0</v>
      </c>
      <c r="L1964">
        <v>98</v>
      </c>
      <c r="M1964" t="b">
        <v>0</v>
      </c>
      <c r="N1964" t="s">
        <v>8277</v>
      </c>
      <c r="O1964" s="1">
        <f t="shared" si="150"/>
        <v>9</v>
      </c>
      <c r="P1964">
        <f t="shared" si="151"/>
        <v>18.579999999999998</v>
      </c>
      <c r="Q1964" s="13" t="s">
        <v>8312</v>
      </c>
      <c r="R1964" t="s">
        <v>8330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8216</v>
      </c>
      <c r="G1965" t="s">
        <v>8221</v>
      </c>
      <c r="H1965" t="s">
        <v>8243</v>
      </c>
      <c r="I1965">
        <v>1410558949</v>
      </c>
      <c r="J1965">
        <v>1409262949</v>
      </c>
      <c r="K1965" s="11" t="b">
        <v>0</v>
      </c>
      <c r="L1965">
        <v>13</v>
      </c>
      <c r="M1965" t="b">
        <v>1</v>
      </c>
      <c r="N1965" t="s">
        <v>8266</v>
      </c>
      <c r="O1965" s="1">
        <f t="shared" si="150"/>
        <v>121</v>
      </c>
      <c r="P1965">
        <f t="shared" si="151"/>
        <v>140</v>
      </c>
      <c r="Q1965" s="13" t="s">
        <v>8319</v>
      </c>
      <c r="R1965" t="s">
        <v>8322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8216</v>
      </c>
      <c r="G1966" t="s">
        <v>8221</v>
      </c>
      <c r="H1966" t="s">
        <v>8243</v>
      </c>
      <c r="I1966">
        <v>1330644639</v>
      </c>
      <c r="J1966">
        <v>1328052639</v>
      </c>
      <c r="K1966" s="11" t="b">
        <v>1</v>
      </c>
      <c r="L1966">
        <v>47</v>
      </c>
      <c r="M1966" t="b">
        <v>1</v>
      </c>
      <c r="N1966" t="s">
        <v>8283</v>
      </c>
      <c r="O1966" s="1">
        <f t="shared" si="150"/>
        <v>121</v>
      </c>
      <c r="P1966">
        <f t="shared" si="151"/>
        <v>38.46</v>
      </c>
      <c r="Q1966" s="13" t="s">
        <v>8307</v>
      </c>
      <c r="R1966" t="s">
        <v>8308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8216</v>
      </c>
      <c r="G1967" t="s">
        <v>8221</v>
      </c>
      <c r="H1967" t="s">
        <v>8243</v>
      </c>
      <c r="I1967">
        <v>1423456200</v>
      </c>
      <c r="J1967">
        <v>1421183271</v>
      </c>
      <c r="K1967" s="11" t="b">
        <v>1</v>
      </c>
      <c r="L1967">
        <v>12</v>
      </c>
      <c r="M1967" t="b">
        <v>1</v>
      </c>
      <c r="N1967" t="s">
        <v>8266</v>
      </c>
      <c r="O1967" s="1">
        <f t="shared" si="150"/>
        <v>100</v>
      </c>
      <c r="P1967">
        <f t="shared" si="151"/>
        <v>150.41999999999999</v>
      </c>
      <c r="Q1967" s="13" t="s">
        <v>8319</v>
      </c>
      <c r="R1967" t="s">
        <v>8322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8218</v>
      </c>
      <c r="G1968" t="s">
        <v>8221</v>
      </c>
      <c r="H1968" t="s">
        <v>8243</v>
      </c>
      <c r="I1968">
        <v>1397413095</v>
      </c>
      <c r="J1968">
        <v>1394821095</v>
      </c>
      <c r="K1968" s="11" t="b">
        <v>0</v>
      </c>
      <c r="L1968">
        <v>22</v>
      </c>
      <c r="M1968" t="b">
        <v>0</v>
      </c>
      <c r="N1968" t="s">
        <v>8277</v>
      </c>
      <c r="O1968" s="1">
        <f t="shared" si="150"/>
        <v>7</v>
      </c>
      <c r="P1968">
        <f t="shared" si="151"/>
        <v>81.95</v>
      </c>
      <c r="Q1968" s="13" t="s">
        <v>8312</v>
      </c>
      <c r="R1968" t="s">
        <v>8330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5" hidden="1" x14ac:dyDescent="0.2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8218</v>
      </c>
      <c r="G1969" t="s">
        <v>8221</v>
      </c>
      <c r="H1969" t="s">
        <v>8243</v>
      </c>
      <c r="I1969">
        <v>1438437600</v>
      </c>
      <c r="J1969">
        <v>1433254875</v>
      </c>
      <c r="K1969" s="11" t="b">
        <v>0</v>
      </c>
      <c r="L1969">
        <v>6</v>
      </c>
      <c r="M1969" t="b">
        <v>0</v>
      </c>
      <c r="N1969" t="s">
        <v>8300</v>
      </c>
      <c r="O1969" s="1">
        <f t="shared" si="150"/>
        <v>0</v>
      </c>
      <c r="P1969">
        <f t="shared" si="151"/>
        <v>300</v>
      </c>
      <c r="Q1969" s="13" t="s">
        <v>8319</v>
      </c>
      <c r="R1969" t="s">
        <v>8331</v>
      </c>
      <c r="S1969" s="17">
        <f t="shared" si="152"/>
        <v>42157.598090277781</v>
      </c>
      <c r="T1969" s="17">
        <f t="shared" si="153"/>
        <v>42217.583333333328</v>
      </c>
      <c r="U1969">
        <f t="shared" si="154"/>
        <v>2015</v>
      </c>
    </row>
    <row r="1970" spans="1:21" ht="60" hidden="1" x14ac:dyDescent="0.2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8216</v>
      </c>
      <c r="G1970" t="s">
        <v>8221</v>
      </c>
      <c r="H1970" t="s">
        <v>8243</v>
      </c>
      <c r="I1970">
        <v>1330789165</v>
      </c>
      <c r="J1970">
        <v>1328197165</v>
      </c>
      <c r="K1970" s="11" t="b">
        <v>0</v>
      </c>
      <c r="L1970">
        <v>19</v>
      </c>
      <c r="M1970" t="b">
        <v>1</v>
      </c>
      <c r="N1970" t="s">
        <v>8271</v>
      </c>
      <c r="O1970" s="1">
        <f t="shared" si="150"/>
        <v>100</v>
      </c>
      <c r="P1970">
        <f t="shared" si="151"/>
        <v>94.74</v>
      </c>
      <c r="Q1970" s="13" t="s">
        <v>8323</v>
      </c>
      <c r="R1970" t="s">
        <v>8327</v>
      </c>
      <c r="S1970" s="17">
        <f t="shared" si="152"/>
        <v>40941.652372685188</v>
      </c>
      <c r="T1970" s="17">
        <f t="shared" si="153"/>
        <v>40971.652372685188</v>
      </c>
      <c r="U1970">
        <f t="shared" si="154"/>
        <v>2012</v>
      </c>
    </row>
    <row r="1971" spans="1:21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8216</v>
      </c>
      <c r="G1971" t="s">
        <v>8221</v>
      </c>
      <c r="H1971" t="s">
        <v>8243</v>
      </c>
      <c r="I1971">
        <v>1417101683</v>
      </c>
      <c r="J1971">
        <v>1414506083</v>
      </c>
      <c r="K1971" s="11" t="b">
        <v>0</v>
      </c>
      <c r="L1971">
        <v>31</v>
      </c>
      <c r="M1971" t="b">
        <v>1</v>
      </c>
      <c r="N1971" t="s">
        <v>8266</v>
      </c>
      <c r="O1971" s="1">
        <f t="shared" si="150"/>
        <v>120</v>
      </c>
      <c r="P1971">
        <f t="shared" si="151"/>
        <v>58.06</v>
      </c>
      <c r="Q1971" s="13" t="s">
        <v>8319</v>
      </c>
      <c r="R1971" t="s">
        <v>8322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8216</v>
      </c>
      <c r="G1972" t="s">
        <v>8221</v>
      </c>
      <c r="H1972" t="s">
        <v>8243</v>
      </c>
      <c r="I1972">
        <v>1405614823</v>
      </c>
      <c r="J1972">
        <v>1403022823</v>
      </c>
      <c r="K1972" s="11" t="b">
        <v>0</v>
      </c>
      <c r="L1972">
        <v>37</v>
      </c>
      <c r="M1972" t="b">
        <v>1</v>
      </c>
      <c r="N1972" t="s">
        <v>8266</v>
      </c>
      <c r="O1972" s="1">
        <f t="shared" si="150"/>
        <v>119</v>
      </c>
      <c r="P1972">
        <f t="shared" si="151"/>
        <v>48.34</v>
      </c>
      <c r="Q1972" s="13" t="s">
        <v>8319</v>
      </c>
      <c r="R1972" t="s">
        <v>8322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8218</v>
      </c>
      <c r="G1973" t="s">
        <v>8221</v>
      </c>
      <c r="H1973" t="s">
        <v>8243</v>
      </c>
      <c r="I1973">
        <v>1431206058</v>
      </c>
      <c r="J1973">
        <v>1428614058</v>
      </c>
      <c r="K1973" s="11" t="b">
        <v>0</v>
      </c>
      <c r="L1973">
        <v>20</v>
      </c>
      <c r="M1973" t="b">
        <v>0</v>
      </c>
      <c r="N1973" t="s">
        <v>8266</v>
      </c>
      <c r="O1973" s="1">
        <f t="shared" si="150"/>
        <v>16</v>
      </c>
      <c r="P1973">
        <f t="shared" si="151"/>
        <v>89.4</v>
      </c>
      <c r="Q1973" s="13" t="s">
        <v>8319</v>
      </c>
      <c r="R1973" t="s">
        <v>8322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8217</v>
      </c>
      <c r="G1974" t="s">
        <v>8226</v>
      </c>
      <c r="H1974" t="s">
        <v>8248</v>
      </c>
      <c r="I1974">
        <v>1407034796</v>
      </c>
      <c r="J1974">
        <v>1401850796</v>
      </c>
      <c r="K1974" s="11" t="b">
        <v>0</v>
      </c>
      <c r="L1974">
        <v>15</v>
      </c>
      <c r="M1974" t="b">
        <v>0</v>
      </c>
      <c r="N1974" t="s">
        <v>8262</v>
      </c>
      <c r="O1974" s="1">
        <f t="shared" si="150"/>
        <v>5</v>
      </c>
      <c r="P1974">
        <f t="shared" si="151"/>
        <v>119</v>
      </c>
      <c r="Q1974" s="13" t="s">
        <v>8317</v>
      </c>
      <c r="R1974" t="s">
        <v>8333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8216</v>
      </c>
      <c r="G1975" t="s">
        <v>8221</v>
      </c>
      <c r="H1975" t="s">
        <v>8243</v>
      </c>
      <c r="I1975">
        <v>1396054800</v>
      </c>
      <c r="J1975">
        <v>1393034470</v>
      </c>
      <c r="K1975" s="11" t="b">
        <v>1</v>
      </c>
      <c r="L1975">
        <v>41</v>
      </c>
      <c r="M1975" t="b">
        <v>1</v>
      </c>
      <c r="N1975" t="s">
        <v>8271</v>
      </c>
      <c r="O1975" s="1">
        <f t="shared" si="150"/>
        <v>119</v>
      </c>
      <c r="P1975">
        <f t="shared" si="151"/>
        <v>43.54</v>
      </c>
      <c r="Q1975" s="13" t="s">
        <v>8323</v>
      </c>
      <c r="R1975" t="s">
        <v>8327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8218</v>
      </c>
      <c r="G1976" t="s">
        <v>8221</v>
      </c>
      <c r="H1976" t="s">
        <v>8243</v>
      </c>
      <c r="I1976">
        <v>1446483000</v>
      </c>
      <c r="J1976">
        <v>1443811268</v>
      </c>
      <c r="K1976" s="11" t="b">
        <v>0</v>
      </c>
      <c r="L1976">
        <v>13</v>
      </c>
      <c r="M1976" t="b">
        <v>0</v>
      </c>
      <c r="N1976" t="s">
        <v>8266</v>
      </c>
      <c r="O1976" s="1">
        <f t="shared" si="150"/>
        <v>36</v>
      </c>
      <c r="P1976">
        <f t="shared" si="151"/>
        <v>137.08000000000001</v>
      </c>
      <c r="Q1976" s="13" t="s">
        <v>8319</v>
      </c>
      <c r="R1976" t="s">
        <v>8322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8218</v>
      </c>
      <c r="G1977" t="s">
        <v>8221</v>
      </c>
      <c r="H1977" t="s">
        <v>8243</v>
      </c>
      <c r="I1977">
        <v>1475766932</v>
      </c>
      <c r="J1977">
        <v>1473174932</v>
      </c>
      <c r="K1977" s="11" t="b">
        <v>0</v>
      </c>
      <c r="L1977">
        <v>30</v>
      </c>
      <c r="M1977" t="b">
        <v>0</v>
      </c>
      <c r="N1977" t="s">
        <v>8268</v>
      </c>
      <c r="O1977" s="1">
        <f t="shared" si="150"/>
        <v>15</v>
      </c>
      <c r="P1977">
        <f t="shared" si="151"/>
        <v>59.2</v>
      </c>
      <c r="Q1977" s="13" t="s">
        <v>8304</v>
      </c>
      <c r="R1977" t="s">
        <v>8306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30" hidden="1" x14ac:dyDescent="0.2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8216</v>
      </c>
      <c r="G1978" t="s">
        <v>8221</v>
      </c>
      <c r="H1978" t="s">
        <v>8243</v>
      </c>
      <c r="I1978">
        <v>1387835654</v>
      </c>
      <c r="J1978">
        <v>1386626054</v>
      </c>
      <c r="K1978" s="11" t="b">
        <v>1</v>
      </c>
      <c r="L1978">
        <v>50</v>
      </c>
      <c r="M1978" t="b">
        <v>1</v>
      </c>
      <c r="N1978" t="s">
        <v>8296</v>
      </c>
      <c r="O1978" s="1">
        <f t="shared" si="150"/>
        <v>101</v>
      </c>
      <c r="P1978">
        <f t="shared" si="151"/>
        <v>35.520000000000003</v>
      </c>
      <c r="Q1978" s="13" t="s">
        <v>8304</v>
      </c>
      <c r="R1978" t="s">
        <v>8311</v>
      </c>
      <c r="S1978" s="17">
        <f t="shared" si="152"/>
        <v>41617.912662037037</v>
      </c>
      <c r="T1978" s="17">
        <f t="shared" si="153"/>
        <v>41631.912662037037</v>
      </c>
      <c r="U1978">
        <f t="shared" si="154"/>
        <v>2013</v>
      </c>
    </row>
    <row r="1979" spans="1:21" ht="45" hidden="1" x14ac:dyDescent="0.2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8216</v>
      </c>
      <c r="G1979" t="s">
        <v>8221</v>
      </c>
      <c r="H1979" t="s">
        <v>8243</v>
      </c>
      <c r="I1979">
        <v>1391718671</v>
      </c>
      <c r="J1979">
        <v>1390509071</v>
      </c>
      <c r="K1979" s="11" t="b">
        <v>0</v>
      </c>
      <c r="L1979">
        <v>49</v>
      </c>
      <c r="M1979" t="b">
        <v>1</v>
      </c>
      <c r="N1979" t="s">
        <v>8287</v>
      </c>
      <c r="O1979" s="1">
        <f t="shared" si="150"/>
        <v>118</v>
      </c>
      <c r="P1979">
        <f t="shared" si="151"/>
        <v>36.24</v>
      </c>
      <c r="Q1979" s="13" t="s">
        <v>8323</v>
      </c>
      <c r="R1979" t="s">
        <v>8334</v>
      </c>
      <c r="S1979" s="17">
        <f t="shared" si="152"/>
        <v>41662.854988425926</v>
      </c>
      <c r="T1979" s="17">
        <f t="shared" si="153"/>
        <v>41676.854988425926</v>
      </c>
      <c r="U1979">
        <f t="shared" si="154"/>
        <v>2014</v>
      </c>
    </row>
    <row r="1980" spans="1:21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8216</v>
      </c>
      <c r="G1980" t="s">
        <v>8221</v>
      </c>
      <c r="H1980" t="s">
        <v>8243</v>
      </c>
      <c r="I1980">
        <v>1320220800</v>
      </c>
      <c r="J1980">
        <v>1315612909</v>
      </c>
      <c r="K1980" s="11" t="b">
        <v>0</v>
      </c>
      <c r="L1980">
        <v>4</v>
      </c>
      <c r="M1980" t="b">
        <v>1</v>
      </c>
      <c r="N1980" t="s">
        <v>8271</v>
      </c>
      <c r="O1980" s="1">
        <f t="shared" si="150"/>
        <v>118</v>
      </c>
      <c r="P1980">
        <f t="shared" si="151"/>
        <v>443.75</v>
      </c>
      <c r="Q1980" s="13" t="s">
        <v>8323</v>
      </c>
      <c r="R1980" t="s">
        <v>8327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8216</v>
      </c>
      <c r="G1981" t="s">
        <v>8221</v>
      </c>
      <c r="H1981" t="s">
        <v>8243</v>
      </c>
      <c r="I1981">
        <v>1445921940</v>
      </c>
      <c r="J1981">
        <v>1444699549</v>
      </c>
      <c r="K1981" s="11" t="b">
        <v>0</v>
      </c>
      <c r="L1981">
        <v>35</v>
      </c>
      <c r="M1981" t="b">
        <v>1</v>
      </c>
      <c r="N1981" t="s">
        <v>8274</v>
      </c>
      <c r="O1981" s="1">
        <f t="shared" si="150"/>
        <v>148</v>
      </c>
      <c r="P1981">
        <f t="shared" si="151"/>
        <v>50.66</v>
      </c>
      <c r="Q1981" s="13" t="s">
        <v>8323</v>
      </c>
      <c r="R1981" t="s">
        <v>8324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8219</v>
      </c>
      <c r="G1982" t="s">
        <v>8221</v>
      </c>
      <c r="H1982" t="s">
        <v>8243</v>
      </c>
      <c r="I1982">
        <v>1491738594</v>
      </c>
      <c r="J1982">
        <v>1489150194</v>
      </c>
      <c r="K1982" s="11" t="b">
        <v>0</v>
      </c>
      <c r="L1982">
        <v>7</v>
      </c>
      <c r="M1982" t="b">
        <v>0</v>
      </c>
      <c r="N1982" t="s">
        <v>8288</v>
      </c>
      <c r="O1982" s="1">
        <f t="shared" si="150"/>
        <v>44</v>
      </c>
      <c r="P1982">
        <f t="shared" si="151"/>
        <v>253.14</v>
      </c>
      <c r="Q1982" s="13" t="s">
        <v>8323</v>
      </c>
      <c r="R1982" t="s">
        <v>8326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8218</v>
      </c>
      <c r="G1983" t="s">
        <v>8226</v>
      </c>
      <c r="H1983" t="s">
        <v>8248</v>
      </c>
      <c r="I1983">
        <v>1426788930</v>
      </c>
      <c r="J1983">
        <v>1424200530</v>
      </c>
      <c r="K1983" s="11" t="b">
        <v>0</v>
      </c>
      <c r="L1983">
        <v>33</v>
      </c>
      <c r="M1983" t="b">
        <v>0</v>
      </c>
      <c r="N1983" t="s">
        <v>8294</v>
      </c>
      <c r="O1983" s="1">
        <f t="shared" si="150"/>
        <v>10</v>
      </c>
      <c r="P1983">
        <f t="shared" si="151"/>
        <v>53.55</v>
      </c>
      <c r="Q1983" s="13" t="s">
        <v>8315</v>
      </c>
      <c r="R1983" t="s">
        <v>8353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8216</v>
      </c>
      <c r="G1984" t="s">
        <v>8221</v>
      </c>
      <c r="H1984" t="s">
        <v>8243</v>
      </c>
      <c r="I1984">
        <v>1481961600</v>
      </c>
      <c r="J1984">
        <v>1479283285</v>
      </c>
      <c r="K1984" s="11" t="b">
        <v>0</v>
      </c>
      <c r="L1984">
        <v>26</v>
      </c>
      <c r="M1984" t="b">
        <v>1</v>
      </c>
      <c r="N1984" t="s">
        <v>8266</v>
      </c>
      <c r="O1984" s="1">
        <f t="shared" si="150"/>
        <v>118</v>
      </c>
      <c r="P1984">
        <f t="shared" si="151"/>
        <v>67.92</v>
      </c>
      <c r="Q1984" s="13" t="s">
        <v>8319</v>
      </c>
      <c r="R1984" t="s">
        <v>8322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8218</v>
      </c>
      <c r="G1985" t="s">
        <v>8221</v>
      </c>
      <c r="H1985" t="s">
        <v>8243</v>
      </c>
      <c r="I1985">
        <v>1479517200</v>
      </c>
      <c r="J1985">
        <v>1475765867</v>
      </c>
      <c r="K1985" s="11" t="b">
        <v>0</v>
      </c>
      <c r="L1985">
        <v>31</v>
      </c>
      <c r="M1985" t="b">
        <v>0</v>
      </c>
      <c r="N1985" t="s">
        <v>8300</v>
      </c>
      <c r="O1985" s="1">
        <f t="shared" si="150"/>
        <v>35</v>
      </c>
      <c r="P1985">
        <f t="shared" si="151"/>
        <v>56.84</v>
      </c>
      <c r="Q1985" s="13" t="s">
        <v>8319</v>
      </c>
      <c r="R1985" t="s">
        <v>8331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8218</v>
      </c>
      <c r="G1986" t="s">
        <v>8221</v>
      </c>
      <c r="H1986" t="s">
        <v>8243</v>
      </c>
      <c r="I1986">
        <v>1454890620</v>
      </c>
      <c r="J1986">
        <v>1450724449</v>
      </c>
      <c r="K1986" s="11" t="b">
        <v>0</v>
      </c>
      <c r="L1986">
        <v>27</v>
      </c>
      <c r="M1986" t="b">
        <v>0</v>
      </c>
      <c r="N1986" t="s">
        <v>8298</v>
      </c>
      <c r="O1986" s="1">
        <f t="shared" si="150"/>
        <v>4</v>
      </c>
      <c r="P1986">
        <f t="shared" si="151"/>
        <v>65.11</v>
      </c>
      <c r="Q1986" s="13" t="s">
        <v>8319</v>
      </c>
      <c r="R1986" t="s">
        <v>8320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8216</v>
      </c>
      <c r="G1987" t="s">
        <v>8221</v>
      </c>
      <c r="H1987" t="s">
        <v>8243</v>
      </c>
      <c r="I1987">
        <v>1391713248</v>
      </c>
      <c r="J1987">
        <v>1389121248</v>
      </c>
      <c r="K1987" s="11" t="b">
        <v>0</v>
      </c>
      <c r="L1987">
        <v>24</v>
      </c>
      <c r="M1987" t="b">
        <v>1</v>
      </c>
      <c r="N1987" t="s">
        <v>8275</v>
      </c>
      <c r="O1987" s="1">
        <f t="shared" ref="O1987:O2050" si="155">ROUND(E1987/D1987*100,0)</f>
        <v>293</v>
      </c>
      <c r="P1987">
        <f t="shared" ref="P1987:P2050" si="156">IFERROR(ROUND(E1987/L1987,2),0)</f>
        <v>73.13</v>
      </c>
      <c r="Q1987" s="13" t="s">
        <v>8323</v>
      </c>
      <c r="R1987" t="s">
        <v>8325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8218</v>
      </c>
      <c r="G1988" t="s">
        <v>8221</v>
      </c>
      <c r="H1988" t="s">
        <v>8243</v>
      </c>
      <c r="I1988">
        <v>1342309368</v>
      </c>
      <c r="J1988">
        <v>1337125368</v>
      </c>
      <c r="K1988" s="11" t="b">
        <v>0</v>
      </c>
      <c r="L1988">
        <v>49</v>
      </c>
      <c r="M1988" t="b">
        <v>0</v>
      </c>
      <c r="N1988" t="s">
        <v>8299</v>
      </c>
      <c r="O1988" s="1">
        <f t="shared" si="155"/>
        <v>22</v>
      </c>
      <c r="P1988">
        <f t="shared" si="156"/>
        <v>35.729999999999997</v>
      </c>
      <c r="Q1988" s="13" t="s">
        <v>8307</v>
      </c>
      <c r="R1988" t="s">
        <v>8352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8216</v>
      </c>
      <c r="G1989" t="s">
        <v>8221</v>
      </c>
      <c r="H1989" t="s">
        <v>8243</v>
      </c>
      <c r="I1989">
        <v>1469059986</v>
      </c>
      <c r="J1989">
        <v>1468455186</v>
      </c>
      <c r="K1989" s="11" t="b">
        <v>0</v>
      </c>
      <c r="L1989">
        <v>26</v>
      </c>
      <c r="M1989" t="b">
        <v>1</v>
      </c>
      <c r="N1989" t="s">
        <v>8271</v>
      </c>
      <c r="O1989" s="1">
        <f t="shared" si="155"/>
        <v>250</v>
      </c>
      <c r="P1989">
        <f t="shared" si="156"/>
        <v>67.31</v>
      </c>
      <c r="Q1989" s="13" t="s">
        <v>8323</v>
      </c>
      <c r="R1989" t="s">
        <v>8327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8217</v>
      </c>
      <c r="G1990" t="s">
        <v>8221</v>
      </c>
      <c r="H1990" t="s">
        <v>8243</v>
      </c>
      <c r="I1990">
        <v>1476458734</v>
      </c>
      <c r="J1990">
        <v>1472570734</v>
      </c>
      <c r="K1990" s="11" t="b">
        <v>0</v>
      </c>
      <c r="L1990">
        <v>15</v>
      </c>
      <c r="M1990" t="b">
        <v>0</v>
      </c>
      <c r="N1990" t="s">
        <v>8268</v>
      </c>
      <c r="O1990" s="1">
        <f t="shared" si="155"/>
        <v>2</v>
      </c>
      <c r="P1990">
        <f t="shared" si="156"/>
        <v>116.53</v>
      </c>
      <c r="Q1990" s="13" t="s">
        <v>8304</v>
      </c>
      <c r="R1990" t="s">
        <v>8306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8218</v>
      </c>
      <c r="G1991" t="s">
        <v>8221</v>
      </c>
      <c r="H1991" t="s">
        <v>8243</v>
      </c>
      <c r="I1991">
        <v>1414348166</v>
      </c>
      <c r="J1991">
        <v>1412879366</v>
      </c>
      <c r="K1991" s="11" t="b">
        <v>0</v>
      </c>
      <c r="L1991">
        <v>38</v>
      </c>
      <c r="M1991" t="b">
        <v>0</v>
      </c>
      <c r="N1991" t="s">
        <v>8266</v>
      </c>
      <c r="O1991" s="1">
        <f t="shared" si="155"/>
        <v>24</v>
      </c>
      <c r="P1991">
        <f t="shared" si="156"/>
        <v>45.84</v>
      </c>
      <c r="Q1991" s="13" t="s">
        <v>8319</v>
      </c>
      <c r="R1991" t="s">
        <v>8322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8219</v>
      </c>
      <c r="G1992" t="s">
        <v>8221</v>
      </c>
      <c r="H1992" t="s">
        <v>8243</v>
      </c>
      <c r="I1992">
        <v>1490389158</v>
      </c>
      <c r="J1992">
        <v>1486504758</v>
      </c>
      <c r="K1992" s="11" t="b">
        <v>0</v>
      </c>
      <c r="L1992">
        <v>8</v>
      </c>
      <c r="M1992" t="b">
        <v>0</v>
      </c>
      <c r="N1992" t="s">
        <v>8298</v>
      </c>
      <c r="O1992" s="1">
        <f t="shared" si="155"/>
        <v>11</v>
      </c>
      <c r="P1992">
        <f t="shared" si="156"/>
        <v>217.38</v>
      </c>
      <c r="Q1992" s="13" t="s">
        <v>8319</v>
      </c>
      <c r="R1992" t="s">
        <v>8320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8216</v>
      </c>
      <c r="G1993" t="s">
        <v>8222</v>
      </c>
      <c r="H1993" t="s">
        <v>8244</v>
      </c>
      <c r="I1993">
        <v>1429138740</v>
      </c>
      <c r="J1993">
        <v>1426528418</v>
      </c>
      <c r="K1993" s="11" t="b">
        <v>0</v>
      </c>
      <c r="L1993">
        <v>76</v>
      </c>
      <c r="M1993" t="b">
        <v>1</v>
      </c>
      <c r="N1993" t="s">
        <v>8272</v>
      </c>
      <c r="O1993" s="1">
        <f t="shared" si="155"/>
        <v>144</v>
      </c>
      <c r="P1993">
        <f t="shared" si="156"/>
        <v>22.74</v>
      </c>
      <c r="Q1993" s="13" t="s">
        <v>8323</v>
      </c>
      <c r="R1993" t="s">
        <v>8332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8216</v>
      </c>
      <c r="G1994" t="s">
        <v>8221</v>
      </c>
      <c r="H1994" t="s">
        <v>8243</v>
      </c>
      <c r="I1994">
        <v>1280631600</v>
      </c>
      <c r="J1994">
        <v>1274889241</v>
      </c>
      <c r="K1994" s="11" t="b">
        <v>0</v>
      </c>
      <c r="L1994">
        <v>34</v>
      </c>
      <c r="M1994" t="b">
        <v>1</v>
      </c>
      <c r="N1994" t="s">
        <v>8261</v>
      </c>
      <c r="O1994" s="1">
        <f t="shared" si="155"/>
        <v>115</v>
      </c>
      <c r="P1994">
        <f t="shared" si="156"/>
        <v>50.59</v>
      </c>
      <c r="Q1994" s="13" t="s">
        <v>8317</v>
      </c>
      <c r="R1994" t="s">
        <v>8339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8218</v>
      </c>
      <c r="G1995" t="s">
        <v>8222</v>
      </c>
      <c r="H1995" t="s">
        <v>8244</v>
      </c>
      <c r="I1995">
        <v>1475848800</v>
      </c>
      <c r="J1995">
        <v>1474027501</v>
      </c>
      <c r="K1995" s="11" t="b">
        <v>0</v>
      </c>
      <c r="L1995">
        <v>42</v>
      </c>
      <c r="M1995" t="b">
        <v>0</v>
      </c>
      <c r="N1995" t="s">
        <v>8298</v>
      </c>
      <c r="O1995" s="1">
        <f t="shared" si="155"/>
        <v>17</v>
      </c>
      <c r="P1995">
        <f t="shared" si="156"/>
        <v>40.83</v>
      </c>
      <c r="Q1995" s="13" t="s">
        <v>8319</v>
      </c>
      <c r="R1995" t="s">
        <v>8320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8216</v>
      </c>
      <c r="G1996" t="s">
        <v>8222</v>
      </c>
      <c r="H1996" t="s">
        <v>8244</v>
      </c>
      <c r="I1996">
        <v>1438966800</v>
      </c>
      <c r="J1996">
        <v>1436278344</v>
      </c>
      <c r="K1996" s="11" t="b">
        <v>0</v>
      </c>
      <c r="L1996">
        <v>23</v>
      </c>
      <c r="M1996" t="b">
        <v>1</v>
      </c>
      <c r="N1996" t="s">
        <v>8266</v>
      </c>
      <c r="O1996" s="1">
        <f t="shared" si="155"/>
        <v>114</v>
      </c>
      <c r="P1996">
        <f t="shared" si="156"/>
        <v>74.349999999999994</v>
      </c>
      <c r="Q1996" s="13" t="s">
        <v>8319</v>
      </c>
      <c r="R1996" t="s">
        <v>8322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8218</v>
      </c>
      <c r="G1997" t="s">
        <v>8221</v>
      </c>
      <c r="H1997" t="s">
        <v>8243</v>
      </c>
      <c r="I1997">
        <v>1427850090</v>
      </c>
      <c r="J1997">
        <v>1425261690</v>
      </c>
      <c r="K1997" s="11" t="b">
        <v>0</v>
      </c>
      <c r="L1997">
        <v>8</v>
      </c>
      <c r="M1997" t="b">
        <v>0</v>
      </c>
      <c r="N1997" t="s">
        <v>8280</v>
      </c>
      <c r="O1997" s="1">
        <f t="shared" si="155"/>
        <v>7</v>
      </c>
      <c r="P1997">
        <f t="shared" si="156"/>
        <v>213.38</v>
      </c>
      <c r="Q1997" s="13" t="s">
        <v>8309</v>
      </c>
      <c r="R1997" t="s">
        <v>8310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8216</v>
      </c>
      <c r="G1998" t="s">
        <v>8226</v>
      </c>
      <c r="H1998" t="s">
        <v>8248</v>
      </c>
      <c r="I1998">
        <v>1447079520</v>
      </c>
      <c r="J1998">
        <v>1443449265</v>
      </c>
      <c r="K1998" s="11" t="b">
        <v>0</v>
      </c>
      <c r="L1998">
        <v>28</v>
      </c>
      <c r="M1998" t="b">
        <v>1</v>
      </c>
      <c r="N1998" t="s">
        <v>8297</v>
      </c>
      <c r="O1998" s="1">
        <f t="shared" si="155"/>
        <v>171</v>
      </c>
      <c r="P1998">
        <f t="shared" si="156"/>
        <v>60.96</v>
      </c>
      <c r="Q1998" s="13" t="s">
        <v>8304</v>
      </c>
      <c r="R1998" t="s">
        <v>8336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8217</v>
      </c>
      <c r="G1999" t="s">
        <v>8221</v>
      </c>
      <c r="H1999" t="s">
        <v>8243</v>
      </c>
      <c r="I1999">
        <v>1432916235</v>
      </c>
      <c r="J1999">
        <v>1430324235</v>
      </c>
      <c r="K1999" s="11" t="b">
        <v>0</v>
      </c>
      <c r="L1999">
        <v>41</v>
      </c>
      <c r="M1999" t="b">
        <v>0</v>
      </c>
      <c r="N1999" t="s">
        <v>8268</v>
      </c>
      <c r="O1999" s="1">
        <f t="shared" si="155"/>
        <v>4</v>
      </c>
      <c r="P1999">
        <f t="shared" si="156"/>
        <v>41.59</v>
      </c>
      <c r="Q1999" s="13" t="s">
        <v>8304</v>
      </c>
      <c r="R1999" t="s">
        <v>8306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8216</v>
      </c>
      <c r="G2000" t="s">
        <v>8221</v>
      </c>
      <c r="H2000" t="s">
        <v>8243</v>
      </c>
      <c r="I2000">
        <v>1414284180</v>
      </c>
      <c r="J2000">
        <v>1410558948</v>
      </c>
      <c r="K2000" s="11" t="b">
        <v>0</v>
      </c>
      <c r="L2000">
        <v>45</v>
      </c>
      <c r="M2000" t="b">
        <v>1</v>
      </c>
      <c r="N2000" t="s">
        <v>8266</v>
      </c>
      <c r="O2000" s="1">
        <f t="shared" si="155"/>
        <v>100</v>
      </c>
      <c r="P2000">
        <f t="shared" si="156"/>
        <v>37.78</v>
      </c>
      <c r="Q2000" s="13" t="s">
        <v>8319</v>
      </c>
      <c r="R2000" t="s">
        <v>8322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8216</v>
      </c>
      <c r="G2001" t="s">
        <v>8221</v>
      </c>
      <c r="H2001" t="s">
        <v>8243</v>
      </c>
      <c r="I2001">
        <v>1384408740</v>
      </c>
      <c r="J2001">
        <v>1381445253</v>
      </c>
      <c r="K2001" s="11" t="b">
        <v>0</v>
      </c>
      <c r="L2001">
        <v>26</v>
      </c>
      <c r="M2001" t="b">
        <v>1</v>
      </c>
      <c r="N2001" t="s">
        <v>8261</v>
      </c>
      <c r="O2001" s="1">
        <f t="shared" si="155"/>
        <v>131</v>
      </c>
      <c r="P2001">
        <f t="shared" si="156"/>
        <v>65.38</v>
      </c>
      <c r="Q2001" s="13" t="s">
        <v>8317</v>
      </c>
      <c r="R2001" t="s">
        <v>8339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8218</v>
      </c>
      <c r="G2002" t="s">
        <v>8221</v>
      </c>
      <c r="H2002" t="s">
        <v>8243</v>
      </c>
      <c r="I2002">
        <v>1416635940</v>
      </c>
      <c r="J2002">
        <v>1413838540</v>
      </c>
      <c r="K2002" s="11" t="b">
        <v>0</v>
      </c>
      <c r="L2002">
        <v>20</v>
      </c>
      <c r="M2002" t="b">
        <v>0</v>
      </c>
      <c r="N2002" t="s">
        <v>8279</v>
      </c>
      <c r="O2002" s="1">
        <f t="shared" si="155"/>
        <v>28</v>
      </c>
      <c r="P2002">
        <f t="shared" si="156"/>
        <v>84.9</v>
      </c>
      <c r="Q2002" s="13" t="s">
        <v>8315</v>
      </c>
      <c r="R2002" t="s">
        <v>8341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5" hidden="1" x14ac:dyDescent="0.2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8218</v>
      </c>
      <c r="G2003" t="s">
        <v>8221</v>
      </c>
      <c r="H2003" t="s">
        <v>8243</v>
      </c>
      <c r="I2003">
        <v>1437283391</v>
      </c>
      <c r="J2003">
        <v>1433395391</v>
      </c>
      <c r="K2003" s="11" t="b">
        <v>1</v>
      </c>
      <c r="L2003">
        <v>9</v>
      </c>
      <c r="M2003" t="b">
        <v>0</v>
      </c>
      <c r="N2003" t="s">
        <v>8266</v>
      </c>
      <c r="O2003" s="1">
        <f t="shared" si="155"/>
        <v>16</v>
      </c>
      <c r="P2003">
        <f t="shared" si="156"/>
        <v>188.56</v>
      </c>
      <c r="Q2003" s="13" t="s">
        <v>8319</v>
      </c>
      <c r="R2003" t="s">
        <v>8322</v>
      </c>
      <c r="S2003" s="17">
        <f t="shared" si="157"/>
        <v>42159.224432870367</v>
      </c>
      <c r="T2003" s="17">
        <f t="shared" si="158"/>
        <v>42204.224432870367</v>
      </c>
      <c r="U2003">
        <f t="shared" si="159"/>
        <v>2015</v>
      </c>
    </row>
    <row r="2004" spans="1:21" ht="45" hidden="1" x14ac:dyDescent="0.2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8218</v>
      </c>
      <c r="G2004" t="s">
        <v>8233</v>
      </c>
      <c r="H2004" t="s">
        <v>8246</v>
      </c>
      <c r="I2004">
        <v>1435442340</v>
      </c>
      <c r="J2004">
        <v>1433416830</v>
      </c>
      <c r="K2004" s="11" t="b">
        <v>1</v>
      </c>
      <c r="L2004">
        <v>18</v>
      </c>
      <c r="M2004" t="b">
        <v>0</v>
      </c>
      <c r="N2004" t="s">
        <v>8280</v>
      </c>
      <c r="O2004" s="1">
        <f t="shared" si="155"/>
        <v>48</v>
      </c>
      <c r="P2004">
        <f t="shared" si="156"/>
        <v>94.28</v>
      </c>
      <c r="Q2004" s="13" t="s">
        <v>8309</v>
      </c>
      <c r="R2004" t="s">
        <v>8310</v>
      </c>
      <c r="S2004" s="17">
        <f t="shared" si="157"/>
        <v>42159.47256944445</v>
      </c>
      <c r="T2004" s="17">
        <f t="shared" si="158"/>
        <v>42182.915972222225</v>
      </c>
      <c r="U2004">
        <f t="shared" si="159"/>
        <v>2015</v>
      </c>
    </row>
    <row r="2005" spans="1:21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8217</v>
      </c>
      <c r="G2005" t="s">
        <v>8221</v>
      </c>
      <c r="H2005" t="s">
        <v>8243</v>
      </c>
      <c r="I2005">
        <v>1310158800</v>
      </c>
      <c r="J2005">
        <v>1304888771</v>
      </c>
      <c r="K2005" s="11" t="b">
        <v>0</v>
      </c>
      <c r="L2005">
        <v>38</v>
      </c>
      <c r="M2005" t="b">
        <v>0</v>
      </c>
      <c r="N2005" t="s">
        <v>8281</v>
      </c>
      <c r="O2005" s="1">
        <f t="shared" si="155"/>
        <v>14</v>
      </c>
      <c r="P2005">
        <f t="shared" si="156"/>
        <v>44.5</v>
      </c>
      <c r="Q2005" s="13" t="s">
        <v>8323</v>
      </c>
      <c r="R2005" t="s">
        <v>8350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8216</v>
      </c>
      <c r="G2006" t="s">
        <v>8226</v>
      </c>
      <c r="H2006" t="s">
        <v>8248</v>
      </c>
      <c r="I2006">
        <v>1464471840</v>
      </c>
      <c r="J2006">
        <v>1459309704</v>
      </c>
      <c r="K2006" s="11" t="b">
        <v>0</v>
      </c>
      <c r="L2006">
        <v>42</v>
      </c>
      <c r="M2006" t="b">
        <v>1</v>
      </c>
      <c r="N2006" t="s">
        <v>8266</v>
      </c>
      <c r="O2006" s="1">
        <f t="shared" si="155"/>
        <v>102</v>
      </c>
      <c r="P2006">
        <f t="shared" si="156"/>
        <v>40.24</v>
      </c>
      <c r="Q2006" s="13" t="s">
        <v>8319</v>
      </c>
      <c r="R2006" t="s">
        <v>8322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60" hidden="1" x14ac:dyDescent="0.2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8216</v>
      </c>
      <c r="G2007" t="s">
        <v>8221</v>
      </c>
      <c r="H2007" t="s">
        <v>8243</v>
      </c>
      <c r="I2007">
        <v>1464904800</v>
      </c>
      <c r="J2007">
        <v>1463852904</v>
      </c>
      <c r="K2007" s="11" t="b">
        <v>0</v>
      </c>
      <c r="L2007">
        <v>49</v>
      </c>
      <c r="M2007" t="b">
        <v>1</v>
      </c>
      <c r="N2007" t="s">
        <v>8266</v>
      </c>
      <c r="O2007" s="1">
        <f t="shared" si="155"/>
        <v>109</v>
      </c>
      <c r="P2007">
        <f t="shared" si="156"/>
        <v>34.409999999999997</v>
      </c>
      <c r="Q2007" s="13" t="s">
        <v>8319</v>
      </c>
      <c r="R2007" t="s">
        <v>8322</v>
      </c>
      <c r="S2007" s="17">
        <f t="shared" si="157"/>
        <v>42511.741944444439</v>
      </c>
      <c r="T2007" s="17">
        <f t="shared" si="158"/>
        <v>42523.916666666672</v>
      </c>
      <c r="U2007">
        <f t="shared" si="159"/>
        <v>2016</v>
      </c>
    </row>
    <row r="2008" spans="1:21" ht="60" hidden="1" x14ac:dyDescent="0.2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8216</v>
      </c>
      <c r="G2008" t="s">
        <v>8221</v>
      </c>
      <c r="H2008" t="s">
        <v>8243</v>
      </c>
      <c r="I2008">
        <v>1418953984</v>
      </c>
      <c r="J2008">
        <v>1413766384</v>
      </c>
      <c r="K2008" s="11" t="b">
        <v>0</v>
      </c>
      <c r="L2008">
        <v>48</v>
      </c>
      <c r="M2008" t="b">
        <v>1</v>
      </c>
      <c r="N2008" t="s">
        <v>8268</v>
      </c>
      <c r="O2008" s="1">
        <f t="shared" si="155"/>
        <v>112</v>
      </c>
      <c r="P2008">
        <f t="shared" si="156"/>
        <v>35.130000000000003</v>
      </c>
      <c r="Q2008" s="13" t="s">
        <v>8304</v>
      </c>
      <c r="R2008" t="s">
        <v>8306</v>
      </c>
      <c r="S2008" s="17">
        <f t="shared" si="157"/>
        <v>41932.036851851852</v>
      </c>
      <c r="T2008" s="17">
        <f t="shared" si="158"/>
        <v>41992.078518518523</v>
      </c>
      <c r="U2008">
        <f t="shared" si="159"/>
        <v>2014</v>
      </c>
    </row>
    <row r="2009" spans="1:21" ht="60" hidden="1" x14ac:dyDescent="0.2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8216</v>
      </c>
      <c r="G2009" t="s">
        <v>8222</v>
      </c>
      <c r="H2009" t="s">
        <v>8244</v>
      </c>
      <c r="I2009">
        <v>1431115500</v>
      </c>
      <c r="J2009">
        <v>1428733511</v>
      </c>
      <c r="K2009" s="11" t="b">
        <v>0</v>
      </c>
      <c r="L2009">
        <v>58</v>
      </c>
      <c r="M2009" t="b">
        <v>1</v>
      </c>
      <c r="N2009" t="s">
        <v>8266</v>
      </c>
      <c r="O2009" s="1">
        <f t="shared" si="155"/>
        <v>211</v>
      </c>
      <c r="P2009">
        <f t="shared" si="156"/>
        <v>29.07</v>
      </c>
      <c r="Q2009" s="13" t="s">
        <v>8319</v>
      </c>
      <c r="R2009" t="s">
        <v>8322</v>
      </c>
      <c r="S2009" s="17">
        <f t="shared" si="157"/>
        <v>42105.267488425925</v>
      </c>
      <c r="T2009" s="17">
        <f t="shared" si="158"/>
        <v>42132.836805555555</v>
      </c>
      <c r="U2009">
        <f t="shared" si="159"/>
        <v>2015</v>
      </c>
    </row>
    <row r="2010" spans="1:21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8218</v>
      </c>
      <c r="G2010" t="s">
        <v>8221</v>
      </c>
      <c r="H2010" t="s">
        <v>8243</v>
      </c>
      <c r="I2010">
        <v>1475101495</v>
      </c>
      <c r="J2010">
        <v>1472509495</v>
      </c>
      <c r="K2010" s="11" t="b">
        <v>0</v>
      </c>
      <c r="L2010">
        <v>32</v>
      </c>
      <c r="M2010" t="b">
        <v>0</v>
      </c>
      <c r="N2010" t="s">
        <v>8268</v>
      </c>
      <c r="O2010" s="1">
        <f t="shared" si="155"/>
        <v>17</v>
      </c>
      <c r="P2010">
        <f t="shared" si="156"/>
        <v>52.41</v>
      </c>
      <c r="Q2010" s="13" t="s">
        <v>8304</v>
      </c>
      <c r="R2010" t="s">
        <v>8306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8216</v>
      </c>
      <c r="G2011" t="s">
        <v>8222</v>
      </c>
      <c r="H2011" t="s">
        <v>8244</v>
      </c>
      <c r="I2011">
        <v>1406227904</v>
      </c>
      <c r="J2011">
        <v>1403635904</v>
      </c>
      <c r="K2011" s="11" t="b">
        <v>1</v>
      </c>
      <c r="L2011">
        <v>43</v>
      </c>
      <c r="M2011" t="b">
        <v>1</v>
      </c>
      <c r="N2011" t="s">
        <v>8280</v>
      </c>
      <c r="O2011" s="1">
        <f t="shared" si="155"/>
        <v>111</v>
      </c>
      <c r="P2011">
        <f t="shared" si="156"/>
        <v>38.86</v>
      </c>
      <c r="Q2011" s="13" t="s">
        <v>8309</v>
      </c>
      <c r="R2011" t="s">
        <v>8310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8216</v>
      </c>
      <c r="G2012" t="s">
        <v>8222</v>
      </c>
      <c r="H2012" t="s">
        <v>8244</v>
      </c>
      <c r="I2012">
        <v>1484740918</v>
      </c>
      <c r="J2012">
        <v>1483012918</v>
      </c>
      <c r="K2012" s="11" t="b">
        <v>0</v>
      </c>
      <c r="L2012">
        <v>37</v>
      </c>
      <c r="M2012" t="b">
        <v>1</v>
      </c>
      <c r="N2012" t="s">
        <v>8266</v>
      </c>
      <c r="O2012" s="1">
        <f t="shared" si="155"/>
        <v>101</v>
      </c>
      <c r="P2012">
        <f t="shared" si="156"/>
        <v>45.11</v>
      </c>
      <c r="Q2012" s="13" t="s">
        <v>8319</v>
      </c>
      <c r="R2012" t="s">
        <v>8322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8216</v>
      </c>
      <c r="G2013" t="s">
        <v>8226</v>
      </c>
      <c r="H2013" t="s">
        <v>8248</v>
      </c>
      <c r="I2013">
        <v>1455231540</v>
      </c>
      <c r="J2013">
        <v>1452614847</v>
      </c>
      <c r="K2013" s="11" t="b">
        <v>0</v>
      </c>
      <c r="L2013">
        <v>35</v>
      </c>
      <c r="M2013" t="b">
        <v>1</v>
      </c>
      <c r="N2013" t="s">
        <v>8266</v>
      </c>
      <c r="O2013" s="1">
        <f t="shared" si="155"/>
        <v>111</v>
      </c>
      <c r="P2013">
        <f t="shared" si="156"/>
        <v>47.66</v>
      </c>
      <c r="Q2013" s="13" t="s">
        <v>8319</v>
      </c>
      <c r="R2013" t="s">
        <v>8322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8216</v>
      </c>
      <c r="G2014" t="s">
        <v>8221</v>
      </c>
      <c r="H2014" t="s">
        <v>8243</v>
      </c>
      <c r="I2014">
        <v>1430179200</v>
      </c>
      <c r="J2014">
        <v>1428130814</v>
      </c>
      <c r="K2014" s="11" t="b">
        <v>0</v>
      </c>
      <c r="L2014">
        <v>28</v>
      </c>
      <c r="M2014" t="b">
        <v>1</v>
      </c>
      <c r="N2014" t="s">
        <v>8260</v>
      </c>
      <c r="O2014" s="1">
        <f t="shared" si="155"/>
        <v>167</v>
      </c>
      <c r="P2014">
        <f t="shared" si="156"/>
        <v>59.46</v>
      </c>
      <c r="Q2014" s="13" t="s">
        <v>8317</v>
      </c>
      <c r="R2014" t="s">
        <v>8328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8216</v>
      </c>
      <c r="G2015" t="s">
        <v>8221</v>
      </c>
      <c r="H2015" t="s">
        <v>8243</v>
      </c>
      <c r="I2015">
        <v>1322106796</v>
      </c>
      <c r="J2015">
        <v>1316919196</v>
      </c>
      <c r="K2015" s="11" t="b">
        <v>0</v>
      </c>
      <c r="L2015">
        <v>38</v>
      </c>
      <c r="M2015" t="b">
        <v>1</v>
      </c>
      <c r="N2015" t="s">
        <v>8274</v>
      </c>
      <c r="O2015" s="1">
        <f t="shared" si="155"/>
        <v>111</v>
      </c>
      <c r="P2015">
        <f t="shared" si="156"/>
        <v>43.71</v>
      </c>
      <c r="Q2015" s="13" t="s">
        <v>8323</v>
      </c>
      <c r="R2015" t="s">
        <v>8324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8216</v>
      </c>
      <c r="G2016" t="s">
        <v>8221</v>
      </c>
      <c r="H2016" t="s">
        <v>8243</v>
      </c>
      <c r="I2016">
        <v>1434907966</v>
      </c>
      <c r="J2016">
        <v>1432315966</v>
      </c>
      <c r="K2016" s="11" t="b">
        <v>1</v>
      </c>
      <c r="L2016">
        <v>20</v>
      </c>
      <c r="M2016" t="b">
        <v>1</v>
      </c>
      <c r="N2016" t="s">
        <v>8266</v>
      </c>
      <c r="O2016" s="1">
        <f t="shared" si="155"/>
        <v>111</v>
      </c>
      <c r="P2016">
        <f t="shared" si="156"/>
        <v>83.05</v>
      </c>
      <c r="Q2016" s="13" t="s">
        <v>8319</v>
      </c>
      <c r="R2016" t="s">
        <v>8322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8216</v>
      </c>
      <c r="G2017" t="s">
        <v>8221</v>
      </c>
      <c r="H2017" t="s">
        <v>8243</v>
      </c>
      <c r="I2017">
        <v>1454431080</v>
      </c>
      <c r="J2017">
        <v>1451839080</v>
      </c>
      <c r="K2017" s="11" t="b">
        <v>0</v>
      </c>
      <c r="L2017">
        <v>30</v>
      </c>
      <c r="M2017" t="b">
        <v>1</v>
      </c>
      <c r="N2017" t="s">
        <v>8266</v>
      </c>
      <c r="O2017" s="1">
        <f t="shared" si="155"/>
        <v>101</v>
      </c>
      <c r="P2017">
        <f t="shared" si="156"/>
        <v>55.33</v>
      </c>
      <c r="Q2017" s="13" t="s">
        <v>8319</v>
      </c>
      <c r="R2017" t="s">
        <v>8322</v>
      </c>
      <c r="S2017" s="17">
        <f t="shared" si="157"/>
        <v>42372.693055555559</v>
      </c>
      <c r="T2017" s="17">
        <f t="shared" si="158"/>
        <v>42402.693055555559</v>
      </c>
      <c r="U2017">
        <f t="shared" si="159"/>
        <v>2016</v>
      </c>
    </row>
    <row r="2018" spans="1:21" ht="60" hidden="1" x14ac:dyDescent="0.2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8216</v>
      </c>
      <c r="G2018" t="s">
        <v>8221</v>
      </c>
      <c r="H2018" t="s">
        <v>8243</v>
      </c>
      <c r="I2018">
        <v>1455142416</v>
      </c>
      <c r="J2018">
        <v>1452550416</v>
      </c>
      <c r="K2018" s="11" t="b">
        <v>0</v>
      </c>
      <c r="L2018">
        <v>18</v>
      </c>
      <c r="M2018" t="b">
        <v>1</v>
      </c>
      <c r="N2018" t="s">
        <v>8297</v>
      </c>
      <c r="O2018" s="1">
        <f t="shared" si="155"/>
        <v>111</v>
      </c>
      <c r="P2018">
        <f t="shared" si="156"/>
        <v>92.22</v>
      </c>
      <c r="Q2018" s="13" t="s">
        <v>8304</v>
      </c>
      <c r="R2018" t="s">
        <v>8336</v>
      </c>
      <c r="S2018" s="17">
        <f t="shared" si="157"/>
        <v>42380.926111111112</v>
      </c>
      <c r="T2018" s="17">
        <f t="shared" si="158"/>
        <v>42410.926111111112</v>
      </c>
      <c r="U2018">
        <f t="shared" si="159"/>
        <v>2016</v>
      </c>
    </row>
    <row r="2019" spans="1:21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8218</v>
      </c>
      <c r="G2019" t="s">
        <v>8221</v>
      </c>
      <c r="H2019" t="s">
        <v>8243</v>
      </c>
      <c r="I2019">
        <v>1388102094</v>
      </c>
      <c r="J2019">
        <v>1385510094</v>
      </c>
      <c r="K2019" s="11" t="b">
        <v>0</v>
      </c>
      <c r="L2019">
        <v>52</v>
      </c>
      <c r="M2019" t="b">
        <v>0</v>
      </c>
      <c r="N2019" t="s">
        <v>8270</v>
      </c>
      <c r="O2019" s="1">
        <f t="shared" si="155"/>
        <v>41</v>
      </c>
      <c r="P2019">
        <f t="shared" si="156"/>
        <v>31.85</v>
      </c>
      <c r="Q2019" s="13" t="s">
        <v>8307</v>
      </c>
      <c r="R2019" t="s">
        <v>8348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60" hidden="1" x14ac:dyDescent="0.2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8218</v>
      </c>
      <c r="G2020" t="s">
        <v>8221</v>
      </c>
      <c r="H2020" t="s">
        <v>8243</v>
      </c>
      <c r="I2020">
        <v>1434092876</v>
      </c>
      <c r="J2020">
        <v>1431414476</v>
      </c>
      <c r="K2020" s="11" t="b">
        <v>0</v>
      </c>
      <c r="L2020">
        <v>36</v>
      </c>
      <c r="M2020" t="b">
        <v>0</v>
      </c>
      <c r="N2020" t="s">
        <v>8299</v>
      </c>
      <c r="O2020" s="1">
        <f t="shared" si="155"/>
        <v>8</v>
      </c>
      <c r="P2020">
        <f t="shared" si="156"/>
        <v>45.97</v>
      </c>
      <c r="Q2020" s="13" t="s">
        <v>8307</v>
      </c>
      <c r="R2020" t="s">
        <v>8352</v>
      </c>
      <c r="S2020" s="17">
        <f t="shared" si="157"/>
        <v>42136.297175925924</v>
      </c>
      <c r="T2020" s="17">
        <f t="shared" si="158"/>
        <v>42167.297175925924</v>
      </c>
      <c r="U2020">
        <f t="shared" si="159"/>
        <v>2015</v>
      </c>
    </row>
    <row r="2021" spans="1:21" ht="45" hidden="1" x14ac:dyDescent="0.2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8216</v>
      </c>
      <c r="G2021" t="s">
        <v>8221</v>
      </c>
      <c r="H2021" t="s">
        <v>8243</v>
      </c>
      <c r="I2021">
        <v>1381449600</v>
      </c>
      <c r="J2021">
        <v>1379540288</v>
      </c>
      <c r="K2021" s="11" t="b">
        <v>0</v>
      </c>
      <c r="L2021">
        <v>52</v>
      </c>
      <c r="M2021" t="b">
        <v>1</v>
      </c>
      <c r="N2021" t="s">
        <v>8274</v>
      </c>
      <c r="O2021" s="1">
        <f t="shared" si="155"/>
        <v>110</v>
      </c>
      <c r="P2021">
        <f t="shared" si="156"/>
        <v>31.83</v>
      </c>
      <c r="Q2021" s="13" t="s">
        <v>8323</v>
      </c>
      <c r="R2021" t="s">
        <v>8324</v>
      </c>
      <c r="S2021" s="17">
        <f t="shared" si="157"/>
        <v>41535.90148148148</v>
      </c>
      <c r="T2021" s="17">
        <f t="shared" si="158"/>
        <v>41558</v>
      </c>
      <c r="U2021">
        <f t="shared" si="159"/>
        <v>2013</v>
      </c>
    </row>
    <row r="2022" spans="1:21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8216</v>
      </c>
      <c r="G2022" t="s">
        <v>8222</v>
      </c>
      <c r="H2022" t="s">
        <v>8244</v>
      </c>
      <c r="I2022">
        <v>1398451093</v>
      </c>
      <c r="J2022">
        <v>1395859093</v>
      </c>
      <c r="K2022" s="11" t="b">
        <v>0</v>
      </c>
      <c r="L2022">
        <v>41</v>
      </c>
      <c r="M2022" t="b">
        <v>1</v>
      </c>
      <c r="N2022" t="s">
        <v>8261</v>
      </c>
      <c r="O2022" s="1">
        <f t="shared" si="155"/>
        <v>127</v>
      </c>
      <c r="P2022">
        <f t="shared" si="156"/>
        <v>40.270000000000003</v>
      </c>
      <c r="Q2022" s="13" t="s">
        <v>8317</v>
      </c>
      <c r="R2022" t="s">
        <v>8339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8216</v>
      </c>
      <c r="G2023" t="s">
        <v>8221</v>
      </c>
      <c r="H2023" t="s">
        <v>8243</v>
      </c>
      <c r="I2023">
        <v>1412259660</v>
      </c>
      <c r="J2023">
        <v>1410461299</v>
      </c>
      <c r="K2023" s="11" t="b">
        <v>0</v>
      </c>
      <c r="L2023">
        <v>33</v>
      </c>
      <c r="M2023" t="b">
        <v>1</v>
      </c>
      <c r="N2023" t="s">
        <v>8266</v>
      </c>
      <c r="O2023" s="1">
        <f t="shared" si="155"/>
        <v>110</v>
      </c>
      <c r="P2023">
        <f t="shared" si="156"/>
        <v>50.02</v>
      </c>
      <c r="Q2023" s="13" t="s">
        <v>8319</v>
      </c>
      <c r="R2023" t="s">
        <v>8322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8216</v>
      </c>
      <c r="G2024" t="s">
        <v>8221</v>
      </c>
      <c r="H2024" t="s">
        <v>8243</v>
      </c>
      <c r="I2024">
        <v>1424910910</v>
      </c>
      <c r="J2024">
        <v>1424306110</v>
      </c>
      <c r="K2024" s="11" t="b">
        <v>0</v>
      </c>
      <c r="L2024">
        <v>18</v>
      </c>
      <c r="M2024" t="b">
        <v>1</v>
      </c>
      <c r="N2024" t="s">
        <v>8266</v>
      </c>
      <c r="O2024" s="1">
        <f t="shared" si="155"/>
        <v>110</v>
      </c>
      <c r="P2024">
        <f t="shared" si="156"/>
        <v>91.67</v>
      </c>
      <c r="Q2024" s="13" t="s">
        <v>8319</v>
      </c>
      <c r="R2024" t="s">
        <v>8322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8216</v>
      </c>
      <c r="G2025" t="s">
        <v>8222</v>
      </c>
      <c r="H2025" t="s">
        <v>8244</v>
      </c>
      <c r="I2025">
        <v>1480613982</v>
      </c>
      <c r="J2025">
        <v>1478018382</v>
      </c>
      <c r="K2025" s="11" t="b">
        <v>0</v>
      </c>
      <c r="L2025">
        <v>69</v>
      </c>
      <c r="M2025" t="b">
        <v>1</v>
      </c>
      <c r="N2025" t="s">
        <v>8266</v>
      </c>
      <c r="O2025" s="1">
        <f t="shared" si="155"/>
        <v>103</v>
      </c>
      <c r="P2025">
        <f t="shared" si="156"/>
        <v>23.87</v>
      </c>
      <c r="Q2025" s="13" t="s">
        <v>8319</v>
      </c>
      <c r="R2025" t="s">
        <v>8322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8218</v>
      </c>
      <c r="G2026" t="s">
        <v>8221</v>
      </c>
      <c r="H2026" t="s">
        <v>8243</v>
      </c>
      <c r="I2026">
        <v>1423152678</v>
      </c>
      <c r="J2026">
        <v>1420560678</v>
      </c>
      <c r="K2026" s="11" t="b">
        <v>1</v>
      </c>
      <c r="L2026">
        <v>15</v>
      </c>
      <c r="M2026" t="b">
        <v>0</v>
      </c>
      <c r="N2026" t="s">
        <v>8280</v>
      </c>
      <c r="O2026" s="1">
        <f t="shared" si="155"/>
        <v>5</v>
      </c>
      <c r="P2026">
        <f t="shared" si="156"/>
        <v>109.07</v>
      </c>
      <c r="Q2026" s="13" t="s">
        <v>8309</v>
      </c>
      <c r="R2026" t="s">
        <v>8310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8216</v>
      </c>
      <c r="G2027" t="s">
        <v>8221</v>
      </c>
      <c r="H2027" t="s">
        <v>8243</v>
      </c>
      <c r="I2027">
        <v>1436290233</v>
      </c>
      <c r="J2027">
        <v>1433698233</v>
      </c>
      <c r="K2027" s="11" t="b">
        <v>0</v>
      </c>
      <c r="L2027">
        <v>39</v>
      </c>
      <c r="M2027" t="b">
        <v>1</v>
      </c>
      <c r="N2027" t="s">
        <v>8266</v>
      </c>
      <c r="O2027" s="1">
        <f t="shared" si="155"/>
        <v>109</v>
      </c>
      <c r="P2027">
        <f t="shared" si="156"/>
        <v>41.92</v>
      </c>
      <c r="Q2027" s="13" t="s">
        <v>8319</v>
      </c>
      <c r="R2027" t="s">
        <v>8322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8218</v>
      </c>
      <c r="G2028" t="s">
        <v>8221</v>
      </c>
      <c r="H2028" t="s">
        <v>8243</v>
      </c>
      <c r="I2028">
        <v>1478196008</v>
      </c>
      <c r="J2028">
        <v>1475604008</v>
      </c>
      <c r="K2028" s="11" t="b">
        <v>0</v>
      </c>
      <c r="L2028">
        <v>56</v>
      </c>
      <c r="M2028" t="b">
        <v>0</v>
      </c>
      <c r="N2028" t="s">
        <v>8277</v>
      </c>
      <c r="O2028" s="1">
        <f t="shared" si="155"/>
        <v>5</v>
      </c>
      <c r="P2028">
        <f t="shared" si="156"/>
        <v>29.04</v>
      </c>
      <c r="Q2028" s="13" t="s">
        <v>8312</v>
      </c>
      <c r="R2028" t="s">
        <v>8330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8216</v>
      </c>
      <c r="G2029" t="s">
        <v>8222</v>
      </c>
      <c r="H2029" t="s">
        <v>8244</v>
      </c>
      <c r="I2029">
        <v>1424181600</v>
      </c>
      <c r="J2029">
        <v>1423041227</v>
      </c>
      <c r="K2029" s="11" t="b">
        <v>0</v>
      </c>
      <c r="L2029">
        <v>20</v>
      </c>
      <c r="M2029" t="b">
        <v>1</v>
      </c>
      <c r="N2029" t="s">
        <v>8266</v>
      </c>
      <c r="O2029" s="1">
        <f t="shared" si="155"/>
        <v>108</v>
      </c>
      <c r="P2029">
        <f t="shared" si="156"/>
        <v>81.25</v>
      </c>
      <c r="Q2029" s="13" t="s">
        <v>8319</v>
      </c>
      <c r="R2029" t="s">
        <v>8322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8216</v>
      </c>
      <c r="G2030" t="s">
        <v>8226</v>
      </c>
      <c r="H2030" t="s">
        <v>8248</v>
      </c>
      <c r="I2030">
        <v>1430693460</v>
      </c>
      <c r="J2030">
        <v>1428087153</v>
      </c>
      <c r="K2030" s="11" t="b">
        <v>0</v>
      </c>
      <c r="L2030">
        <v>17</v>
      </c>
      <c r="M2030" t="b">
        <v>1</v>
      </c>
      <c r="N2030" t="s">
        <v>8266</v>
      </c>
      <c r="O2030" s="1">
        <f t="shared" si="155"/>
        <v>163</v>
      </c>
      <c r="P2030">
        <f t="shared" si="156"/>
        <v>95.59</v>
      </c>
      <c r="Q2030" s="13" t="s">
        <v>8319</v>
      </c>
      <c r="R2030" t="s">
        <v>8322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8216</v>
      </c>
      <c r="G2031" t="s">
        <v>8222</v>
      </c>
      <c r="H2031" t="s">
        <v>8244</v>
      </c>
      <c r="I2031">
        <v>1439806936</v>
      </c>
      <c r="J2031">
        <v>1437214936</v>
      </c>
      <c r="K2031" s="11" t="b">
        <v>0</v>
      </c>
      <c r="L2031">
        <v>31</v>
      </c>
      <c r="M2031" t="b">
        <v>1</v>
      </c>
      <c r="N2031" t="s">
        <v>8266</v>
      </c>
      <c r="O2031" s="1">
        <f t="shared" si="155"/>
        <v>162</v>
      </c>
      <c r="P2031">
        <f t="shared" si="156"/>
        <v>52.35</v>
      </c>
      <c r="Q2031" s="13" t="s">
        <v>8319</v>
      </c>
      <c r="R2031" t="s">
        <v>8322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8216</v>
      </c>
      <c r="G2032" t="s">
        <v>8221</v>
      </c>
      <c r="H2032" t="s">
        <v>8243</v>
      </c>
      <c r="I2032">
        <v>1453179540</v>
      </c>
      <c r="J2032">
        <v>1452030730</v>
      </c>
      <c r="K2032" s="11" t="b">
        <v>0</v>
      </c>
      <c r="L2032">
        <v>18</v>
      </c>
      <c r="M2032" t="b">
        <v>1</v>
      </c>
      <c r="N2032" t="s">
        <v>8266</v>
      </c>
      <c r="O2032" s="1">
        <f t="shared" si="155"/>
        <v>135</v>
      </c>
      <c r="P2032">
        <f t="shared" si="156"/>
        <v>89.79</v>
      </c>
      <c r="Q2032" s="13" t="s">
        <v>8319</v>
      </c>
      <c r="R2032" t="s">
        <v>8322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8216</v>
      </c>
      <c r="G2033" t="s">
        <v>8222</v>
      </c>
      <c r="H2033" t="s">
        <v>8244</v>
      </c>
      <c r="I2033">
        <v>1431164115</v>
      </c>
      <c r="J2033">
        <v>1428572115</v>
      </c>
      <c r="K2033" s="11" t="b">
        <v>0</v>
      </c>
      <c r="L2033">
        <v>64</v>
      </c>
      <c r="M2033" t="b">
        <v>1</v>
      </c>
      <c r="N2033" t="s">
        <v>8266</v>
      </c>
      <c r="O2033" s="1">
        <f t="shared" si="155"/>
        <v>108</v>
      </c>
      <c r="P2033">
        <f t="shared" si="156"/>
        <v>25.25</v>
      </c>
      <c r="Q2033" s="13" t="s">
        <v>8319</v>
      </c>
      <c r="R2033" t="s">
        <v>8322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8216</v>
      </c>
      <c r="G2034" t="s">
        <v>8222</v>
      </c>
      <c r="H2034" t="s">
        <v>8244</v>
      </c>
      <c r="I2034">
        <v>1370019600</v>
      </c>
      <c r="J2034">
        <v>1366999870</v>
      </c>
      <c r="K2034" s="11" t="b">
        <v>0</v>
      </c>
      <c r="L2034">
        <v>37</v>
      </c>
      <c r="M2034" t="b">
        <v>1</v>
      </c>
      <c r="N2034" t="s">
        <v>8295</v>
      </c>
      <c r="O2034" s="1">
        <f t="shared" si="155"/>
        <v>103</v>
      </c>
      <c r="P2034">
        <f t="shared" si="156"/>
        <v>43.62</v>
      </c>
      <c r="Q2034" s="13" t="s">
        <v>8323</v>
      </c>
      <c r="R2034" t="s">
        <v>8337</v>
      </c>
      <c r="S2034" s="17">
        <f t="shared" si="157"/>
        <v>41390.757754629631</v>
      </c>
      <c r="T2034" s="17">
        <f t="shared" si="158"/>
        <v>41425.708333333336</v>
      </c>
      <c r="U2034">
        <f t="shared" si="159"/>
        <v>2013</v>
      </c>
    </row>
    <row r="2035" spans="1:21" ht="45" hidden="1" x14ac:dyDescent="0.2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8216</v>
      </c>
      <c r="G2035" t="s">
        <v>8221</v>
      </c>
      <c r="H2035" t="s">
        <v>8243</v>
      </c>
      <c r="I2035">
        <v>1428725192</v>
      </c>
      <c r="J2035">
        <v>1426133192</v>
      </c>
      <c r="K2035" s="11" t="b">
        <v>0</v>
      </c>
      <c r="L2035">
        <v>21</v>
      </c>
      <c r="M2035" t="b">
        <v>1</v>
      </c>
      <c r="N2035" t="s">
        <v>8271</v>
      </c>
      <c r="O2035" s="1">
        <f t="shared" si="155"/>
        <v>161</v>
      </c>
      <c r="P2035">
        <f t="shared" si="156"/>
        <v>76.86</v>
      </c>
      <c r="Q2035" s="13" t="s">
        <v>8323</v>
      </c>
      <c r="R2035" t="s">
        <v>8327</v>
      </c>
      <c r="S2035" s="17">
        <f t="shared" si="157"/>
        <v>42075.171203703707</v>
      </c>
      <c r="T2035" s="17">
        <f t="shared" si="158"/>
        <v>42105.171203703707</v>
      </c>
      <c r="U2035">
        <f t="shared" si="159"/>
        <v>2015</v>
      </c>
    </row>
    <row r="2036" spans="1:21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8216</v>
      </c>
      <c r="G2036" t="s">
        <v>8221</v>
      </c>
      <c r="H2036" t="s">
        <v>8243</v>
      </c>
      <c r="I2036">
        <v>1386372120</v>
      </c>
      <c r="J2036">
        <v>1382659060</v>
      </c>
      <c r="K2036" s="11" t="b">
        <v>0</v>
      </c>
      <c r="L2036">
        <v>25</v>
      </c>
      <c r="M2036" t="b">
        <v>1</v>
      </c>
      <c r="N2036" t="s">
        <v>8271</v>
      </c>
      <c r="O2036" s="1">
        <f t="shared" si="155"/>
        <v>107</v>
      </c>
      <c r="P2036">
        <f t="shared" si="156"/>
        <v>64.44</v>
      </c>
      <c r="Q2036" s="13" t="s">
        <v>8323</v>
      </c>
      <c r="R2036" t="s">
        <v>8327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8216</v>
      </c>
      <c r="G2037" t="s">
        <v>8221</v>
      </c>
      <c r="H2037" t="s">
        <v>8243</v>
      </c>
      <c r="I2037">
        <v>1460846347</v>
      </c>
      <c r="J2037">
        <v>1458254347</v>
      </c>
      <c r="K2037" s="11" t="b">
        <v>0</v>
      </c>
      <c r="L2037">
        <v>28</v>
      </c>
      <c r="M2037" t="b">
        <v>1</v>
      </c>
      <c r="N2037" t="s">
        <v>8266</v>
      </c>
      <c r="O2037" s="1">
        <f t="shared" si="155"/>
        <v>161</v>
      </c>
      <c r="P2037">
        <f t="shared" si="156"/>
        <v>57.5</v>
      </c>
      <c r="Q2037" s="13" t="s">
        <v>8319</v>
      </c>
      <c r="R2037" t="s">
        <v>8322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8217</v>
      </c>
      <c r="G2038" t="s">
        <v>8221</v>
      </c>
      <c r="H2038" t="s">
        <v>8243</v>
      </c>
      <c r="I2038">
        <v>1476676800</v>
      </c>
      <c r="J2038">
        <v>1473957239</v>
      </c>
      <c r="K2038" s="11" t="b">
        <v>0</v>
      </c>
      <c r="L2038">
        <v>8</v>
      </c>
      <c r="M2038" t="b">
        <v>0</v>
      </c>
      <c r="N2038" t="s">
        <v>8298</v>
      </c>
      <c r="O2038" s="1">
        <f t="shared" si="155"/>
        <v>8</v>
      </c>
      <c r="P2038">
        <f t="shared" si="156"/>
        <v>200.63</v>
      </c>
      <c r="Q2038" s="13" t="s">
        <v>8319</v>
      </c>
      <c r="R2038" t="s">
        <v>8320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8216</v>
      </c>
      <c r="G2039" t="s">
        <v>8221</v>
      </c>
      <c r="H2039" t="s">
        <v>8243</v>
      </c>
      <c r="I2039">
        <v>1488333600</v>
      </c>
      <c r="J2039">
        <v>1487094360</v>
      </c>
      <c r="K2039" s="11" t="b">
        <v>0</v>
      </c>
      <c r="L2039">
        <v>20</v>
      </c>
      <c r="M2039" t="b">
        <v>1</v>
      </c>
      <c r="N2039" t="s">
        <v>8298</v>
      </c>
      <c r="O2039" s="1">
        <f t="shared" si="155"/>
        <v>119</v>
      </c>
      <c r="P2039">
        <f t="shared" si="156"/>
        <v>80.25</v>
      </c>
      <c r="Q2039" s="13" t="s">
        <v>8319</v>
      </c>
      <c r="R2039" t="s">
        <v>8320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8216</v>
      </c>
      <c r="G2040" t="s">
        <v>8221</v>
      </c>
      <c r="H2040" t="s">
        <v>8243</v>
      </c>
      <c r="I2040">
        <v>1417409940</v>
      </c>
      <c r="J2040">
        <v>1414765794</v>
      </c>
      <c r="K2040" s="11" t="b">
        <v>0</v>
      </c>
      <c r="L2040">
        <v>41</v>
      </c>
      <c r="M2040" t="b">
        <v>1</v>
      </c>
      <c r="N2040" t="s">
        <v>8269</v>
      </c>
      <c r="O2040" s="1">
        <f t="shared" si="155"/>
        <v>107</v>
      </c>
      <c r="P2040">
        <f t="shared" si="156"/>
        <v>39.049999999999997</v>
      </c>
      <c r="Q2040" s="13" t="s">
        <v>8307</v>
      </c>
      <c r="R2040" t="s">
        <v>8329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8216</v>
      </c>
      <c r="G2041" t="s">
        <v>8222</v>
      </c>
      <c r="H2041" t="s">
        <v>8244</v>
      </c>
      <c r="I2041">
        <v>1427919468</v>
      </c>
      <c r="J2041">
        <v>1425331068</v>
      </c>
      <c r="K2041" s="11" t="b">
        <v>0</v>
      </c>
      <c r="L2041">
        <v>69</v>
      </c>
      <c r="M2041" t="b">
        <v>1</v>
      </c>
      <c r="N2041" t="s">
        <v>8266</v>
      </c>
      <c r="O2041" s="1">
        <f t="shared" si="155"/>
        <v>106</v>
      </c>
      <c r="P2041">
        <f t="shared" si="156"/>
        <v>23.1</v>
      </c>
      <c r="Q2041" s="13" t="s">
        <v>8319</v>
      </c>
      <c r="R2041" t="s">
        <v>8322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8216</v>
      </c>
      <c r="G2042" t="s">
        <v>8221</v>
      </c>
      <c r="H2042" t="s">
        <v>8243</v>
      </c>
      <c r="I2042">
        <v>1390426799</v>
      </c>
      <c r="J2042">
        <v>1387834799</v>
      </c>
      <c r="K2042" s="11" t="b">
        <v>0</v>
      </c>
      <c r="L2042">
        <v>39</v>
      </c>
      <c r="M2042" t="b">
        <v>1</v>
      </c>
      <c r="N2042" t="s">
        <v>8261</v>
      </c>
      <c r="O2042" s="1">
        <f t="shared" si="155"/>
        <v>106</v>
      </c>
      <c r="P2042">
        <f t="shared" si="156"/>
        <v>40.78</v>
      </c>
      <c r="Q2042" s="13" t="s">
        <v>8317</v>
      </c>
      <c r="R2042" t="s">
        <v>8339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8216</v>
      </c>
      <c r="G2043" t="s">
        <v>8221</v>
      </c>
      <c r="H2043" t="s">
        <v>8243</v>
      </c>
      <c r="I2043">
        <v>1415234760</v>
      </c>
      <c r="J2043">
        <v>1413065230</v>
      </c>
      <c r="K2043" s="11" t="b">
        <v>0</v>
      </c>
      <c r="L2043">
        <v>44</v>
      </c>
      <c r="M2043" t="b">
        <v>1</v>
      </c>
      <c r="N2043" t="s">
        <v>8266</v>
      </c>
      <c r="O2043" s="1">
        <f t="shared" si="155"/>
        <v>106</v>
      </c>
      <c r="P2043">
        <f t="shared" si="156"/>
        <v>36.07</v>
      </c>
      <c r="Q2043" s="13" t="s">
        <v>8319</v>
      </c>
      <c r="R2043" t="s">
        <v>8322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8218</v>
      </c>
      <c r="G2044" t="s">
        <v>8226</v>
      </c>
      <c r="H2044" t="s">
        <v>8248</v>
      </c>
      <c r="I2044">
        <v>1482663600</v>
      </c>
      <c r="J2044">
        <v>1480800568</v>
      </c>
      <c r="K2044" s="11" t="b">
        <v>0</v>
      </c>
      <c r="L2044">
        <v>12</v>
      </c>
      <c r="M2044" t="b">
        <v>0</v>
      </c>
      <c r="N2044" t="s">
        <v>8286</v>
      </c>
      <c r="O2044" s="1">
        <f t="shared" si="155"/>
        <v>79</v>
      </c>
      <c r="P2044">
        <f t="shared" si="156"/>
        <v>131.66999999999999</v>
      </c>
      <c r="Q2044" s="13" t="s">
        <v>8309</v>
      </c>
      <c r="R2044" t="s">
        <v>8347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8218</v>
      </c>
      <c r="G2045" t="s">
        <v>8223</v>
      </c>
      <c r="H2045" t="s">
        <v>8245</v>
      </c>
      <c r="I2045">
        <v>1423623221</v>
      </c>
      <c r="J2045">
        <v>1421031221</v>
      </c>
      <c r="K2045" s="11" t="b">
        <v>0</v>
      </c>
      <c r="L2045">
        <v>32</v>
      </c>
      <c r="M2045" t="b">
        <v>0</v>
      </c>
      <c r="N2045" t="s">
        <v>8266</v>
      </c>
      <c r="O2045" s="1">
        <f t="shared" si="155"/>
        <v>16</v>
      </c>
      <c r="P2045">
        <f t="shared" si="156"/>
        <v>49.28</v>
      </c>
      <c r="Q2045" s="13" t="s">
        <v>8319</v>
      </c>
      <c r="R2045" t="s">
        <v>8322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8216</v>
      </c>
      <c r="G2046" t="s">
        <v>8221</v>
      </c>
      <c r="H2046" t="s">
        <v>8243</v>
      </c>
      <c r="I2046">
        <v>1362757335</v>
      </c>
      <c r="J2046">
        <v>1359301335</v>
      </c>
      <c r="K2046" s="11" t="b">
        <v>0</v>
      </c>
      <c r="L2046">
        <v>27</v>
      </c>
      <c r="M2046" t="b">
        <v>1</v>
      </c>
      <c r="N2046" t="s">
        <v>8271</v>
      </c>
      <c r="O2046" s="1">
        <f t="shared" si="155"/>
        <v>105</v>
      </c>
      <c r="P2046">
        <f t="shared" si="156"/>
        <v>58.37</v>
      </c>
      <c r="Q2046" s="13" t="s">
        <v>8323</v>
      </c>
      <c r="R2046" t="s">
        <v>8327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60" hidden="1" x14ac:dyDescent="0.2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8217</v>
      </c>
      <c r="G2047" t="s">
        <v>8221</v>
      </c>
      <c r="H2047" t="s">
        <v>8243</v>
      </c>
      <c r="I2047">
        <v>1409924340</v>
      </c>
      <c r="J2047">
        <v>1405181320</v>
      </c>
      <c r="K2047" s="11" t="b">
        <v>0</v>
      </c>
      <c r="L2047">
        <v>7</v>
      </c>
      <c r="M2047" t="b">
        <v>0</v>
      </c>
      <c r="N2047" t="s">
        <v>8282</v>
      </c>
      <c r="O2047" s="1">
        <f t="shared" si="155"/>
        <v>11</v>
      </c>
      <c r="P2047">
        <f t="shared" si="156"/>
        <v>225</v>
      </c>
      <c r="Q2047" s="13" t="s">
        <v>8307</v>
      </c>
      <c r="R2047" t="s">
        <v>8344</v>
      </c>
      <c r="S2047" s="17">
        <f t="shared" si="157"/>
        <v>41832.672685185185</v>
      </c>
      <c r="T2047" s="17">
        <f t="shared" si="158"/>
        <v>41887.568749999999</v>
      </c>
      <c r="U2047">
        <f t="shared" si="159"/>
        <v>2014</v>
      </c>
    </row>
    <row r="2048" spans="1:21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8218</v>
      </c>
      <c r="G2048" t="s">
        <v>8221</v>
      </c>
      <c r="H2048" t="s">
        <v>8243</v>
      </c>
      <c r="I2048">
        <v>1353196800</v>
      </c>
      <c r="J2048">
        <v>1348864913</v>
      </c>
      <c r="K2048" s="11" t="b">
        <v>0</v>
      </c>
      <c r="L2048">
        <v>28</v>
      </c>
      <c r="M2048" t="b">
        <v>0</v>
      </c>
      <c r="N2048" t="s">
        <v>8273</v>
      </c>
      <c r="O2048" s="1">
        <f t="shared" si="155"/>
        <v>11</v>
      </c>
      <c r="P2048">
        <f t="shared" si="156"/>
        <v>56.25</v>
      </c>
      <c r="Q2048" s="13" t="s">
        <v>8323</v>
      </c>
      <c r="R2048" t="s">
        <v>8346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60" hidden="1" x14ac:dyDescent="0.2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8216</v>
      </c>
      <c r="G2049" t="s">
        <v>8221</v>
      </c>
      <c r="H2049" t="s">
        <v>8243</v>
      </c>
      <c r="I2049">
        <v>1346462462</v>
      </c>
      <c r="J2049">
        <v>1343870462</v>
      </c>
      <c r="K2049" s="11" t="b">
        <v>0</v>
      </c>
      <c r="L2049">
        <v>27</v>
      </c>
      <c r="M2049" t="b">
        <v>1</v>
      </c>
      <c r="N2049" t="s">
        <v>8271</v>
      </c>
      <c r="O2049" s="1">
        <f t="shared" si="155"/>
        <v>105</v>
      </c>
      <c r="P2049">
        <f t="shared" si="156"/>
        <v>58.33</v>
      </c>
      <c r="Q2049" s="13" t="s">
        <v>8323</v>
      </c>
      <c r="R2049" t="s">
        <v>8327</v>
      </c>
      <c r="S2049" s="17">
        <f t="shared" si="157"/>
        <v>41123.056273148148</v>
      </c>
      <c r="T2049" s="17">
        <f t="shared" si="158"/>
        <v>41153.056273148148</v>
      </c>
      <c r="U2049">
        <f t="shared" si="159"/>
        <v>2012</v>
      </c>
    </row>
    <row r="2050" spans="1:21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8216</v>
      </c>
      <c r="G2050" t="s">
        <v>8222</v>
      </c>
      <c r="H2050" t="s">
        <v>8244</v>
      </c>
      <c r="I2050">
        <v>1462230000</v>
      </c>
      <c r="J2050">
        <v>1461061350</v>
      </c>
      <c r="K2050" s="11" t="b">
        <v>0</v>
      </c>
      <c r="L2050">
        <v>44</v>
      </c>
      <c r="M2050" t="b">
        <v>1</v>
      </c>
      <c r="N2050" t="s">
        <v>8266</v>
      </c>
      <c r="O2050" s="1">
        <f t="shared" si="155"/>
        <v>315</v>
      </c>
      <c r="P2050">
        <f t="shared" si="156"/>
        <v>35.799999999999997</v>
      </c>
      <c r="Q2050" s="13" t="s">
        <v>8319</v>
      </c>
      <c r="R2050" t="s">
        <v>8322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8218</v>
      </c>
      <c r="G2051" t="s">
        <v>8221</v>
      </c>
      <c r="H2051" t="s">
        <v>8243</v>
      </c>
      <c r="I2051">
        <v>1410746403</v>
      </c>
      <c r="J2051">
        <v>1408154403</v>
      </c>
      <c r="K2051" s="11" t="b">
        <v>0</v>
      </c>
      <c r="L2051">
        <v>18</v>
      </c>
      <c r="M2051" t="b">
        <v>0</v>
      </c>
      <c r="N2051" t="s">
        <v>8263</v>
      </c>
      <c r="O2051" s="1">
        <f t="shared" ref="O2051:O2114" si="160">ROUND(E2051/D2051*100,0)</f>
        <v>26</v>
      </c>
      <c r="P2051">
        <f t="shared" ref="P2051:P2114" si="161">IFERROR(ROUND(E2051/L2051,2),0)</f>
        <v>87.31</v>
      </c>
      <c r="Q2051" s="13" t="s">
        <v>8317</v>
      </c>
      <c r="R2051" t="s">
        <v>8321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8217</v>
      </c>
      <c r="G2052" t="s">
        <v>8221</v>
      </c>
      <c r="H2052" t="s">
        <v>8243</v>
      </c>
      <c r="I2052">
        <v>1428704848</v>
      </c>
      <c r="J2052">
        <v>1426112848</v>
      </c>
      <c r="K2052" s="11" t="b">
        <v>0</v>
      </c>
      <c r="L2052">
        <v>7</v>
      </c>
      <c r="M2052" t="b">
        <v>0</v>
      </c>
      <c r="N2052" t="s">
        <v>8267</v>
      </c>
      <c r="O2052" s="1">
        <f t="shared" si="160"/>
        <v>2</v>
      </c>
      <c r="P2052">
        <f t="shared" si="161"/>
        <v>224.43</v>
      </c>
      <c r="Q2052" s="13" t="s">
        <v>8304</v>
      </c>
      <c r="R2052" t="s">
        <v>8338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60" hidden="1" x14ac:dyDescent="0.2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8219</v>
      </c>
      <c r="G2053" t="s">
        <v>8238</v>
      </c>
      <c r="H2053" t="s">
        <v>8246</v>
      </c>
      <c r="I2053">
        <v>1491586534</v>
      </c>
      <c r="J2053">
        <v>1488911734</v>
      </c>
      <c r="K2053" s="11" t="b">
        <v>0</v>
      </c>
      <c r="L2053">
        <v>46</v>
      </c>
      <c r="M2053" t="b">
        <v>0</v>
      </c>
      <c r="N2053" t="s">
        <v>8298</v>
      </c>
      <c r="O2053" s="1">
        <f t="shared" si="160"/>
        <v>46</v>
      </c>
      <c r="P2053">
        <f t="shared" si="161"/>
        <v>34.130000000000003</v>
      </c>
      <c r="Q2053" s="13" t="s">
        <v>8319</v>
      </c>
      <c r="R2053" t="s">
        <v>8320</v>
      </c>
      <c r="S2053" s="17">
        <f t="shared" si="162"/>
        <v>42801.774699074071</v>
      </c>
      <c r="T2053" s="17">
        <f t="shared" si="163"/>
        <v>42832.733032407406</v>
      </c>
      <c r="U2053">
        <f t="shared" si="164"/>
        <v>2017</v>
      </c>
    </row>
    <row r="2054" spans="1:21" ht="45" hidden="1" x14ac:dyDescent="0.2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8216</v>
      </c>
      <c r="G2054" t="s">
        <v>8233</v>
      </c>
      <c r="H2054" t="s">
        <v>8246</v>
      </c>
      <c r="I2054">
        <v>1435255659</v>
      </c>
      <c r="J2054">
        <v>1432663659</v>
      </c>
      <c r="K2054" s="11" t="b">
        <v>0</v>
      </c>
      <c r="L2054">
        <v>29</v>
      </c>
      <c r="M2054" t="b">
        <v>1</v>
      </c>
      <c r="N2054" t="s">
        <v>8266</v>
      </c>
      <c r="O2054" s="1">
        <f t="shared" si="160"/>
        <v>105</v>
      </c>
      <c r="P2054">
        <f t="shared" si="161"/>
        <v>54.14</v>
      </c>
      <c r="Q2054" s="13" t="s">
        <v>8319</v>
      </c>
      <c r="R2054" t="s">
        <v>8322</v>
      </c>
      <c r="S2054" s="17">
        <f t="shared" si="162"/>
        <v>42150.755312499998</v>
      </c>
      <c r="T2054" s="17">
        <f t="shared" si="163"/>
        <v>42180.755312499998</v>
      </c>
      <c r="U2054">
        <f t="shared" si="164"/>
        <v>2015</v>
      </c>
    </row>
    <row r="2055" spans="1:21" ht="45" hidden="1" x14ac:dyDescent="0.2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8216</v>
      </c>
      <c r="G2055" t="s">
        <v>8221</v>
      </c>
      <c r="H2055" t="s">
        <v>8243</v>
      </c>
      <c r="I2055">
        <v>1337569140</v>
      </c>
      <c r="J2055">
        <v>1332991717</v>
      </c>
      <c r="K2055" s="11" t="b">
        <v>0</v>
      </c>
      <c r="L2055">
        <v>26</v>
      </c>
      <c r="M2055" t="b">
        <v>1</v>
      </c>
      <c r="N2055" t="s">
        <v>8261</v>
      </c>
      <c r="O2055" s="1">
        <f t="shared" si="160"/>
        <v>393</v>
      </c>
      <c r="P2055">
        <f t="shared" si="161"/>
        <v>60.38</v>
      </c>
      <c r="Q2055" s="13" t="s">
        <v>8317</v>
      </c>
      <c r="R2055" t="s">
        <v>8339</v>
      </c>
      <c r="S2055" s="17">
        <f t="shared" si="162"/>
        <v>40997.144872685189</v>
      </c>
      <c r="T2055" s="17">
        <f t="shared" si="163"/>
        <v>41050.124305555553</v>
      </c>
      <c r="U2055">
        <f t="shared" si="164"/>
        <v>2012</v>
      </c>
    </row>
    <row r="2056" spans="1:21" ht="45" hidden="1" x14ac:dyDescent="0.2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8216</v>
      </c>
      <c r="G2056" t="s">
        <v>8221</v>
      </c>
      <c r="H2056" t="s">
        <v>8243</v>
      </c>
      <c r="I2056">
        <v>1401595140</v>
      </c>
      <c r="J2056">
        <v>1399286589</v>
      </c>
      <c r="K2056" s="11" t="b">
        <v>0</v>
      </c>
      <c r="L2056">
        <v>28</v>
      </c>
      <c r="M2056" t="b">
        <v>1</v>
      </c>
      <c r="N2056" t="s">
        <v>8266</v>
      </c>
      <c r="O2056" s="1">
        <f t="shared" si="160"/>
        <v>104</v>
      </c>
      <c r="P2056">
        <f t="shared" si="161"/>
        <v>55.89</v>
      </c>
      <c r="Q2056" s="13" t="s">
        <v>8319</v>
      </c>
      <c r="R2056" t="s">
        <v>8322</v>
      </c>
      <c r="S2056" s="17">
        <f t="shared" si="162"/>
        <v>41764.44663194444</v>
      </c>
      <c r="T2056" s="17">
        <f t="shared" si="163"/>
        <v>41791.165972222225</v>
      </c>
      <c r="U2056">
        <f t="shared" si="164"/>
        <v>2014</v>
      </c>
    </row>
    <row r="2057" spans="1:21" ht="60" hidden="1" x14ac:dyDescent="0.2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8216</v>
      </c>
      <c r="G2057" t="s">
        <v>8226</v>
      </c>
      <c r="H2057" t="s">
        <v>8248</v>
      </c>
      <c r="I2057">
        <v>1484110800</v>
      </c>
      <c r="J2057">
        <v>1482281094</v>
      </c>
      <c r="K2057" s="11" t="b">
        <v>0</v>
      </c>
      <c r="L2057">
        <v>18</v>
      </c>
      <c r="M2057" t="b">
        <v>1</v>
      </c>
      <c r="N2057" t="s">
        <v>8266</v>
      </c>
      <c r="O2057" s="1">
        <f t="shared" si="160"/>
        <v>130</v>
      </c>
      <c r="P2057">
        <f t="shared" si="161"/>
        <v>86.94</v>
      </c>
      <c r="Q2057" s="13" t="s">
        <v>8319</v>
      </c>
      <c r="R2057" t="s">
        <v>8322</v>
      </c>
      <c r="S2057" s="17">
        <f t="shared" si="162"/>
        <v>42725.031180555554</v>
      </c>
      <c r="T2057" s="17">
        <f t="shared" si="163"/>
        <v>42746.208333333328</v>
      </c>
      <c r="U2057">
        <f t="shared" si="164"/>
        <v>2016</v>
      </c>
    </row>
    <row r="2058" spans="1:21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8216</v>
      </c>
      <c r="G2058" t="s">
        <v>8222</v>
      </c>
      <c r="H2058" t="s">
        <v>8244</v>
      </c>
      <c r="I2058">
        <v>1465672979</v>
      </c>
      <c r="J2058">
        <v>1463080979</v>
      </c>
      <c r="K2058" s="11" t="b">
        <v>0</v>
      </c>
      <c r="L2058">
        <v>64</v>
      </c>
      <c r="M2058" t="b">
        <v>1</v>
      </c>
      <c r="N2058" t="s">
        <v>8269</v>
      </c>
      <c r="O2058" s="1">
        <f t="shared" si="160"/>
        <v>130</v>
      </c>
      <c r="P2058">
        <f t="shared" si="161"/>
        <v>24.42</v>
      </c>
      <c r="Q2058" s="13" t="s">
        <v>8307</v>
      </c>
      <c r="R2058" t="s">
        <v>8329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8216</v>
      </c>
      <c r="G2059" t="s">
        <v>8221</v>
      </c>
      <c r="H2059" t="s">
        <v>8243</v>
      </c>
      <c r="I2059">
        <v>1259686800</v>
      </c>
      <c r="J2059">
        <v>1252908330</v>
      </c>
      <c r="K2059" s="11" t="b">
        <v>0</v>
      </c>
      <c r="L2059">
        <v>29</v>
      </c>
      <c r="M2059" t="b">
        <v>1</v>
      </c>
      <c r="N2059" t="s">
        <v>8271</v>
      </c>
      <c r="O2059" s="1">
        <f t="shared" si="160"/>
        <v>104</v>
      </c>
      <c r="P2059">
        <f t="shared" si="161"/>
        <v>53.83</v>
      </c>
      <c r="Q2059" s="13" t="s">
        <v>8323</v>
      </c>
      <c r="R2059" t="s">
        <v>8327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8216</v>
      </c>
      <c r="G2060" t="s">
        <v>8221</v>
      </c>
      <c r="H2060" t="s">
        <v>8243</v>
      </c>
      <c r="I2060">
        <v>1278111600</v>
      </c>
      <c r="J2060">
        <v>1276830052</v>
      </c>
      <c r="K2060" s="11" t="b">
        <v>1</v>
      </c>
      <c r="L2060">
        <v>17</v>
      </c>
      <c r="M2060" t="b">
        <v>1</v>
      </c>
      <c r="N2060" t="s">
        <v>8290</v>
      </c>
      <c r="O2060" s="1">
        <f t="shared" si="160"/>
        <v>312</v>
      </c>
      <c r="P2060">
        <f t="shared" si="161"/>
        <v>91.76</v>
      </c>
      <c r="Q2060" s="13" t="s">
        <v>8304</v>
      </c>
      <c r="R2060" t="s">
        <v>8305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8216</v>
      </c>
      <c r="G2061" t="s">
        <v>8222</v>
      </c>
      <c r="H2061" t="s">
        <v>8244</v>
      </c>
      <c r="I2061">
        <v>1434625441</v>
      </c>
      <c r="J2061">
        <v>1432033441</v>
      </c>
      <c r="K2061" s="11" t="b">
        <v>0</v>
      </c>
      <c r="L2061">
        <v>45</v>
      </c>
      <c r="M2061" t="b">
        <v>1</v>
      </c>
      <c r="N2061" t="s">
        <v>8266</v>
      </c>
      <c r="O2061" s="1">
        <f t="shared" si="160"/>
        <v>104</v>
      </c>
      <c r="P2061">
        <f t="shared" si="161"/>
        <v>34.6</v>
      </c>
      <c r="Q2061" s="13" t="s">
        <v>8319</v>
      </c>
      <c r="R2061" t="s">
        <v>8322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45" hidden="1" x14ac:dyDescent="0.2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8219</v>
      </c>
      <c r="G2062" t="s">
        <v>8222</v>
      </c>
      <c r="H2062" t="s">
        <v>8244</v>
      </c>
      <c r="I2062">
        <v>1490559285</v>
      </c>
      <c r="J2062">
        <v>1487970885</v>
      </c>
      <c r="K2062" s="11" t="b">
        <v>0</v>
      </c>
      <c r="L2062">
        <v>61</v>
      </c>
      <c r="M2062" t="b">
        <v>0</v>
      </c>
      <c r="N2062" t="s">
        <v>8293</v>
      </c>
      <c r="O2062" s="1">
        <f t="shared" si="160"/>
        <v>21</v>
      </c>
      <c r="P2062">
        <f t="shared" si="161"/>
        <v>25.49</v>
      </c>
      <c r="Q2062" s="13" t="s">
        <v>8315</v>
      </c>
      <c r="R2062" t="s">
        <v>8316</v>
      </c>
      <c r="S2062" s="17">
        <f t="shared" si="162"/>
        <v>42790.885243055556</v>
      </c>
      <c r="T2062" s="17">
        <f t="shared" si="163"/>
        <v>42820.843576388885</v>
      </c>
      <c r="U2062">
        <f t="shared" si="164"/>
        <v>2017</v>
      </c>
    </row>
    <row r="2063" spans="1:21" ht="30" hidden="1" x14ac:dyDescent="0.2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8216</v>
      </c>
      <c r="G2063" t="s">
        <v>8221</v>
      </c>
      <c r="H2063" t="s">
        <v>8243</v>
      </c>
      <c r="I2063">
        <v>1381881890</v>
      </c>
      <c r="J2063">
        <v>1380585890</v>
      </c>
      <c r="K2063" s="11" t="b">
        <v>0</v>
      </c>
      <c r="L2063">
        <v>20</v>
      </c>
      <c r="M2063" t="b">
        <v>1</v>
      </c>
      <c r="N2063" t="s">
        <v>8271</v>
      </c>
      <c r="O2063" s="1">
        <f t="shared" si="160"/>
        <v>104</v>
      </c>
      <c r="P2063">
        <f t="shared" si="161"/>
        <v>77.75</v>
      </c>
      <c r="Q2063" s="13" t="s">
        <v>8323</v>
      </c>
      <c r="R2063" t="s">
        <v>8327</v>
      </c>
      <c r="S2063" s="17">
        <f t="shared" si="162"/>
        <v>41548.00335648148</v>
      </c>
      <c r="T2063" s="17">
        <f t="shared" si="163"/>
        <v>41563.00335648148</v>
      </c>
      <c r="U2063">
        <f t="shared" si="164"/>
        <v>2013</v>
      </c>
    </row>
    <row r="2064" spans="1:21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8216</v>
      </c>
      <c r="G2064" t="s">
        <v>8221</v>
      </c>
      <c r="H2064" t="s">
        <v>8243</v>
      </c>
      <c r="I2064">
        <v>1315457658</v>
      </c>
      <c r="J2064">
        <v>1312865658</v>
      </c>
      <c r="K2064" s="11" t="b">
        <v>0</v>
      </c>
      <c r="L2064">
        <v>25</v>
      </c>
      <c r="M2064" t="b">
        <v>1</v>
      </c>
      <c r="N2064" t="s">
        <v>8274</v>
      </c>
      <c r="O2064" s="1">
        <f t="shared" si="160"/>
        <v>104</v>
      </c>
      <c r="P2064">
        <f t="shared" si="161"/>
        <v>62.12</v>
      </c>
      <c r="Q2064" s="13" t="s">
        <v>8323</v>
      </c>
      <c r="R2064" t="s">
        <v>8324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30" hidden="1" x14ac:dyDescent="0.2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8218</v>
      </c>
      <c r="G2065" t="s">
        <v>8232</v>
      </c>
      <c r="H2065" t="s">
        <v>8252</v>
      </c>
      <c r="I2065">
        <v>1467473723</v>
      </c>
      <c r="J2065">
        <v>1465832123</v>
      </c>
      <c r="K2065" s="11" t="b">
        <v>0</v>
      </c>
      <c r="L2065">
        <v>2</v>
      </c>
      <c r="M2065" t="b">
        <v>0</v>
      </c>
      <c r="N2065" t="s">
        <v>8298</v>
      </c>
      <c r="O2065" s="1">
        <f t="shared" si="160"/>
        <v>0</v>
      </c>
      <c r="P2065">
        <f t="shared" si="161"/>
        <v>775</v>
      </c>
      <c r="Q2065" s="13" t="s">
        <v>8319</v>
      </c>
      <c r="R2065" t="s">
        <v>8320</v>
      </c>
      <c r="S2065" s="17">
        <f t="shared" si="162"/>
        <v>42534.649571759262</v>
      </c>
      <c r="T2065" s="17">
        <f t="shared" si="163"/>
        <v>42553.649571759262</v>
      </c>
      <c r="U2065">
        <f t="shared" si="164"/>
        <v>2016</v>
      </c>
    </row>
    <row r="2066" spans="1:21" ht="60" hidden="1" x14ac:dyDescent="0.2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8216</v>
      </c>
      <c r="G2066" t="s">
        <v>8221</v>
      </c>
      <c r="H2066" t="s">
        <v>8243</v>
      </c>
      <c r="I2066">
        <v>1395435712</v>
      </c>
      <c r="J2066">
        <v>1392847312</v>
      </c>
      <c r="K2066" s="11" t="b">
        <v>0</v>
      </c>
      <c r="L2066">
        <v>23</v>
      </c>
      <c r="M2066" t="b">
        <v>1</v>
      </c>
      <c r="N2066" t="s">
        <v>8269</v>
      </c>
      <c r="O2066" s="1">
        <f t="shared" si="160"/>
        <v>111</v>
      </c>
      <c r="P2066">
        <f t="shared" si="161"/>
        <v>67.39</v>
      </c>
      <c r="Q2066" s="13" t="s">
        <v>8307</v>
      </c>
      <c r="R2066" t="s">
        <v>8329</v>
      </c>
      <c r="S2066" s="17">
        <f t="shared" si="162"/>
        <v>41689.917962962965</v>
      </c>
      <c r="T2066" s="17">
        <f t="shared" si="163"/>
        <v>41719.876296296294</v>
      </c>
      <c r="U2066">
        <f t="shared" si="164"/>
        <v>2014</v>
      </c>
    </row>
    <row r="2067" spans="1:21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8216</v>
      </c>
      <c r="G2067" t="s">
        <v>8221</v>
      </c>
      <c r="H2067" t="s">
        <v>8243</v>
      </c>
      <c r="I2067">
        <v>1458057600</v>
      </c>
      <c r="J2067">
        <v>1455938520</v>
      </c>
      <c r="K2067" s="11" t="b">
        <v>0</v>
      </c>
      <c r="L2067">
        <v>24</v>
      </c>
      <c r="M2067" t="b">
        <v>1</v>
      </c>
      <c r="N2067" t="s">
        <v>8300</v>
      </c>
      <c r="O2067" s="1">
        <f t="shared" si="160"/>
        <v>129</v>
      </c>
      <c r="P2067">
        <f t="shared" si="161"/>
        <v>64.459999999999994</v>
      </c>
      <c r="Q2067" s="13" t="s">
        <v>8319</v>
      </c>
      <c r="R2067" t="s">
        <v>8331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8218</v>
      </c>
      <c r="G2068" t="s">
        <v>8221</v>
      </c>
      <c r="H2068" t="s">
        <v>8243</v>
      </c>
      <c r="I2068">
        <v>1439251926</v>
      </c>
      <c r="J2068">
        <v>1435363926</v>
      </c>
      <c r="K2068" s="11" t="b">
        <v>0</v>
      </c>
      <c r="L2068">
        <v>14</v>
      </c>
      <c r="M2068" t="b">
        <v>0</v>
      </c>
      <c r="N2068" t="s">
        <v>8268</v>
      </c>
      <c r="O2068" s="1">
        <f t="shared" si="160"/>
        <v>17</v>
      </c>
      <c r="P2068">
        <f t="shared" si="161"/>
        <v>110.29</v>
      </c>
      <c r="Q2068" s="13" t="s">
        <v>8304</v>
      </c>
      <c r="R2068" t="s">
        <v>8306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8216</v>
      </c>
      <c r="G2069" t="s">
        <v>8221</v>
      </c>
      <c r="H2069" t="s">
        <v>8243</v>
      </c>
      <c r="I2069">
        <v>1423022400</v>
      </c>
      <c r="J2069">
        <v>1421436099</v>
      </c>
      <c r="K2069" s="11" t="b">
        <v>0</v>
      </c>
      <c r="L2069">
        <v>32</v>
      </c>
      <c r="M2069" t="b">
        <v>1</v>
      </c>
      <c r="N2069" t="s">
        <v>8292</v>
      </c>
      <c r="O2069" s="1">
        <f t="shared" si="160"/>
        <v>154</v>
      </c>
      <c r="P2069">
        <f t="shared" si="161"/>
        <v>48.06</v>
      </c>
      <c r="Q2069" s="13" t="s">
        <v>8312</v>
      </c>
      <c r="R2069" t="s">
        <v>8313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8216</v>
      </c>
      <c r="G2070" t="s">
        <v>8221</v>
      </c>
      <c r="H2070" t="s">
        <v>8243</v>
      </c>
      <c r="I2070">
        <v>1356211832</v>
      </c>
      <c r="J2070">
        <v>1351024232</v>
      </c>
      <c r="K2070" s="11" t="b">
        <v>0</v>
      </c>
      <c r="L2070">
        <v>23</v>
      </c>
      <c r="M2070" t="b">
        <v>1</v>
      </c>
      <c r="N2070" t="s">
        <v>8274</v>
      </c>
      <c r="O2070" s="1">
        <f t="shared" si="160"/>
        <v>102</v>
      </c>
      <c r="P2070">
        <f t="shared" si="161"/>
        <v>66.83</v>
      </c>
      <c r="Q2070" s="13" t="s">
        <v>8323</v>
      </c>
      <c r="R2070" t="s">
        <v>8324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8216</v>
      </c>
      <c r="G2071" t="s">
        <v>8221</v>
      </c>
      <c r="H2071" t="s">
        <v>8243</v>
      </c>
      <c r="I2071">
        <v>1405017345</v>
      </c>
      <c r="J2071">
        <v>1403721345</v>
      </c>
      <c r="K2071" s="11" t="b">
        <v>0</v>
      </c>
      <c r="L2071">
        <v>22</v>
      </c>
      <c r="M2071" t="b">
        <v>1</v>
      </c>
      <c r="N2071" t="s">
        <v>8266</v>
      </c>
      <c r="O2071" s="1">
        <f t="shared" si="160"/>
        <v>102</v>
      </c>
      <c r="P2071">
        <f t="shared" si="161"/>
        <v>69.819999999999993</v>
      </c>
      <c r="Q2071" s="13" t="s">
        <v>8319</v>
      </c>
      <c r="R2071" t="s">
        <v>8322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30" hidden="1" x14ac:dyDescent="0.2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8216</v>
      </c>
      <c r="G2072" t="s">
        <v>8221</v>
      </c>
      <c r="H2072" t="s">
        <v>8243</v>
      </c>
      <c r="I2072">
        <v>1400475600</v>
      </c>
      <c r="J2072">
        <v>1397819938</v>
      </c>
      <c r="K2072" s="11" t="b">
        <v>0</v>
      </c>
      <c r="L2072">
        <v>26</v>
      </c>
      <c r="M2072" t="b">
        <v>1</v>
      </c>
      <c r="N2072" t="s">
        <v>8300</v>
      </c>
      <c r="O2072" s="1">
        <f t="shared" si="160"/>
        <v>102</v>
      </c>
      <c r="P2072">
        <f t="shared" si="161"/>
        <v>59.04</v>
      </c>
      <c r="Q2072" s="13" t="s">
        <v>8319</v>
      </c>
      <c r="R2072" t="s">
        <v>8331</v>
      </c>
      <c r="S2072" s="17">
        <f t="shared" si="162"/>
        <v>41747.471504629626</v>
      </c>
      <c r="T2072" s="17">
        <f t="shared" si="163"/>
        <v>41778.208333333336</v>
      </c>
      <c r="U2072">
        <f t="shared" si="164"/>
        <v>2014</v>
      </c>
    </row>
    <row r="2073" spans="1:21" ht="60" hidden="1" x14ac:dyDescent="0.2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8216</v>
      </c>
      <c r="G2073" t="s">
        <v>8221</v>
      </c>
      <c r="H2073" t="s">
        <v>8243</v>
      </c>
      <c r="I2073">
        <v>1346950900</v>
      </c>
      <c r="J2073">
        <v>1345741300</v>
      </c>
      <c r="K2073" s="11" t="b">
        <v>0</v>
      </c>
      <c r="L2073">
        <v>22</v>
      </c>
      <c r="M2073" t="b">
        <v>1</v>
      </c>
      <c r="N2073" t="s">
        <v>8264</v>
      </c>
      <c r="O2073" s="1">
        <f t="shared" si="160"/>
        <v>256</v>
      </c>
      <c r="P2073">
        <f t="shared" si="161"/>
        <v>69.77</v>
      </c>
      <c r="Q2073" s="13" t="s">
        <v>8317</v>
      </c>
      <c r="R2073" t="s">
        <v>8318</v>
      </c>
      <c r="S2073" s="17">
        <f t="shared" si="162"/>
        <v>41144.709490740745</v>
      </c>
      <c r="T2073" s="17">
        <f t="shared" si="163"/>
        <v>41158.709490740745</v>
      </c>
      <c r="U2073">
        <f t="shared" si="164"/>
        <v>2012</v>
      </c>
    </row>
    <row r="2074" spans="1:21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8216</v>
      </c>
      <c r="G2074" t="s">
        <v>8221</v>
      </c>
      <c r="H2074" t="s">
        <v>8243</v>
      </c>
      <c r="I2074">
        <v>1465837200</v>
      </c>
      <c r="J2074">
        <v>1463971172</v>
      </c>
      <c r="K2074" s="11" t="b">
        <v>0</v>
      </c>
      <c r="L2074">
        <v>14</v>
      </c>
      <c r="M2074" t="b">
        <v>1</v>
      </c>
      <c r="N2074" t="s">
        <v>8266</v>
      </c>
      <c r="O2074" s="1">
        <f t="shared" si="160"/>
        <v>153</v>
      </c>
      <c r="P2074">
        <f t="shared" si="161"/>
        <v>109.57</v>
      </c>
      <c r="Q2074" s="13" t="s">
        <v>8319</v>
      </c>
      <c r="R2074" t="s">
        <v>8322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8218</v>
      </c>
      <c r="G2075" t="s">
        <v>8221</v>
      </c>
      <c r="H2075" t="s">
        <v>8243</v>
      </c>
      <c r="I2075">
        <v>1428158637</v>
      </c>
      <c r="J2075">
        <v>1425570237</v>
      </c>
      <c r="K2075" s="11" t="b">
        <v>1</v>
      </c>
      <c r="L2075">
        <v>24</v>
      </c>
      <c r="M2075" t="b">
        <v>0</v>
      </c>
      <c r="N2075" t="s">
        <v>8280</v>
      </c>
      <c r="O2075" s="1">
        <f t="shared" si="160"/>
        <v>15</v>
      </c>
      <c r="P2075">
        <f t="shared" si="161"/>
        <v>63.88</v>
      </c>
      <c r="Q2075" s="13" t="s">
        <v>8309</v>
      </c>
      <c r="R2075" t="s">
        <v>8310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8216</v>
      </c>
      <c r="G2076" t="s">
        <v>8221</v>
      </c>
      <c r="H2076" t="s">
        <v>8243</v>
      </c>
      <c r="I2076">
        <v>1406087940</v>
      </c>
      <c r="J2076">
        <v>1404141626</v>
      </c>
      <c r="K2076" s="11" t="b">
        <v>0</v>
      </c>
      <c r="L2076">
        <v>37</v>
      </c>
      <c r="M2076" t="b">
        <v>1</v>
      </c>
      <c r="N2076" t="s">
        <v>8266</v>
      </c>
      <c r="O2076" s="1">
        <f t="shared" si="160"/>
        <v>153</v>
      </c>
      <c r="P2076">
        <f t="shared" si="161"/>
        <v>41.41</v>
      </c>
      <c r="Q2076" s="13" t="s">
        <v>8319</v>
      </c>
      <c r="R2076" t="s">
        <v>8322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8218</v>
      </c>
      <c r="G2077" t="s">
        <v>8221</v>
      </c>
      <c r="H2077" t="s">
        <v>8243</v>
      </c>
      <c r="I2077">
        <v>1415558879</v>
      </c>
      <c r="J2077">
        <v>1412963279</v>
      </c>
      <c r="K2077" s="11" t="b">
        <v>0</v>
      </c>
      <c r="L2077">
        <v>18</v>
      </c>
      <c r="M2077" t="b">
        <v>0</v>
      </c>
      <c r="N2077" t="s">
        <v>8268</v>
      </c>
      <c r="O2077" s="1">
        <f t="shared" si="160"/>
        <v>3</v>
      </c>
      <c r="P2077">
        <f t="shared" si="161"/>
        <v>84.94</v>
      </c>
      <c r="Q2077" s="13" t="s">
        <v>8304</v>
      </c>
      <c r="R2077" t="s">
        <v>8306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8216</v>
      </c>
      <c r="G2078" t="s">
        <v>8221</v>
      </c>
      <c r="H2078" t="s">
        <v>8243</v>
      </c>
      <c r="I2078">
        <v>1400796420</v>
      </c>
      <c r="J2078">
        <v>1398342170</v>
      </c>
      <c r="K2078" s="11" t="b">
        <v>0</v>
      </c>
      <c r="L2078">
        <v>25</v>
      </c>
      <c r="M2078" t="b">
        <v>1</v>
      </c>
      <c r="N2078" t="s">
        <v>8266</v>
      </c>
      <c r="O2078" s="1">
        <f t="shared" si="160"/>
        <v>102</v>
      </c>
      <c r="P2078">
        <f t="shared" si="161"/>
        <v>61.1</v>
      </c>
      <c r="Q2078" s="13" t="s">
        <v>8319</v>
      </c>
      <c r="R2078" t="s">
        <v>8322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8218</v>
      </c>
      <c r="G2079" t="s">
        <v>8221</v>
      </c>
      <c r="H2079" t="s">
        <v>8243</v>
      </c>
      <c r="I2079">
        <v>1479233602</v>
      </c>
      <c r="J2079">
        <v>1478106802</v>
      </c>
      <c r="K2079" s="11" t="b">
        <v>0</v>
      </c>
      <c r="L2079">
        <v>14</v>
      </c>
      <c r="M2079" t="b">
        <v>0</v>
      </c>
      <c r="N2079" t="s">
        <v>8282</v>
      </c>
      <c r="O2079" s="1">
        <f t="shared" si="160"/>
        <v>20</v>
      </c>
      <c r="P2079">
        <f t="shared" si="161"/>
        <v>109.07</v>
      </c>
      <c r="Q2079" s="13" t="s">
        <v>8307</v>
      </c>
      <c r="R2079" t="s">
        <v>8344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8216</v>
      </c>
      <c r="G2080" t="s">
        <v>8238</v>
      </c>
      <c r="H2080" t="s">
        <v>8246</v>
      </c>
      <c r="I2080">
        <v>1465135190</v>
      </c>
      <c r="J2080">
        <v>1463925590</v>
      </c>
      <c r="K2080" s="11" t="b">
        <v>0</v>
      </c>
      <c r="L2080">
        <v>10</v>
      </c>
      <c r="M2080" t="b">
        <v>1</v>
      </c>
      <c r="N2080" t="s">
        <v>8266</v>
      </c>
      <c r="O2080" s="1">
        <f t="shared" si="160"/>
        <v>102</v>
      </c>
      <c r="P2080">
        <f t="shared" si="161"/>
        <v>152.5</v>
      </c>
      <c r="Q2080" s="13" t="s">
        <v>8319</v>
      </c>
      <c r="R2080" t="s">
        <v>8322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8216</v>
      </c>
      <c r="G2081" t="s">
        <v>8221</v>
      </c>
      <c r="H2081" t="s">
        <v>8243</v>
      </c>
      <c r="I2081">
        <v>1307761200</v>
      </c>
      <c r="J2081">
        <v>1304464914</v>
      </c>
      <c r="K2081" s="11" t="b">
        <v>0</v>
      </c>
      <c r="L2081">
        <v>20</v>
      </c>
      <c r="M2081" t="b">
        <v>1</v>
      </c>
      <c r="N2081" t="s">
        <v>8271</v>
      </c>
      <c r="O2081" s="1">
        <f t="shared" si="160"/>
        <v>101</v>
      </c>
      <c r="P2081">
        <f t="shared" si="161"/>
        <v>76.05</v>
      </c>
      <c r="Q2081" s="13" t="s">
        <v>8323</v>
      </c>
      <c r="R2081" t="s">
        <v>8327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8216</v>
      </c>
      <c r="G2082" t="s">
        <v>8222</v>
      </c>
      <c r="H2082" t="s">
        <v>8244</v>
      </c>
      <c r="I2082">
        <v>1468611272</v>
      </c>
      <c r="J2082">
        <v>1466019272</v>
      </c>
      <c r="K2082" s="11" t="b">
        <v>0</v>
      </c>
      <c r="L2082">
        <v>27</v>
      </c>
      <c r="M2082" t="b">
        <v>1</v>
      </c>
      <c r="N2082" t="s">
        <v>8266</v>
      </c>
      <c r="O2082" s="1">
        <f t="shared" si="160"/>
        <v>101</v>
      </c>
      <c r="P2082">
        <f t="shared" si="161"/>
        <v>56.33</v>
      </c>
      <c r="Q2082" s="13" t="s">
        <v>8319</v>
      </c>
      <c r="R2082" t="s">
        <v>8322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8218</v>
      </c>
      <c r="G2083" t="s">
        <v>8226</v>
      </c>
      <c r="H2083" t="s">
        <v>8248</v>
      </c>
      <c r="I2083">
        <v>1399183200</v>
      </c>
      <c r="J2083">
        <v>1396633284</v>
      </c>
      <c r="K2083" s="11" t="b">
        <v>0</v>
      </c>
      <c r="L2083">
        <v>30</v>
      </c>
      <c r="M2083" t="b">
        <v>0</v>
      </c>
      <c r="N2083" t="s">
        <v>8273</v>
      </c>
      <c r="O2083" s="1">
        <f t="shared" si="160"/>
        <v>30</v>
      </c>
      <c r="P2083">
        <f t="shared" si="161"/>
        <v>50.67</v>
      </c>
      <c r="Q2083" s="13" t="s">
        <v>8323</v>
      </c>
      <c r="R2083" t="s">
        <v>8346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8216</v>
      </c>
      <c r="G2084" t="s">
        <v>8222</v>
      </c>
      <c r="H2084" t="s">
        <v>8244</v>
      </c>
      <c r="I2084">
        <v>1415385000</v>
      </c>
      <c r="J2084">
        <v>1413406695</v>
      </c>
      <c r="K2084" s="11" t="b">
        <v>0</v>
      </c>
      <c r="L2084">
        <v>19</v>
      </c>
      <c r="M2084" t="b">
        <v>1</v>
      </c>
      <c r="N2084" t="s">
        <v>8266</v>
      </c>
      <c r="O2084" s="1">
        <f t="shared" si="160"/>
        <v>101</v>
      </c>
      <c r="P2084">
        <f t="shared" si="161"/>
        <v>79.89</v>
      </c>
      <c r="Q2084" s="13" t="s">
        <v>8319</v>
      </c>
      <c r="R2084" t="s">
        <v>8322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8216</v>
      </c>
      <c r="G2085" t="s">
        <v>8221</v>
      </c>
      <c r="H2085" t="s">
        <v>8243</v>
      </c>
      <c r="I2085">
        <v>1337786944</v>
      </c>
      <c r="J2085">
        <v>1335194944</v>
      </c>
      <c r="K2085" s="11" t="b">
        <v>0</v>
      </c>
      <c r="L2085">
        <v>39</v>
      </c>
      <c r="M2085" t="b">
        <v>1</v>
      </c>
      <c r="N2085" t="s">
        <v>8274</v>
      </c>
      <c r="O2085" s="1">
        <f t="shared" si="160"/>
        <v>101</v>
      </c>
      <c r="P2085">
        <f t="shared" si="161"/>
        <v>38.85</v>
      </c>
      <c r="Q2085" s="13" t="s">
        <v>8323</v>
      </c>
      <c r="R2085" t="s">
        <v>8324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8216</v>
      </c>
      <c r="G2086" t="s">
        <v>8221</v>
      </c>
      <c r="H2086" t="s">
        <v>8243</v>
      </c>
      <c r="I2086">
        <v>1329320235</v>
      </c>
      <c r="J2086">
        <v>1326728235</v>
      </c>
      <c r="K2086" s="11" t="b">
        <v>1</v>
      </c>
      <c r="L2086">
        <v>7</v>
      </c>
      <c r="M2086" t="b">
        <v>1</v>
      </c>
      <c r="N2086" t="s">
        <v>8264</v>
      </c>
      <c r="O2086" s="1">
        <f t="shared" si="160"/>
        <v>101</v>
      </c>
      <c r="P2086">
        <f t="shared" si="161"/>
        <v>215.86</v>
      </c>
      <c r="Q2086" s="13" t="s">
        <v>8317</v>
      </c>
      <c r="R2086" t="s">
        <v>8318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8216</v>
      </c>
      <c r="G2087" t="s">
        <v>8222</v>
      </c>
      <c r="H2087" t="s">
        <v>8244</v>
      </c>
      <c r="I2087">
        <v>1415126022</v>
      </c>
      <c r="J2087">
        <v>1412530422</v>
      </c>
      <c r="K2087" s="11" t="b">
        <v>0</v>
      </c>
      <c r="L2087">
        <v>36</v>
      </c>
      <c r="M2087" t="b">
        <v>1</v>
      </c>
      <c r="N2087" t="s">
        <v>8260</v>
      </c>
      <c r="O2087" s="1">
        <f t="shared" si="160"/>
        <v>101</v>
      </c>
      <c r="P2087">
        <f t="shared" si="161"/>
        <v>41.94</v>
      </c>
      <c r="Q2087" s="13" t="s">
        <v>8317</v>
      </c>
      <c r="R2087" t="s">
        <v>8328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5" hidden="1" x14ac:dyDescent="0.2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8216</v>
      </c>
      <c r="G2088" t="s">
        <v>8222</v>
      </c>
      <c r="H2088" t="s">
        <v>8244</v>
      </c>
      <c r="I2088">
        <v>1441995595</v>
      </c>
      <c r="J2088">
        <v>1439835595</v>
      </c>
      <c r="K2088" s="11" t="b">
        <v>0</v>
      </c>
      <c r="L2088">
        <v>42</v>
      </c>
      <c r="M2088" t="b">
        <v>1</v>
      </c>
      <c r="N2088" t="s">
        <v>8266</v>
      </c>
      <c r="O2088" s="1">
        <f t="shared" si="160"/>
        <v>101</v>
      </c>
      <c r="P2088">
        <f t="shared" si="161"/>
        <v>35.950000000000003</v>
      </c>
      <c r="Q2088" s="13" t="s">
        <v>8319</v>
      </c>
      <c r="R2088" t="s">
        <v>8322</v>
      </c>
      <c r="S2088" s="17">
        <f t="shared" si="162"/>
        <v>42233.763831018514</v>
      </c>
      <c r="T2088" s="17">
        <f t="shared" si="163"/>
        <v>42258.763831018514</v>
      </c>
      <c r="U2088">
        <f t="shared" si="164"/>
        <v>2015</v>
      </c>
    </row>
    <row r="2089" spans="1:21" ht="30" hidden="1" x14ac:dyDescent="0.2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8216</v>
      </c>
      <c r="G2089" t="s">
        <v>8221</v>
      </c>
      <c r="H2089" t="s">
        <v>8243</v>
      </c>
      <c r="I2089">
        <v>1404273540</v>
      </c>
      <c r="J2089">
        <v>1400272580</v>
      </c>
      <c r="K2089" s="11" t="b">
        <v>0</v>
      </c>
      <c r="L2089">
        <v>20</v>
      </c>
      <c r="M2089" t="b">
        <v>1</v>
      </c>
      <c r="N2089" t="s">
        <v>8266</v>
      </c>
      <c r="O2089" s="1">
        <f t="shared" si="160"/>
        <v>101</v>
      </c>
      <c r="P2089">
        <f t="shared" si="161"/>
        <v>75.5</v>
      </c>
      <c r="Q2089" s="13" t="s">
        <v>8319</v>
      </c>
      <c r="R2089" t="s">
        <v>8322</v>
      </c>
      <c r="S2089" s="17">
        <f t="shared" si="162"/>
        <v>41775.858564814815</v>
      </c>
      <c r="T2089" s="17">
        <f t="shared" si="163"/>
        <v>41822.165972222225</v>
      </c>
      <c r="U2089">
        <f t="shared" si="164"/>
        <v>2014</v>
      </c>
    </row>
    <row r="2090" spans="1:21" ht="60" hidden="1" x14ac:dyDescent="0.2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8216</v>
      </c>
      <c r="G2090" t="s">
        <v>8221</v>
      </c>
      <c r="H2090" t="s">
        <v>8243</v>
      </c>
      <c r="I2090">
        <v>1486095060</v>
      </c>
      <c r="J2090">
        <v>1484198170</v>
      </c>
      <c r="K2090" s="11" t="b">
        <v>0</v>
      </c>
      <c r="L2090">
        <v>31</v>
      </c>
      <c r="M2090" t="b">
        <v>1</v>
      </c>
      <c r="N2090" t="s">
        <v>8271</v>
      </c>
      <c r="O2090" s="1">
        <f t="shared" si="160"/>
        <v>116</v>
      </c>
      <c r="P2090">
        <f t="shared" si="161"/>
        <v>48.71</v>
      </c>
      <c r="Q2090" s="13" t="s">
        <v>8323</v>
      </c>
      <c r="R2090" t="s">
        <v>8327</v>
      </c>
      <c r="S2090" s="17">
        <f t="shared" si="162"/>
        <v>42747.219560185185</v>
      </c>
      <c r="T2090" s="17">
        <f t="shared" si="163"/>
        <v>42769.174305555556</v>
      </c>
      <c r="U2090">
        <f t="shared" si="164"/>
        <v>2017</v>
      </c>
    </row>
    <row r="2091" spans="1:21" ht="30" hidden="1" x14ac:dyDescent="0.2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8218</v>
      </c>
      <c r="G2091" t="s">
        <v>8221</v>
      </c>
      <c r="H2091" t="s">
        <v>8243</v>
      </c>
      <c r="I2091">
        <v>1444405123</v>
      </c>
      <c r="J2091">
        <v>1439221123</v>
      </c>
      <c r="K2091" s="11" t="b">
        <v>0</v>
      </c>
      <c r="L2091">
        <v>50</v>
      </c>
      <c r="M2091" t="b">
        <v>0</v>
      </c>
      <c r="N2091" t="s">
        <v>8298</v>
      </c>
      <c r="O2091" s="1">
        <f t="shared" si="160"/>
        <v>15</v>
      </c>
      <c r="P2091">
        <f t="shared" si="161"/>
        <v>30.12</v>
      </c>
      <c r="Q2091" s="13" t="s">
        <v>8319</v>
      </c>
      <c r="R2091" t="s">
        <v>8320</v>
      </c>
      <c r="S2091" s="17">
        <f t="shared" si="162"/>
        <v>42226.651886574073</v>
      </c>
      <c r="T2091" s="17">
        <f t="shared" si="163"/>
        <v>42286.651886574073</v>
      </c>
      <c r="U2091">
        <f t="shared" si="164"/>
        <v>2015</v>
      </c>
    </row>
    <row r="2092" spans="1:21" ht="60" hidden="1" x14ac:dyDescent="0.2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8216</v>
      </c>
      <c r="G2092" t="s">
        <v>8221</v>
      </c>
      <c r="H2092" t="s">
        <v>8243</v>
      </c>
      <c r="I2092">
        <v>1316746837</v>
      </c>
      <c r="J2092">
        <v>1314154837</v>
      </c>
      <c r="K2092" s="11" t="b">
        <v>0</v>
      </c>
      <c r="L2092">
        <v>21</v>
      </c>
      <c r="M2092" t="b">
        <v>1</v>
      </c>
      <c r="N2092" t="s">
        <v>8261</v>
      </c>
      <c r="O2092" s="1">
        <f t="shared" si="160"/>
        <v>126</v>
      </c>
      <c r="P2092">
        <f t="shared" si="161"/>
        <v>71.709999999999994</v>
      </c>
      <c r="Q2092" s="13" t="s">
        <v>8317</v>
      </c>
      <c r="R2092" t="s">
        <v>8339</v>
      </c>
      <c r="S2092" s="17">
        <f t="shared" si="162"/>
        <v>40779.125428240739</v>
      </c>
      <c r="T2092" s="17">
        <f t="shared" si="163"/>
        <v>40809.125428240739</v>
      </c>
      <c r="U2092">
        <f t="shared" si="164"/>
        <v>2011</v>
      </c>
    </row>
    <row r="2093" spans="1:21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8216</v>
      </c>
      <c r="G2093" t="s">
        <v>8222</v>
      </c>
      <c r="H2093" t="s">
        <v>8244</v>
      </c>
      <c r="I2093">
        <v>1433422793</v>
      </c>
      <c r="J2093">
        <v>1430830793</v>
      </c>
      <c r="K2093" s="11" t="b">
        <v>0</v>
      </c>
      <c r="L2093">
        <v>39</v>
      </c>
      <c r="M2093" t="b">
        <v>1</v>
      </c>
      <c r="N2093" t="s">
        <v>8266</v>
      </c>
      <c r="O2093" s="1">
        <f t="shared" si="160"/>
        <v>100</v>
      </c>
      <c r="P2093">
        <f t="shared" si="161"/>
        <v>38.590000000000003</v>
      </c>
      <c r="Q2093" s="13" t="s">
        <v>8319</v>
      </c>
      <c r="R2093" t="s">
        <v>8322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8216</v>
      </c>
      <c r="G2094" t="s">
        <v>8221</v>
      </c>
      <c r="H2094" t="s">
        <v>8243</v>
      </c>
      <c r="I2094">
        <v>1359240856</v>
      </c>
      <c r="J2094">
        <v>1356648856</v>
      </c>
      <c r="K2094" s="11" t="b">
        <v>0</v>
      </c>
      <c r="L2094">
        <v>34</v>
      </c>
      <c r="M2094" t="b">
        <v>1</v>
      </c>
      <c r="N2094" t="s">
        <v>8271</v>
      </c>
      <c r="O2094" s="1">
        <f t="shared" si="160"/>
        <v>125</v>
      </c>
      <c r="P2094">
        <f t="shared" si="161"/>
        <v>44.21</v>
      </c>
      <c r="Q2094" s="13" t="s">
        <v>8323</v>
      </c>
      <c r="R2094" t="s">
        <v>8327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8216</v>
      </c>
      <c r="G2095" t="s">
        <v>8221</v>
      </c>
      <c r="H2095" t="s">
        <v>8243</v>
      </c>
      <c r="I2095">
        <v>1318633200</v>
      </c>
      <c r="J2095">
        <v>1314947317</v>
      </c>
      <c r="K2095" s="11" t="b">
        <v>0</v>
      </c>
      <c r="L2095">
        <v>32</v>
      </c>
      <c r="M2095" t="b">
        <v>1</v>
      </c>
      <c r="N2095" t="s">
        <v>8271</v>
      </c>
      <c r="O2095" s="1">
        <f t="shared" si="160"/>
        <v>100</v>
      </c>
      <c r="P2095">
        <f t="shared" si="161"/>
        <v>46.95</v>
      </c>
      <c r="Q2095" s="13" t="s">
        <v>8323</v>
      </c>
      <c r="R2095" t="s">
        <v>8327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8216</v>
      </c>
      <c r="G2096" t="s">
        <v>8221</v>
      </c>
      <c r="H2096" t="s">
        <v>8243</v>
      </c>
      <c r="I2096">
        <v>1378439940</v>
      </c>
      <c r="J2096">
        <v>1376003254</v>
      </c>
      <c r="K2096" s="11" t="b">
        <v>0</v>
      </c>
      <c r="L2096">
        <v>14</v>
      </c>
      <c r="M2096" t="b">
        <v>1</v>
      </c>
      <c r="N2096" t="s">
        <v>8271</v>
      </c>
      <c r="O2096" s="1">
        <f t="shared" si="160"/>
        <v>100</v>
      </c>
      <c r="P2096">
        <f t="shared" si="161"/>
        <v>107.21</v>
      </c>
      <c r="Q2096" s="13" t="s">
        <v>8323</v>
      </c>
      <c r="R2096" t="s">
        <v>8327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8216</v>
      </c>
      <c r="G2097" t="s">
        <v>8221</v>
      </c>
      <c r="H2097" t="s">
        <v>8243</v>
      </c>
      <c r="I2097">
        <v>1338083997</v>
      </c>
      <c r="J2097">
        <v>1335491997</v>
      </c>
      <c r="K2097" s="11" t="b">
        <v>0</v>
      </c>
      <c r="L2097">
        <v>38</v>
      </c>
      <c r="M2097" t="b">
        <v>1</v>
      </c>
      <c r="N2097" t="s">
        <v>8274</v>
      </c>
      <c r="O2097" s="1">
        <f t="shared" si="160"/>
        <v>100</v>
      </c>
      <c r="P2097">
        <f t="shared" si="161"/>
        <v>39.49</v>
      </c>
      <c r="Q2097" s="13" t="s">
        <v>8323</v>
      </c>
      <c r="R2097" t="s">
        <v>8324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8216</v>
      </c>
      <c r="G2098" t="s">
        <v>8222</v>
      </c>
      <c r="H2098" t="s">
        <v>8244</v>
      </c>
      <c r="I2098">
        <v>1462037777</v>
      </c>
      <c r="J2098">
        <v>1459445777</v>
      </c>
      <c r="K2098" s="11" t="b">
        <v>0</v>
      </c>
      <c r="L2098">
        <v>37</v>
      </c>
      <c r="M2098" t="b">
        <v>1</v>
      </c>
      <c r="N2098" t="s">
        <v>8266</v>
      </c>
      <c r="O2098" s="1">
        <f t="shared" si="160"/>
        <v>100</v>
      </c>
      <c r="P2098">
        <f t="shared" si="161"/>
        <v>40.549999999999997</v>
      </c>
      <c r="Q2098" s="13" t="s">
        <v>8319</v>
      </c>
      <c r="R2098" t="s">
        <v>8322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60" hidden="1" x14ac:dyDescent="0.2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8217</v>
      </c>
      <c r="G2099" t="s">
        <v>8221</v>
      </c>
      <c r="H2099" t="s">
        <v>8243</v>
      </c>
      <c r="I2099">
        <v>1404360478</v>
      </c>
      <c r="J2099">
        <v>1401768478</v>
      </c>
      <c r="K2099" s="11" t="b">
        <v>0</v>
      </c>
      <c r="L2099">
        <v>10</v>
      </c>
      <c r="M2099" t="b">
        <v>0</v>
      </c>
      <c r="N2099" t="s">
        <v>8300</v>
      </c>
      <c r="O2099" s="1">
        <f t="shared" si="160"/>
        <v>15</v>
      </c>
      <c r="P2099">
        <f t="shared" si="161"/>
        <v>150</v>
      </c>
      <c r="Q2099" s="13" t="s">
        <v>8319</v>
      </c>
      <c r="R2099" t="s">
        <v>8331</v>
      </c>
      <c r="S2099" s="17">
        <f t="shared" si="162"/>
        <v>41793.17219907407</v>
      </c>
      <c r="T2099" s="17">
        <f t="shared" si="163"/>
        <v>41823.17219907407</v>
      </c>
      <c r="U2099">
        <f t="shared" si="164"/>
        <v>2014</v>
      </c>
    </row>
    <row r="2100" spans="1:21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8216</v>
      </c>
      <c r="G2100" t="s">
        <v>8221</v>
      </c>
      <c r="H2100" t="s">
        <v>8243</v>
      </c>
      <c r="I2100">
        <v>1476479447</v>
      </c>
      <c r="J2100">
        <v>1471295447</v>
      </c>
      <c r="K2100" s="11" t="b">
        <v>0</v>
      </c>
      <c r="L2100">
        <v>29</v>
      </c>
      <c r="M2100" t="b">
        <v>1</v>
      </c>
      <c r="N2100" t="s">
        <v>8298</v>
      </c>
      <c r="O2100" s="1">
        <f t="shared" si="160"/>
        <v>100</v>
      </c>
      <c r="P2100">
        <f t="shared" si="161"/>
        <v>51.72</v>
      </c>
      <c r="Q2100" s="13" t="s">
        <v>8319</v>
      </c>
      <c r="R2100" t="s">
        <v>8320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60" hidden="1" x14ac:dyDescent="0.2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8216</v>
      </c>
      <c r="G2101" t="s">
        <v>8222</v>
      </c>
      <c r="H2101" t="s">
        <v>8244</v>
      </c>
      <c r="I2101">
        <v>1404314952</v>
      </c>
      <c r="J2101">
        <v>1401722952</v>
      </c>
      <c r="K2101" s="11" t="b">
        <v>0</v>
      </c>
      <c r="L2101">
        <v>29</v>
      </c>
      <c r="M2101" t="b">
        <v>1</v>
      </c>
      <c r="N2101" t="s">
        <v>8266</v>
      </c>
      <c r="O2101" s="1">
        <f t="shared" si="160"/>
        <v>100</v>
      </c>
      <c r="P2101">
        <f t="shared" si="161"/>
        <v>51.72</v>
      </c>
      <c r="Q2101" s="13" t="s">
        <v>8319</v>
      </c>
      <c r="R2101" t="s">
        <v>8322</v>
      </c>
      <c r="S2101" s="17">
        <f t="shared" si="162"/>
        <v>41792.645277777774</v>
      </c>
      <c r="T2101" s="17">
        <f t="shared" si="163"/>
        <v>41822.645277777774</v>
      </c>
      <c r="U2101">
        <f t="shared" si="164"/>
        <v>2014</v>
      </c>
    </row>
    <row r="2102" spans="1:21" ht="60" hidden="1" x14ac:dyDescent="0.2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8216</v>
      </c>
      <c r="G2102" t="s">
        <v>8221</v>
      </c>
      <c r="H2102" t="s">
        <v>8243</v>
      </c>
      <c r="I2102">
        <v>1408252260</v>
      </c>
      <c r="J2102">
        <v>1406580436</v>
      </c>
      <c r="K2102" s="11" t="b">
        <v>0</v>
      </c>
      <c r="L2102">
        <v>29</v>
      </c>
      <c r="M2102" t="b">
        <v>1</v>
      </c>
      <c r="N2102" t="s">
        <v>8266</v>
      </c>
      <c r="O2102" s="1">
        <f t="shared" si="160"/>
        <v>100</v>
      </c>
      <c r="P2102">
        <f t="shared" si="161"/>
        <v>51.72</v>
      </c>
      <c r="Q2102" s="13" t="s">
        <v>8319</v>
      </c>
      <c r="R2102" t="s">
        <v>8322</v>
      </c>
      <c r="S2102" s="17">
        <f t="shared" si="162"/>
        <v>41848.866157407407</v>
      </c>
      <c r="T2102" s="17">
        <f t="shared" si="163"/>
        <v>41868.21597222222</v>
      </c>
      <c r="U2102">
        <f t="shared" si="164"/>
        <v>2014</v>
      </c>
    </row>
    <row r="2103" spans="1:21" ht="60" hidden="1" x14ac:dyDescent="0.2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8216</v>
      </c>
      <c r="G2103" t="s">
        <v>8222</v>
      </c>
      <c r="H2103" t="s">
        <v>8244</v>
      </c>
      <c r="I2103">
        <v>1406719110</v>
      </c>
      <c r="J2103">
        <v>1405509510</v>
      </c>
      <c r="K2103" s="11" t="b">
        <v>0</v>
      </c>
      <c r="L2103">
        <v>45</v>
      </c>
      <c r="M2103" t="b">
        <v>1</v>
      </c>
      <c r="N2103" t="s">
        <v>8266</v>
      </c>
      <c r="O2103" s="1">
        <f t="shared" si="160"/>
        <v>100</v>
      </c>
      <c r="P2103">
        <f t="shared" si="161"/>
        <v>33.33</v>
      </c>
      <c r="Q2103" s="13" t="s">
        <v>8319</v>
      </c>
      <c r="R2103" t="s">
        <v>8322</v>
      </c>
      <c r="S2103" s="17">
        <f t="shared" si="162"/>
        <v>41836.471180555556</v>
      </c>
      <c r="T2103" s="17">
        <f t="shared" si="163"/>
        <v>41850.471180555556</v>
      </c>
      <c r="U2103">
        <f t="shared" si="164"/>
        <v>2014</v>
      </c>
    </row>
    <row r="2104" spans="1:21" ht="45" hidden="1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8216</v>
      </c>
      <c r="G2104" t="s">
        <v>8221</v>
      </c>
      <c r="H2104" t="s">
        <v>8243</v>
      </c>
      <c r="I2104">
        <v>1464482160</v>
      </c>
      <c r="J2104">
        <v>1462824832</v>
      </c>
      <c r="K2104" s="11" t="b">
        <v>0</v>
      </c>
      <c r="L2104">
        <v>27</v>
      </c>
      <c r="M2104" t="b">
        <v>1</v>
      </c>
      <c r="N2104" t="s">
        <v>8300</v>
      </c>
      <c r="O2104" s="1">
        <f t="shared" si="160"/>
        <v>100</v>
      </c>
      <c r="P2104">
        <f t="shared" si="161"/>
        <v>55.56</v>
      </c>
      <c r="Q2104" s="13" t="s">
        <v>8319</v>
      </c>
      <c r="R2104" t="s">
        <v>8331</v>
      </c>
      <c r="S2104" s="17">
        <f t="shared" si="162"/>
        <v>42499.842962962968</v>
      </c>
      <c r="T2104" s="17">
        <f t="shared" si="163"/>
        <v>42519.024999999994</v>
      </c>
      <c r="U2104">
        <f t="shared" si="164"/>
        <v>2016</v>
      </c>
    </row>
    <row r="2105" spans="1:21" ht="45" hidden="1" x14ac:dyDescent="0.2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8216</v>
      </c>
      <c r="G2105" t="s">
        <v>8221</v>
      </c>
      <c r="H2105" t="s">
        <v>8243</v>
      </c>
      <c r="I2105">
        <v>1469329217</v>
      </c>
      <c r="J2105">
        <v>1466737217</v>
      </c>
      <c r="K2105" s="11" t="b">
        <v>0</v>
      </c>
      <c r="L2105">
        <v>47</v>
      </c>
      <c r="M2105" t="b">
        <v>1</v>
      </c>
      <c r="N2105" t="s">
        <v>8272</v>
      </c>
      <c r="O2105" s="1">
        <f t="shared" si="160"/>
        <v>103</v>
      </c>
      <c r="P2105">
        <f t="shared" si="161"/>
        <v>31.91</v>
      </c>
      <c r="Q2105" s="13" t="s">
        <v>8323</v>
      </c>
      <c r="R2105" t="s">
        <v>8332</v>
      </c>
      <c r="S2105" s="17">
        <f t="shared" si="162"/>
        <v>42545.125196759262</v>
      </c>
      <c r="T2105" s="17">
        <f t="shared" si="163"/>
        <v>42575.125196759262</v>
      </c>
      <c r="U2105">
        <f t="shared" si="164"/>
        <v>2016</v>
      </c>
    </row>
    <row r="2106" spans="1:21" ht="60" hidden="1" x14ac:dyDescent="0.2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8216</v>
      </c>
      <c r="G2106" t="s">
        <v>8222</v>
      </c>
      <c r="H2106" t="s">
        <v>8244</v>
      </c>
      <c r="I2106">
        <v>1484687436</v>
      </c>
      <c r="J2106">
        <v>1482095436</v>
      </c>
      <c r="K2106" s="11" t="b">
        <v>0</v>
      </c>
      <c r="L2106">
        <v>30</v>
      </c>
      <c r="M2106" t="b">
        <v>1</v>
      </c>
      <c r="N2106" t="s">
        <v>8266</v>
      </c>
      <c r="O2106" s="1">
        <f t="shared" si="160"/>
        <v>125</v>
      </c>
      <c r="P2106">
        <f t="shared" si="161"/>
        <v>50</v>
      </c>
      <c r="Q2106" s="13" t="s">
        <v>8319</v>
      </c>
      <c r="R2106" t="s">
        <v>8322</v>
      </c>
      <c r="S2106" s="17">
        <f t="shared" si="162"/>
        <v>42722.882361111115</v>
      </c>
      <c r="T2106" s="17">
        <f t="shared" si="163"/>
        <v>42752.882361111115</v>
      </c>
      <c r="U2106">
        <f t="shared" si="164"/>
        <v>2016</v>
      </c>
    </row>
    <row r="2107" spans="1:21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8218</v>
      </c>
      <c r="G2107" t="s">
        <v>8221</v>
      </c>
      <c r="H2107" t="s">
        <v>8243</v>
      </c>
      <c r="I2107">
        <v>1379363406</v>
      </c>
      <c r="J2107">
        <v>1375475406</v>
      </c>
      <c r="K2107" s="11" t="b">
        <v>0</v>
      </c>
      <c r="L2107">
        <v>83</v>
      </c>
      <c r="M2107" t="b">
        <v>0</v>
      </c>
      <c r="N2107" t="s">
        <v>8277</v>
      </c>
      <c r="O2107" s="1">
        <f t="shared" si="160"/>
        <v>3</v>
      </c>
      <c r="P2107">
        <f t="shared" si="161"/>
        <v>17.989999999999998</v>
      </c>
      <c r="Q2107" s="13" t="s">
        <v>8312</v>
      </c>
      <c r="R2107" t="s">
        <v>8330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8218</v>
      </c>
      <c r="G2108" t="s">
        <v>8221</v>
      </c>
      <c r="H2108" t="s">
        <v>8243</v>
      </c>
      <c r="I2108">
        <v>1417387322</v>
      </c>
      <c r="J2108">
        <v>1413495722</v>
      </c>
      <c r="K2108" s="11" t="b">
        <v>0</v>
      </c>
      <c r="L2108">
        <v>31</v>
      </c>
      <c r="M2108" t="b">
        <v>0</v>
      </c>
      <c r="N2108" t="s">
        <v>8268</v>
      </c>
      <c r="O2108" s="1">
        <f t="shared" si="160"/>
        <v>15</v>
      </c>
      <c r="P2108">
        <f t="shared" si="161"/>
        <v>47.94</v>
      </c>
      <c r="Q2108" s="13" t="s">
        <v>8304</v>
      </c>
      <c r="R2108" t="s">
        <v>8306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8216</v>
      </c>
      <c r="G2109" t="s">
        <v>8221</v>
      </c>
      <c r="H2109" t="s">
        <v>8243</v>
      </c>
      <c r="I2109">
        <v>1342234920</v>
      </c>
      <c r="J2109">
        <v>1341892127</v>
      </c>
      <c r="K2109" s="11" t="b">
        <v>0</v>
      </c>
      <c r="L2109">
        <v>28</v>
      </c>
      <c r="M2109" t="b">
        <v>1</v>
      </c>
      <c r="N2109" t="s">
        <v>8261</v>
      </c>
      <c r="O2109" s="1">
        <f t="shared" si="160"/>
        <v>198</v>
      </c>
      <c r="P2109">
        <f t="shared" si="161"/>
        <v>53.04</v>
      </c>
      <c r="Q2109" s="13" t="s">
        <v>8317</v>
      </c>
      <c r="R2109" t="s">
        <v>8339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8218</v>
      </c>
      <c r="G2110" t="s">
        <v>8226</v>
      </c>
      <c r="H2110" t="s">
        <v>8248</v>
      </c>
      <c r="I2110">
        <v>1423333581</v>
      </c>
      <c r="J2110">
        <v>1420741581</v>
      </c>
      <c r="K2110" s="11" t="b">
        <v>0</v>
      </c>
      <c r="L2110">
        <v>24</v>
      </c>
      <c r="M2110" t="b">
        <v>0</v>
      </c>
      <c r="N2110" t="s">
        <v>8268</v>
      </c>
      <c r="O2110" s="1">
        <f t="shared" si="160"/>
        <v>1</v>
      </c>
      <c r="P2110">
        <f t="shared" si="161"/>
        <v>61.29</v>
      </c>
      <c r="Q2110" s="13" t="s">
        <v>8304</v>
      </c>
      <c r="R2110" t="s">
        <v>8306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8216</v>
      </c>
      <c r="G2111" t="s">
        <v>8221</v>
      </c>
      <c r="H2111" t="s">
        <v>8243</v>
      </c>
      <c r="I2111">
        <v>1464485339</v>
      </c>
      <c r="J2111">
        <v>1462325339</v>
      </c>
      <c r="K2111" s="11" t="b">
        <v>0</v>
      </c>
      <c r="L2111">
        <v>42</v>
      </c>
      <c r="M2111" t="b">
        <v>1</v>
      </c>
      <c r="N2111" t="s">
        <v>8296</v>
      </c>
      <c r="O2111" s="1">
        <f t="shared" si="160"/>
        <v>137</v>
      </c>
      <c r="P2111">
        <f t="shared" si="161"/>
        <v>34.9</v>
      </c>
      <c r="Q2111" s="13" t="s">
        <v>8304</v>
      </c>
      <c r="R2111" t="s">
        <v>8311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8217</v>
      </c>
      <c r="G2112" t="s">
        <v>8221</v>
      </c>
      <c r="H2112" t="s">
        <v>8243</v>
      </c>
      <c r="I2112">
        <v>1317231008</v>
      </c>
      <c r="J2112">
        <v>1312047008</v>
      </c>
      <c r="K2112" s="11" t="b">
        <v>0</v>
      </c>
      <c r="L2112">
        <v>24</v>
      </c>
      <c r="M2112" t="b">
        <v>0</v>
      </c>
      <c r="N2112" t="s">
        <v>8281</v>
      </c>
      <c r="O2112" s="1">
        <f t="shared" si="160"/>
        <v>29</v>
      </c>
      <c r="P2112">
        <f t="shared" si="161"/>
        <v>61.04</v>
      </c>
      <c r="Q2112" s="13" t="s">
        <v>8323</v>
      </c>
      <c r="R2112" t="s">
        <v>8350</v>
      </c>
      <c r="S2112" s="17">
        <f t="shared" si="162"/>
        <v>40754.729259259257</v>
      </c>
      <c r="T2112" s="17">
        <f t="shared" si="163"/>
        <v>40814.729259259257</v>
      </c>
      <c r="U2112">
        <f t="shared" si="164"/>
        <v>2011</v>
      </c>
    </row>
    <row r="2113" spans="1:21" ht="45" hidden="1" x14ac:dyDescent="0.2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8218</v>
      </c>
      <c r="G2113" t="s">
        <v>8222</v>
      </c>
      <c r="H2113" t="s">
        <v>8244</v>
      </c>
      <c r="I2113">
        <v>1444510800</v>
      </c>
      <c r="J2113">
        <v>1442062898</v>
      </c>
      <c r="K2113" s="11" t="b">
        <v>0</v>
      </c>
      <c r="L2113">
        <v>19</v>
      </c>
      <c r="M2113" t="b">
        <v>0</v>
      </c>
      <c r="N2113" t="s">
        <v>8263</v>
      </c>
      <c r="O2113" s="1">
        <f t="shared" si="160"/>
        <v>42</v>
      </c>
      <c r="P2113">
        <f t="shared" si="161"/>
        <v>77.11</v>
      </c>
      <c r="Q2113" s="13" t="s">
        <v>8317</v>
      </c>
      <c r="R2113" t="s">
        <v>8321</v>
      </c>
      <c r="S2113" s="17">
        <f t="shared" si="162"/>
        <v>42259.542800925927</v>
      </c>
      <c r="T2113" s="17">
        <f t="shared" si="163"/>
        <v>42287.875</v>
      </c>
      <c r="U2113">
        <f t="shared" si="164"/>
        <v>2015</v>
      </c>
    </row>
    <row r="2114" spans="1:21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8218</v>
      </c>
      <c r="G2114" t="s">
        <v>8222</v>
      </c>
      <c r="H2114" t="s">
        <v>8244</v>
      </c>
      <c r="I2114">
        <v>1479125642</v>
      </c>
      <c r="J2114">
        <v>1476962042</v>
      </c>
      <c r="K2114" s="11" t="b">
        <v>0</v>
      </c>
      <c r="L2114">
        <v>31</v>
      </c>
      <c r="M2114" t="b">
        <v>0</v>
      </c>
      <c r="N2114" t="s">
        <v>8266</v>
      </c>
      <c r="O2114" s="1">
        <f t="shared" si="160"/>
        <v>49</v>
      </c>
      <c r="P2114">
        <f t="shared" si="161"/>
        <v>47.26</v>
      </c>
      <c r="Q2114" s="13" t="s">
        <v>8319</v>
      </c>
      <c r="R2114" t="s">
        <v>8322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8217</v>
      </c>
      <c r="G2115" t="s">
        <v>8221</v>
      </c>
      <c r="H2115" t="s">
        <v>8243</v>
      </c>
      <c r="I2115">
        <v>1434405980</v>
      </c>
      <c r="J2115">
        <v>1431813980</v>
      </c>
      <c r="K2115" s="11" t="b">
        <v>0</v>
      </c>
      <c r="L2115">
        <v>5</v>
      </c>
      <c r="M2115" t="b">
        <v>0</v>
      </c>
      <c r="N2115" t="s">
        <v>8267</v>
      </c>
      <c r="O2115" s="1">
        <f t="shared" ref="O2115:O2178" si="165">ROUND(E2115/D2115*100,0)</f>
        <v>1</v>
      </c>
      <c r="P2115">
        <f t="shared" ref="P2115:P2178" si="166">IFERROR(ROUND(E2115/L2115,2),0)</f>
        <v>292.2</v>
      </c>
      <c r="Q2115" s="13" t="s">
        <v>8304</v>
      </c>
      <c r="R2115" t="s">
        <v>8338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8216</v>
      </c>
      <c r="G2116" t="s">
        <v>8221</v>
      </c>
      <c r="H2116" t="s">
        <v>8243</v>
      </c>
      <c r="I2116">
        <v>1463529600</v>
      </c>
      <c r="J2116">
        <v>1462307652</v>
      </c>
      <c r="K2116" s="11" t="b">
        <v>0</v>
      </c>
      <c r="L2116">
        <v>38</v>
      </c>
      <c r="M2116" t="b">
        <v>1</v>
      </c>
      <c r="N2116" t="s">
        <v>8300</v>
      </c>
      <c r="O2116" s="1">
        <f t="shared" si="165"/>
        <v>146</v>
      </c>
      <c r="P2116">
        <f t="shared" si="166"/>
        <v>38.42</v>
      </c>
      <c r="Q2116" s="13" t="s">
        <v>8319</v>
      </c>
      <c r="R2116" t="s">
        <v>8331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45" hidden="1" x14ac:dyDescent="0.2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8218</v>
      </c>
      <c r="G2117" t="s">
        <v>8221</v>
      </c>
      <c r="H2117" t="s">
        <v>8243</v>
      </c>
      <c r="I2117">
        <v>1488958200</v>
      </c>
      <c r="J2117">
        <v>1484912974</v>
      </c>
      <c r="K2117" s="11" t="b">
        <v>0</v>
      </c>
      <c r="L2117">
        <v>16</v>
      </c>
      <c r="M2117" t="b">
        <v>0</v>
      </c>
      <c r="N2117" t="s">
        <v>8278</v>
      </c>
      <c r="O2117" s="1">
        <f t="shared" si="165"/>
        <v>8</v>
      </c>
      <c r="P2117">
        <f t="shared" si="166"/>
        <v>90.94</v>
      </c>
      <c r="Q2117" s="13" t="s">
        <v>8312</v>
      </c>
      <c r="R2117" t="s">
        <v>8340</v>
      </c>
      <c r="S2117" s="17">
        <f t="shared" si="167"/>
        <v>42755.492754629624</v>
      </c>
      <c r="T2117" s="17">
        <f t="shared" si="168"/>
        <v>42802.3125</v>
      </c>
      <c r="U2117">
        <f t="shared" si="169"/>
        <v>2017</v>
      </c>
    </row>
    <row r="2118" spans="1:21" ht="60" hidden="1" x14ac:dyDescent="0.2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8216</v>
      </c>
      <c r="G2118" t="s">
        <v>8221</v>
      </c>
      <c r="H2118" t="s">
        <v>8243</v>
      </c>
      <c r="I2118">
        <v>1271994660</v>
      </c>
      <c r="J2118">
        <v>1264565507</v>
      </c>
      <c r="K2118" s="11" t="b">
        <v>1</v>
      </c>
      <c r="L2118">
        <v>36</v>
      </c>
      <c r="M2118" t="b">
        <v>1</v>
      </c>
      <c r="N2118" t="s">
        <v>8264</v>
      </c>
      <c r="O2118" s="1">
        <f t="shared" si="165"/>
        <v>146</v>
      </c>
      <c r="P2118">
        <f t="shared" si="166"/>
        <v>40.42</v>
      </c>
      <c r="Q2118" s="13" t="s">
        <v>8317</v>
      </c>
      <c r="R2118" t="s">
        <v>8318</v>
      </c>
      <c r="S2118" s="17">
        <f t="shared" si="167"/>
        <v>40205.174849537041</v>
      </c>
      <c r="T2118" s="17">
        <f t="shared" si="168"/>
        <v>40291.160416666666</v>
      </c>
      <c r="U2118">
        <f t="shared" si="169"/>
        <v>2010</v>
      </c>
    </row>
    <row r="2119" spans="1:21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8216</v>
      </c>
      <c r="G2119" t="s">
        <v>8221</v>
      </c>
      <c r="H2119" t="s">
        <v>8243</v>
      </c>
      <c r="I2119">
        <v>1454349600</v>
      </c>
      <c r="J2119">
        <v>1451277473</v>
      </c>
      <c r="K2119" s="11" t="b">
        <v>0</v>
      </c>
      <c r="L2119">
        <v>21</v>
      </c>
      <c r="M2119" t="b">
        <v>1</v>
      </c>
      <c r="N2119" t="s">
        <v>8274</v>
      </c>
      <c r="O2119" s="1">
        <f t="shared" si="165"/>
        <v>145</v>
      </c>
      <c r="P2119">
        <f t="shared" si="166"/>
        <v>68.81</v>
      </c>
      <c r="Q2119" s="13" t="s">
        <v>8323</v>
      </c>
      <c r="R2119" t="s">
        <v>8324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8218</v>
      </c>
      <c r="G2120" t="s">
        <v>8226</v>
      </c>
      <c r="H2120" t="s">
        <v>8248</v>
      </c>
      <c r="I2120">
        <v>1483238771</v>
      </c>
      <c r="J2120">
        <v>1480646771</v>
      </c>
      <c r="K2120" s="11" t="b">
        <v>0</v>
      </c>
      <c r="L2120">
        <v>13</v>
      </c>
      <c r="M2120" t="b">
        <v>0</v>
      </c>
      <c r="N2120" t="s">
        <v>8278</v>
      </c>
      <c r="O2120" s="1">
        <f t="shared" si="165"/>
        <v>14</v>
      </c>
      <c r="P2120">
        <f t="shared" si="166"/>
        <v>110.62</v>
      </c>
      <c r="Q2120" s="13" t="s">
        <v>8312</v>
      </c>
      <c r="R2120" t="s">
        <v>8340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8216</v>
      </c>
      <c r="G2121" t="s">
        <v>8222</v>
      </c>
      <c r="H2121" t="s">
        <v>8244</v>
      </c>
      <c r="I2121">
        <v>1403258049</v>
      </c>
      <c r="J2121">
        <v>1400666049</v>
      </c>
      <c r="K2121" s="11" t="b">
        <v>1</v>
      </c>
      <c r="L2121">
        <v>45</v>
      </c>
      <c r="M2121" t="b">
        <v>1</v>
      </c>
      <c r="N2121" t="s">
        <v>8266</v>
      </c>
      <c r="O2121" s="1">
        <f t="shared" si="165"/>
        <v>120</v>
      </c>
      <c r="P2121">
        <f t="shared" si="166"/>
        <v>31.93</v>
      </c>
      <c r="Q2121" s="13" t="s">
        <v>8319</v>
      </c>
      <c r="R2121" t="s">
        <v>8322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8216</v>
      </c>
      <c r="G2122" t="s">
        <v>8221</v>
      </c>
      <c r="H2122" t="s">
        <v>8243</v>
      </c>
      <c r="I2122">
        <v>1427062852</v>
      </c>
      <c r="J2122">
        <v>1424474452</v>
      </c>
      <c r="K2122" s="11" t="b">
        <v>0</v>
      </c>
      <c r="L2122">
        <v>33</v>
      </c>
      <c r="M2122" t="b">
        <v>1</v>
      </c>
      <c r="N2122" t="s">
        <v>8271</v>
      </c>
      <c r="O2122" s="1">
        <f t="shared" si="165"/>
        <v>180</v>
      </c>
      <c r="P2122">
        <f t="shared" si="166"/>
        <v>43.52</v>
      </c>
      <c r="Q2122" s="13" t="s">
        <v>8323</v>
      </c>
      <c r="R2122" t="s">
        <v>8327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8216</v>
      </c>
      <c r="G2123" t="s">
        <v>8233</v>
      </c>
      <c r="H2123" t="s">
        <v>8246</v>
      </c>
      <c r="I2123">
        <v>1478723208</v>
      </c>
      <c r="J2123">
        <v>1476559608</v>
      </c>
      <c r="K2123" s="11" t="b">
        <v>0</v>
      </c>
      <c r="L2123">
        <v>52</v>
      </c>
      <c r="M2123" t="b">
        <v>1</v>
      </c>
      <c r="N2123" t="s">
        <v>8296</v>
      </c>
      <c r="O2123" s="1">
        <f t="shared" si="165"/>
        <v>956</v>
      </c>
      <c r="P2123">
        <f t="shared" si="166"/>
        <v>27.58</v>
      </c>
      <c r="Q2123" s="13" t="s">
        <v>8304</v>
      </c>
      <c r="R2123" t="s">
        <v>8311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8218</v>
      </c>
      <c r="G2124" t="s">
        <v>8221</v>
      </c>
      <c r="H2124" t="s">
        <v>8243</v>
      </c>
      <c r="I2124">
        <v>1395627327</v>
      </c>
      <c r="J2124">
        <v>1393038927</v>
      </c>
      <c r="K2124" s="11" t="b">
        <v>0</v>
      </c>
      <c r="L2124">
        <v>20</v>
      </c>
      <c r="M2124" t="b">
        <v>0</v>
      </c>
      <c r="N2124" t="s">
        <v>8277</v>
      </c>
      <c r="O2124" s="1">
        <f t="shared" si="165"/>
        <v>0</v>
      </c>
      <c r="P2124">
        <f t="shared" si="166"/>
        <v>71.55</v>
      </c>
      <c r="Q2124" s="13" t="s">
        <v>8312</v>
      </c>
      <c r="R2124" t="s">
        <v>8330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8216</v>
      </c>
      <c r="G2125" t="s">
        <v>8226</v>
      </c>
      <c r="H2125" t="s">
        <v>8248</v>
      </c>
      <c r="I2125">
        <v>1413547200</v>
      </c>
      <c r="J2125">
        <v>1411417602</v>
      </c>
      <c r="K2125" s="11" t="b">
        <v>0</v>
      </c>
      <c r="L2125">
        <v>21</v>
      </c>
      <c r="M2125" t="b">
        <v>1</v>
      </c>
      <c r="N2125" t="s">
        <v>8264</v>
      </c>
      <c r="O2125" s="1">
        <f t="shared" si="165"/>
        <v>102</v>
      </c>
      <c r="P2125">
        <f t="shared" si="166"/>
        <v>68.099999999999994</v>
      </c>
      <c r="Q2125" s="13" t="s">
        <v>8317</v>
      </c>
      <c r="R2125" t="s">
        <v>8318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8218</v>
      </c>
      <c r="G2126" t="s">
        <v>8221</v>
      </c>
      <c r="H2126" t="s">
        <v>8243</v>
      </c>
      <c r="I2126">
        <v>1472799600</v>
      </c>
      <c r="J2126">
        <v>1470874618</v>
      </c>
      <c r="K2126" s="11" t="b">
        <v>0</v>
      </c>
      <c r="L2126">
        <v>16</v>
      </c>
      <c r="M2126" t="b">
        <v>0</v>
      </c>
      <c r="N2126" t="s">
        <v>8291</v>
      </c>
      <c r="O2126" s="1">
        <f t="shared" si="165"/>
        <v>4</v>
      </c>
      <c r="P2126">
        <f t="shared" si="166"/>
        <v>88.69</v>
      </c>
      <c r="Q2126" s="13" t="s">
        <v>8309</v>
      </c>
      <c r="R2126" t="s">
        <v>8349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8218</v>
      </c>
      <c r="G2127" t="s">
        <v>8221</v>
      </c>
      <c r="H2127" t="s">
        <v>8243</v>
      </c>
      <c r="I2127">
        <v>1473950945</v>
      </c>
      <c r="J2127">
        <v>1471272545</v>
      </c>
      <c r="K2127" s="11" t="b">
        <v>1</v>
      </c>
      <c r="L2127">
        <v>24</v>
      </c>
      <c r="M2127" t="b">
        <v>0</v>
      </c>
      <c r="N2127" t="s">
        <v>8280</v>
      </c>
      <c r="O2127" s="1">
        <f t="shared" si="165"/>
        <v>26</v>
      </c>
      <c r="P2127">
        <f t="shared" si="166"/>
        <v>59.04</v>
      </c>
      <c r="Q2127" s="13" t="s">
        <v>8309</v>
      </c>
      <c r="R2127" t="s">
        <v>8310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8218</v>
      </c>
      <c r="G2128" t="s">
        <v>8221</v>
      </c>
      <c r="H2128" t="s">
        <v>8243</v>
      </c>
      <c r="I2128">
        <v>1413735972</v>
      </c>
      <c r="J2128">
        <v>1411143972</v>
      </c>
      <c r="K2128" s="11" t="b">
        <v>0</v>
      </c>
      <c r="L2128">
        <v>22</v>
      </c>
      <c r="M2128" t="b">
        <v>0</v>
      </c>
      <c r="N2128" t="s">
        <v>8267</v>
      </c>
      <c r="O2128" s="1">
        <f t="shared" si="165"/>
        <v>37</v>
      </c>
      <c r="P2128">
        <f t="shared" si="166"/>
        <v>64.36</v>
      </c>
      <c r="Q2128" s="13" t="s">
        <v>8304</v>
      </c>
      <c r="R2128" t="s">
        <v>8338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8216</v>
      </c>
      <c r="G2129" t="s">
        <v>8221</v>
      </c>
      <c r="H2129" t="s">
        <v>8243</v>
      </c>
      <c r="I2129">
        <v>1416270292</v>
      </c>
      <c r="J2129">
        <v>1413674692</v>
      </c>
      <c r="K2129" s="11" t="b">
        <v>0</v>
      </c>
      <c r="L2129">
        <v>26</v>
      </c>
      <c r="M2129" t="b">
        <v>1</v>
      </c>
      <c r="N2129" t="s">
        <v>8295</v>
      </c>
      <c r="O2129" s="1">
        <f t="shared" si="165"/>
        <v>156</v>
      </c>
      <c r="P2129">
        <f t="shared" si="166"/>
        <v>54.15</v>
      </c>
      <c r="Q2129" s="13" t="s">
        <v>8323</v>
      </c>
      <c r="R2129" t="s">
        <v>8337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8219</v>
      </c>
      <c r="G2130" t="s">
        <v>8221</v>
      </c>
      <c r="H2130" t="s">
        <v>8243</v>
      </c>
      <c r="I2130">
        <v>1491786000</v>
      </c>
      <c r="J2130">
        <v>1488847514</v>
      </c>
      <c r="K2130" s="11" t="b">
        <v>0</v>
      </c>
      <c r="L2130">
        <v>23</v>
      </c>
      <c r="M2130" t="b">
        <v>0</v>
      </c>
      <c r="N2130" t="s">
        <v>8288</v>
      </c>
      <c r="O2130" s="1">
        <f t="shared" si="165"/>
        <v>12</v>
      </c>
      <c r="P2130">
        <f t="shared" si="166"/>
        <v>61.09</v>
      </c>
      <c r="Q2130" s="13" t="s">
        <v>8323</v>
      </c>
      <c r="R2130" t="s">
        <v>8326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8218</v>
      </c>
      <c r="G2131" t="s">
        <v>8221</v>
      </c>
      <c r="H2131" t="s">
        <v>8243</v>
      </c>
      <c r="I2131">
        <v>1409009306</v>
      </c>
      <c r="J2131">
        <v>1406417306</v>
      </c>
      <c r="K2131" s="11" t="b">
        <v>0</v>
      </c>
      <c r="L2131">
        <v>15</v>
      </c>
      <c r="M2131" t="b">
        <v>0</v>
      </c>
      <c r="N2131" t="s">
        <v>8299</v>
      </c>
      <c r="O2131" s="1">
        <f t="shared" si="165"/>
        <v>26</v>
      </c>
      <c r="P2131">
        <f t="shared" si="166"/>
        <v>93.67</v>
      </c>
      <c r="Q2131" s="13" t="s">
        <v>8307</v>
      </c>
      <c r="R2131" t="s">
        <v>8352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8218</v>
      </c>
      <c r="G2132" t="s">
        <v>8226</v>
      </c>
      <c r="H2132" t="s">
        <v>8248</v>
      </c>
      <c r="I2132">
        <v>1453053661</v>
      </c>
      <c r="J2132">
        <v>1450461661</v>
      </c>
      <c r="K2132" s="11" t="b">
        <v>0</v>
      </c>
      <c r="L2132">
        <v>24</v>
      </c>
      <c r="M2132" t="b">
        <v>0</v>
      </c>
      <c r="N2132" t="s">
        <v>8268</v>
      </c>
      <c r="O2132" s="1">
        <f t="shared" si="165"/>
        <v>28</v>
      </c>
      <c r="P2132">
        <f t="shared" si="166"/>
        <v>58.42</v>
      </c>
      <c r="Q2132" s="13" t="s">
        <v>8304</v>
      </c>
      <c r="R2132" t="s">
        <v>8306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8216</v>
      </c>
      <c r="G2133" t="s">
        <v>8226</v>
      </c>
      <c r="H2133" t="s">
        <v>8248</v>
      </c>
      <c r="I2133">
        <v>1417460940</v>
      </c>
      <c r="J2133">
        <v>1416516972</v>
      </c>
      <c r="K2133" s="11" t="b">
        <v>0</v>
      </c>
      <c r="L2133">
        <v>20</v>
      </c>
      <c r="M2133" t="b">
        <v>1</v>
      </c>
      <c r="N2133" t="s">
        <v>8266</v>
      </c>
      <c r="O2133" s="1">
        <f t="shared" si="165"/>
        <v>117</v>
      </c>
      <c r="P2133">
        <f t="shared" si="166"/>
        <v>70</v>
      </c>
      <c r="Q2133" s="13" t="s">
        <v>8319</v>
      </c>
      <c r="R2133" t="s">
        <v>8322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8218</v>
      </c>
      <c r="G2134" t="s">
        <v>8221</v>
      </c>
      <c r="H2134" t="s">
        <v>8243</v>
      </c>
      <c r="I2134">
        <v>1485541791</v>
      </c>
      <c r="J2134">
        <v>1480357791</v>
      </c>
      <c r="K2134" s="11" t="b">
        <v>0</v>
      </c>
      <c r="L2134">
        <v>41</v>
      </c>
      <c r="M2134" t="b">
        <v>0</v>
      </c>
      <c r="N2134" t="s">
        <v>8289</v>
      </c>
      <c r="O2134" s="1">
        <f t="shared" si="165"/>
        <v>47</v>
      </c>
      <c r="P2134">
        <f t="shared" si="166"/>
        <v>34.1</v>
      </c>
      <c r="Q2134" s="13" t="s">
        <v>8304</v>
      </c>
      <c r="R2134" t="s">
        <v>8314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8218</v>
      </c>
      <c r="G2135" t="s">
        <v>8221</v>
      </c>
      <c r="H2135" t="s">
        <v>8243</v>
      </c>
      <c r="I2135">
        <v>1461211200</v>
      </c>
      <c r="J2135">
        <v>1459467238</v>
      </c>
      <c r="K2135" s="11" t="b">
        <v>0</v>
      </c>
      <c r="L2135">
        <v>41</v>
      </c>
      <c r="M2135" t="b">
        <v>0</v>
      </c>
      <c r="N2135" t="s">
        <v>8288</v>
      </c>
      <c r="O2135" s="1">
        <f t="shared" si="165"/>
        <v>43</v>
      </c>
      <c r="P2135">
        <f t="shared" si="166"/>
        <v>34.020000000000003</v>
      </c>
      <c r="Q2135" s="13" t="s">
        <v>8323</v>
      </c>
      <c r="R2135" t="s">
        <v>8326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8216</v>
      </c>
      <c r="G2136" t="s">
        <v>8222</v>
      </c>
      <c r="H2136" t="s">
        <v>8244</v>
      </c>
      <c r="I2136">
        <v>1442311560</v>
      </c>
      <c r="J2136">
        <v>1439924246</v>
      </c>
      <c r="K2136" s="11" t="b">
        <v>0</v>
      </c>
      <c r="L2136">
        <v>34</v>
      </c>
      <c r="M2136" t="b">
        <v>1</v>
      </c>
      <c r="N2136" t="s">
        <v>8266</v>
      </c>
      <c r="O2136" s="1">
        <f t="shared" si="165"/>
        <v>100</v>
      </c>
      <c r="P2136">
        <f t="shared" si="166"/>
        <v>41.03</v>
      </c>
      <c r="Q2136" s="13" t="s">
        <v>8319</v>
      </c>
      <c r="R2136" t="s">
        <v>8322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8216</v>
      </c>
      <c r="G2137" t="s">
        <v>8221</v>
      </c>
      <c r="H2137" t="s">
        <v>8243</v>
      </c>
      <c r="I2137">
        <v>1340641440</v>
      </c>
      <c r="J2137">
        <v>1339549982</v>
      </c>
      <c r="K2137" s="11" t="b">
        <v>0</v>
      </c>
      <c r="L2137">
        <v>38</v>
      </c>
      <c r="M2137" t="b">
        <v>1</v>
      </c>
      <c r="N2137" t="s">
        <v>8271</v>
      </c>
      <c r="O2137" s="1">
        <f t="shared" si="165"/>
        <v>107</v>
      </c>
      <c r="P2137">
        <f t="shared" si="166"/>
        <v>36.61</v>
      </c>
      <c r="Q2137" s="13" t="s">
        <v>8323</v>
      </c>
      <c r="R2137" t="s">
        <v>8327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8216</v>
      </c>
      <c r="G2138" t="s">
        <v>8221</v>
      </c>
      <c r="H2138" t="s">
        <v>8243</v>
      </c>
      <c r="I2138">
        <v>1452744686</v>
      </c>
      <c r="J2138">
        <v>1447560686</v>
      </c>
      <c r="K2138" s="11" t="b">
        <v>0</v>
      </c>
      <c r="L2138">
        <v>12</v>
      </c>
      <c r="M2138" t="b">
        <v>1</v>
      </c>
      <c r="N2138" t="s">
        <v>8271</v>
      </c>
      <c r="O2138" s="1">
        <f t="shared" si="165"/>
        <v>185</v>
      </c>
      <c r="P2138">
        <f t="shared" si="166"/>
        <v>115.83</v>
      </c>
      <c r="Q2138" s="13" t="s">
        <v>8323</v>
      </c>
      <c r="R2138" t="s">
        <v>8327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8218</v>
      </c>
      <c r="G2139" t="s">
        <v>8221</v>
      </c>
      <c r="H2139" t="s">
        <v>8243</v>
      </c>
      <c r="I2139">
        <v>1446693040</v>
      </c>
      <c r="J2139">
        <v>1443233440</v>
      </c>
      <c r="K2139" s="11" t="b">
        <v>0</v>
      </c>
      <c r="L2139">
        <v>12</v>
      </c>
      <c r="M2139" t="b">
        <v>0</v>
      </c>
      <c r="N2139" t="s">
        <v>8268</v>
      </c>
      <c r="O2139" s="1">
        <f t="shared" si="165"/>
        <v>5</v>
      </c>
      <c r="P2139">
        <f t="shared" si="166"/>
        <v>115.75</v>
      </c>
      <c r="Q2139" s="13" t="s">
        <v>8304</v>
      </c>
      <c r="R2139" t="s">
        <v>8306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8217</v>
      </c>
      <c r="G2140" t="s">
        <v>8221</v>
      </c>
      <c r="H2140" t="s">
        <v>8243</v>
      </c>
      <c r="I2140">
        <v>1433988000</v>
      </c>
      <c r="J2140">
        <v>1431353337</v>
      </c>
      <c r="K2140" s="11" t="b">
        <v>0</v>
      </c>
      <c r="L2140">
        <v>13</v>
      </c>
      <c r="M2140" t="b">
        <v>0</v>
      </c>
      <c r="N2140" t="s">
        <v>8262</v>
      </c>
      <c r="O2140" s="1">
        <f t="shared" si="165"/>
        <v>6</v>
      </c>
      <c r="P2140">
        <f t="shared" si="166"/>
        <v>106.69</v>
      </c>
      <c r="Q2140" s="13" t="s">
        <v>8317</v>
      </c>
      <c r="R2140" t="s">
        <v>8333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8218</v>
      </c>
      <c r="G2141" t="s">
        <v>8222</v>
      </c>
      <c r="H2141" t="s">
        <v>8244</v>
      </c>
      <c r="I2141">
        <v>1428622271</v>
      </c>
      <c r="J2141">
        <v>1426203071</v>
      </c>
      <c r="K2141" s="11" t="b">
        <v>0</v>
      </c>
      <c r="L2141">
        <v>17</v>
      </c>
      <c r="M2141" t="b">
        <v>0</v>
      </c>
      <c r="N2141" t="s">
        <v>8266</v>
      </c>
      <c r="O2141" s="1">
        <f t="shared" si="165"/>
        <v>12</v>
      </c>
      <c r="P2141">
        <f t="shared" si="166"/>
        <v>81.41</v>
      </c>
      <c r="Q2141" s="13" t="s">
        <v>8319</v>
      </c>
      <c r="R2141" t="s">
        <v>8322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8216</v>
      </c>
      <c r="G2142" t="s">
        <v>8222</v>
      </c>
      <c r="H2142" t="s">
        <v>8244</v>
      </c>
      <c r="I2142">
        <v>1434039137</v>
      </c>
      <c r="J2142">
        <v>1431447137</v>
      </c>
      <c r="K2142" s="11" t="b">
        <v>0</v>
      </c>
      <c r="L2142">
        <v>17</v>
      </c>
      <c r="M2142" t="b">
        <v>1</v>
      </c>
      <c r="N2142" t="s">
        <v>8266</v>
      </c>
      <c r="O2142" s="1">
        <f t="shared" si="165"/>
        <v>138</v>
      </c>
      <c r="P2142">
        <f t="shared" si="166"/>
        <v>81.290000000000006</v>
      </c>
      <c r="Q2142" s="13" t="s">
        <v>8319</v>
      </c>
      <c r="R2142" t="s">
        <v>8322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8218</v>
      </c>
      <c r="G2143" t="s">
        <v>8221</v>
      </c>
      <c r="H2143" t="s">
        <v>8243</v>
      </c>
      <c r="I2143">
        <v>1363990545</v>
      </c>
      <c r="J2143">
        <v>1360106145</v>
      </c>
      <c r="K2143" s="11" t="b">
        <v>0</v>
      </c>
      <c r="L2143">
        <v>30</v>
      </c>
      <c r="M2143" t="b">
        <v>0</v>
      </c>
      <c r="N2143" t="s">
        <v>8273</v>
      </c>
      <c r="O2143" s="1">
        <f t="shared" si="165"/>
        <v>15</v>
      </c>
      <c r="P2143">
        <f t="shared" si="166"/>
        <v>46.03</v>
      </c>
      <c r="Q2143" s="13" t="s">
        <v>8323</v>
      </c>
      <c r="R2143" t="s">
        <v>8346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8216</v>
      </c>
      <c r="G2144" t="s">
        <v>8221</v>
      </c>
      <c r="H2144" t="s">
        <v>8243</v>
      </c>
      <c r="I2144">
        <v>1318802580</v>
      </c>
      <c r="J2144">
        <v>1316194540</v>
      </c>
      <c r="K2144" s="11" t="b">
        <v>0</v>
      </c>
      <c r="L2144">
        <v>34</v>
      </c>
      <c r="M2144" t="b">
        <v>1</v>
      </c>
      <c r="N2144" t="s">
        <v>8287</v>
      </c>
      <c r="O2144" s="1">
        <f t="shared" si="165"/>
        <v>137</v>
      </c>
      <c r="P2144">
        <f t="shared" si="166"/>
        <v>40.42</v>
      </c>
      <c r="Q2144" s="13" t="s">
        <v>8323</v>
      </c>
      <c r="R2144" t="s">
        <v>8334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8216</v>
      </c>
      <c r="G2145" t="s">
        <v>8222</v>
      </c>
      <c r="H2145" t="s">
        <v>8244</v>
      </c>
      <c r="I2145">
        <v>1412335772</v>
      </c>
      <c r="J2145">
        <v>1409743772</v>
      </c>
      <c r="K2145" s="11" t="b">
        <v>0</v>
      </c>
      <c r="L2145">
        <v>59</v>
      </c>
      <c r="M2145" t="b">
        <v>1</v>
      </c>
      <c r="N2145" t="s">
        <v>8298</v>
      </c>
      <c r="O2145" s="1">
        <f t="shared" si="165"/>
        <v>458</v>
      </c>
      <c r="P2145">
        <f t="shared" si="166"/>
        <v>23.28</v>
      </c>
      <c r="Q2145" s="13" t="s">
        <v>8319</v>
      </c>
      <c r="R2145" t="s">
        <v>8320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8216</v>
      </c>
      <c r="G2146" t="s">
        <v>8221</v>
      </c>
      <c r="H2146" t="s">
        <v>8243</v>
      </c>
      <c r="I2146">
        <v>1383318226</v>
      </c>
      <c r="J2146">
        <v>1380726226</v>
      </c>
      <c r="K2146" s="11" t="b">
        <v>0</v>
      </c>
      <c r="L2146">
        <v>17</v>
      </c>
      <c r="M2146" t="b">
        <v>1</v>
      </c>
      <c r="N2146" t="s">
        <v>8271</v>
      </c>
      <c r="O2146" s="1">
        <f t="shared" si="165"/>
        <v>114</v>
      </c>
      <c r="P2146">
        <f t="shared" si="166"/>
        <v>80.59</v>
      </c>
      <c r="Q2146" s="13" t="s">
        <v>8323</v>
      </c>
      <c r="R2146" t="s">
        <v>8327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8216</v>
      </c>
      <c r="G2147" t="s">
        <v>8222</v>
      </c>
      <c r="H2147" t="s">
        <v>8244</v>
      </c>
      <c r="I2147">
        <v>1394220030</v>
      </c>
      <c r="J2147">
        <v>1392232830</v>
      </c>
      <c r="K2147" s="11" t="b">
        <v>0</v>
      </c>
      <c r="L2147">
        <v>49</v>
      </c>
      <c r="M2147" t="b">
        <v>1</v>
      </c>
      <c r="N2147" t="s">
        <v>8261</v>
      </c>
      <c r="O2147" s="1">
        <f t="shared" si="165"/>
        <v>105</v>
      </c>
      <c r="P2147">
        <f t="shared" si="166"/>
        <v>27.9</v>
      </c>
      <c r="Q2147" s="13" t="s">
        <v>8317</v>
      </c>
      <c r="R2147" t="s">
        <v>8339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8218</v>
      </c>
      <c r="G2148" t="s">
        <v>8233</v>
      </c>
      <c r="H2148" t="s">
        <v>8246</v>
      </c>
      <c r="I2148">
        <v>1480721803</v>
      </c>
      <c r="J2148">
        <v>1478126203</v>
      </c>
      <c r="K2148" s="11" t="b">
        <v>0</v>
      </c>
      <c r="L2148">
        <v>20</v>
      </c>
      <c r="M2148" t="b">
        <v>0</v>
      </c>
      <c r="N2148" t="s">
        <v>8267</v>
      </c>
      <c r="O2148" s="1">
        <f t="shared" si="165"/>
        <v>1</v>
      </c>
      <c r="P2148">
        <f t="shared" si="166"/>
        <v>68.3</v>
      </c>
      <c r="Q2148" s="13" t="s">
        <v>8304</v>
      </c>
      <c r="R2148" t="s">
        <v>8338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8216</v>
      </c>
      <c r="G2149" t="s">
        <v>8222</v>
      </c>
      <c r="H2149" t="s">
        <v>8244</v>
      </c>
      <c r="I2149">
        <v>1481564080</v>
      </c>
      <c r="J2149">
        <v>1479144880</v>
      </c>
      <c r="K2149" s="11" t="b">
        <v>0</v>
      </c>
      <c r="L2149">
        <v>27</v>
      </c>
      <c r="M2149" t="b">
        <v>1</v>
      </c>
      <c r="N2149" t="s">
        <v>8275</v>
      </c>
      <c r="O2149" s="1">
        <f t="shared" si="165"/>
        <v>103</v>
      </c>
      <c r="P2149">
        <f t="shared" si="166"/>
        <v>50.59</v>
      </c>
      <c r="Q2149" s="13" t="s">
        <v>8323</v>
      </c>
      <c r="R2149" t="s">
        <v>8325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8216</v>
      </c>
      <c r="G2150" t="s">
        <v>8221</v>
      </c>
      <c r="H2150" t="s">
        <v>8243</v>
      </c>
      <c r="I2150">
        <v>1468036800</v>
      </c>
      <c r="J2150">
        <v>1465607738</v>
      </c>
      <c r="K2150" s="11" t="b">
        <v>0</v>
      </c>
      <c r="L2150">
        <v>20</v>
      </c>
      <c r="M2150" t="b">
        <v>1</v>
      </c>
      <c r="N2150" t="s">
        <v>8266</v>
      </c>
      <c r="O2150" s="1">
        <f t="shared" si="165"/>
        <v>171</v>
      </c>
      <c r="P2150">
        <f t="shared" si="166"/>
        <v>68.25</v>
      </c>
      <c r="Q2150" s="13" t="s">
        <v>8319</v>
      </c>
      <c r="R2150" t="s">
        <v>8322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8216</v>
      </c>
      <c r="G2151" t="s">
        <v>8221</v>
      </c>
      <c r="H2151" t="s">
        <v>8243</v>
      </c>
      <c r="I2151">
        <v>1297160329</v>
      </c>
      <c r="J2151">
        <v>1295000329</v>
      </c>
      <c r="K2151" s="11" t="b">
        <v>0</v>
      </c>
      <c r="L2151">
        <v>47</v>
      </c>
      <c r="M2151" t="b">
        <v>1</v>
      </c>
      <c r="N2151" t="s">
        <v>8274</v>
      </c>
      <c r="O2151" s="1">
        <f t="shared" si="165"/>
        <v>114</v>
      </c>
      <c r="P2151">
        <f t="shared" si="166"/>
        <v>29.02</v>
      </c>
      <c r="Q2151" s="13" t="s">
        <v>8323</v>
      </c>
      <c r="R2151" t="s">
        <v>8324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8218</v>
      </c>
      <c r="G2152" t="s">
        <v>8221</v>
      </c>
      <c r="H2152" t="s">
        <v>8243</v>
      </c>
      <c r="I2152">
        <v>1446131207</v>
      </c>
      <c r="J2152">
        <v>1443712007</v>
      </c>
      <c r="K2152" s="11" t="b">
        <v>0</v>
      </c>
      <c r="L2152">
        <v>20</v>
      </c>
      <c r="M2152" t="b">
        <v>0</v>
      </c>
      <c r="N2152" t="s">
        <v>8266</v>
      </c>
      <c r="O2152" s="1">
        <f t="shared" si="165"/>
        <v>27</v>
      </c>
      <c r="P2152">
        <f t="shared" si="166"/>
        <v>68.099999999999994</v>
      </c>
      <c r="Q2152" s="13" t="s">
        <v>8319</v>
      </c>
      <c r="R2152" t="s">
        <v>8322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8216</v>
      </c>
      <c r="G2153" t="s">
        <v>8223</v>
      </c>
      <c r="H2153" t="s">
        <v>8245</v>
      </c>
      <c r="I2153">
        <v>1430488740</v>
      </c>
      <c r="J2153">
        <v>1427747906</v>
      </c>
      <c r="K2153" s="11" t="b">
        <v>0</v>
      </c>
      <c r="L2153">
        <v>18</v>
      </c>
      <c r="M2153" t="b">
        <v>1</v>
      </c>
      <c r="N2153" t="s">
        <v>8295</v>
      </c>
      <c r="O2153" s="1">
        <f t="shared" si="165"/>
        <v>109</v>
      </c>
      <c r="P2153">
        <f t="shared" si="166"/>
        <v>75.61</v>
      </c>
      <c r="Q2153" s="13" t="s">
        <v>8323</v>
      </c>
      <c r="R2153" t="s">
        <v>8337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8216</v>
      </c>
      <c r="G2154" t="s">
        <v>8221</v>
      </c>
      <c r="H2154" t="s">
        <v>8243</v>
      </c>
      <c r="I2154">
        <v>1304628648</v>
      </c>
      <c r="J2154">
        <v>1302036648</v>
      </c>
      <c r="K2154" s="11" t="b">
        <v>0</v>
      </c>
      <c r="L2154">
        <v>38</v>
      </c>
      <c r="M2154" t="b">
        <v>1</v>
      </c>
      <c r="N2154" t="s">
        <v>8274</v>
      </c>
      <c r="O2154" s="1">
        <f t="shared" si="165"/>
        <v>136</v>
      </c>
      <c r="P2154">
        <f t="shared" si="166"/>
        <v>35.79</v>
      </c>
      <c r="Q2154" s="13" t="s">
        <v>8323</v>
      </c>
      <c r="R2154" t="s">
        <v>8324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8216</v>
      </c>
      <c r="G2155" t="s">
        <v>8222</v>
      </c>
      <c r="H2155" t="s">
        <v>8244</v>
      </c>
      <c r="I2155">
        <v>1422658930</v>
      </c>
      <c r="J2155">
        <v>1421362930</v>
      </c>
      <c r="K2155" s="11" t="b">
        <v>0</v>
      </c>
      <c r="L2155">
        <v>21</v>
      </c>
      <c r="M2155" t="b">
        <v>1</v>
      </c>
      <c r="N2155" t="s">
        <v>8266</v>
      </c>
      <c r="O2155" s="1">
        <f t="shared" si="165"/>
        <v>170</v>
      </c>
      <c r="P2155">
        <f t="shared" si="166"/>
        <v>64.760000000000005</v>
      </c>
      <c r="Q2155" s="13" t="s">
        <v>8319</v>
      </c>
      <c r="R2155" t="s">
        <v>8322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60" hidden="1" x14ac:dyDescent="0.2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8218</v>
      </c>
      <c r="G2156" t="s">
        <v>8221</v>
      </c>
      <c r="H2156" t="s">
        <v>8243</v>
      </c>
      <c r="I2156">
        <v>1387479360</v>
      </c>
      <c r="J2156">
        <v>1384887360</v>
      </c>
      <c r="K2156" s="11" t="b">
        <v>0</v>
      </c>
      <c r="L2156">
        <v>29</v>
      </c>
      <c r="M2156" t="b">
        <v>0</v>
      </c>
      <c r="N2156" t="s">
        <v>8273</v>
      </c>
      <c r="O2156" s="1">
        <f t="shared" si="165"/>
        <v>68</v>
      </c>
      <c r="P2156">
        <f t="shared" si="166"/>
        <v>46.59</v>
      </c>
      <c r="Q2156" s="13" t="s">
        <v>8323</v>
      </c>
      <c r="R2156" t="s">
        <v>8346</v>
      </c>
      <c r="S2156" s="17">
        <f t="shared" si="167"/>
        <v>41597.788888888892</v>
      </c>
      <c r="T2156" s="17">
        <f t="shared" si="168"/>
        <v>41627.788888888892</v>
      </c>
      <c r="U2156">
        <f t="shared" si="169"/>
        <v>2013</v>
      </c>
    </row>
    <row r="2157" spans="1:21" ht="60" hidden="1" x14ac:dyDescent="0.2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8216</v>
      </c>
      <c r="G2157" t="s">
        <v>8221</v>
      </c>
      <c r="H2157" t="s">
        <v>8243</v>
      </c>
      <c r="I2157">
        <v>1354017600</v>
      </c>
      <c r="J2157">
        <v>1350967535</v>
      </c>
      <c r="K2157" s="11" t="b">
        <v>0</v>
      </c>
      <c r="L2157">
        <v>26</v>
      </c>
      <c r="M2157" t="b">
        <v>1</v>
      </c>
      <c r="N2157" t="s">
        <v>8274</v>
      </c>
      <c r="O2157" s="1">
        <f t="shared" si="165"/>
        <v>135</v>
      </c>
      <c r="P2157">
        <f t="shared" si="166"/>
        <v>51.96</v>
      </c>
      <c r="Q2157" s="13" t="s">
        <v>8323</v>
      </c>
      <c r="R2157" t="s">
        <v>8324</v>
      </c>
      <c r="S2157" s="17">
        <f t="shared" si="167"/>
        <v>41205.198321759257</v>
      </c>
      <c r="T2157" s="17">
        <f t="shared" si="168"/>
        <v>41240.5</v>
      </c>
      <c r="U2157">
        <f t="shared" si="169"/>
        <v>2012</v>
      </c>
    </row>
    <row r="2158" spans="1:21" ht="105" hidden="1" x14ac:dyDescent="0.2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8216</v>
      </c>
      <c r="G2158" t="s">
        <v>8227</v>
      </c>
      <c r="H2158" t="s">
        <v>8246</v>
      </c>
      <c r="I2158">
        <v>1472751121</v>
      </c>
      <c r="J2158">
        <v>1471887121</v>
      </c>
      <c r="K2158" s="11" t="b">
        <v>0</v>
      </c>
      <c r="L2158">
        <v>35</v>
      </c>
      <c r="M2158" t="b">
        <v>1</v>
      </c>
      <c r="N2158" t="s">
        <v>8261</v>
      </c>
      <c r="O2158" s="1">
        <f t="shared" si="165"/>
        <v>2702</v>
      </c>
      <c r="P2158">
        <f t="shared" si="166"/>
        <v>38.6</v>
      </c>
      <c r="Q2158" s="13" t="s">
        <v>8317</v>
      </c>
      <c r="R2158" t="s">
        <v>8339</v>
      </c>
      <c r="S2158" s="17">
        <f t="shared" si="167"/>
        <v>42604.730567129634</v>
      </c>
      <c r="T2158" s="17">
        <f t="shared" si="168"/>
        <v>42614.730567129634</v>
      </c>
      <c r="U2158">
        <f t="shared" si="169"/>
        <v>2016</v>
      </c>
    </row>
    <row r="2159" spans="1:21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8216</v>
      </c>
      <c r="G2159" t="s">
        <v>8221</v>
      </c>
      <c r="H2159" t="s">
        <v>8243</v>
      </c>
      <c r="I2159">
        <v>1311538136</v>
      </c>
      <c r="J2159">
        <v>1308946136</v>
      </c>
      <c r="K2159" s="11" t="b">
        <v>0</v>
      </c>
      <c r="L2159">
        <v>17</v>
      </c>
      <c r="M2159" t="b">
        <v>1</v>
      </c>
      <c r="N2159" t="s">
        <v>8274</v>
      </c>
      <c r="O2159" s="1">
        <f t="shared" si="165"/>
        <v>135</v>
      </c>
      <c r="P2159">
        <f t="shared" si="166"/>
        <v>79.180000000000007</v>
      </c>
      <c r="Q2159" s="13" t="s">
        <v>8323</v>
      </c>
      <c r="R2159" t="s">
        <v>8324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8218</v>
      </c>
      <c r="G2160" t="s">
        <v>8221</v>
      </c>
      <c r="H2160" t="s">
        <v>8243</v>
      </c>
      <c r="I2160">
        <v>1421635190</v>
      </c>
      <c r="J2160">
        <v>1418179190</v>
      </c>
      <c r="K2160" s="11" t="b">
        <v>0</v>
      </c>
      <c r="L2160">
        <v>16</v>
      </c>
      <c r="M2160" t="b">
        <v>0</v>
      </c>
      <c r="N2160" t="s">
        <v>8279</v>
      </c>
      <c r="O2160" s="1">
        <f t="shared" si="165"/>
        <v>41</v>
      </c>
      <c r="P2160">
        <f t="shared" si="166"/>
        <v>84.06</v>
      </c>
      <c r="Q2160" s="13" t="s">
        <v>8315</v>
      </c>
      <c r="R2160" t="s">
        <v>8341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8216</v>
      </c>
      <c r="G2161" t="s">
        <v>8222</v>
      </c>
      <c r="H2161" t="s">
        <v>8244</v>
      </c>
      <c r="I2161">
        <v>1394460000</v>
      </c>
      <c r="J2161">
        <v>1393233855</v>
      </c>
      <c r="K2161" s="11" t="b">
        <v>0</v>
      </c>
      <c r="L2161">
        <v>47</v>
      </c>
      <c r="M2161" t="b">
        <v>1</v>
      </c>
      <c r="N2161" t="s">
        <v>8272</v>
      </c>
      <c r="O2161" s="1">
        <f t="shared" si="165"/>
        <v>122</v>
      </c>
      <c r="P2161">
        <f t="shared" si="166"/>
        <v>28.55</v>
      </c>
      <c r="Q2161" s="13" t="s">
        <v>8323</v>
      </c>
      <c r="R2161" t="s">
        <v>8332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8216</v>
      </c>
      <c r="G2162" t="s">
        <v>8221</v>
      </c>
      <c r="H2162" t="s">
        <v>8243</v>
      </c>
      <c r="I2162">
        <v>1362960000</v>
      </c>
      <c r="J2162">
        <v>1359946188</v>
      </c>
      <c r="K2162" s="11" t="b">
        <v>0</v>
      </c>
      <c r="L2162">
        <v>42</v>
      </c>
      <c r="M2162" t="b">
        <v>1</v>
      </c>
      <c r="N2162" t="s">
        <v>8269</v>
      </c>
      <c r="O2162" s="1">
        <f t="shared" si="165"/>
        <v>134</v>
      </c>
      <c r="P2162">
        <f t="shared" si="166"/>
        <v>31.81</v>
      </c>
      <c r="Q2162" s="13" t="s">
        <v>8307</v>
      </c>
      <c r="R2162" t="s">
        <v>8329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8218</v>
      </c>
      <c r="G2163" t="s">
        <v>8221</v>
      </c>
      <c r="H2163" t="s">
        <v>8243</v>
      </c>
      <c r="I2163">
        <v>1482339794</v>
      </c>
      <c r="J2163">
        <v>1479747794</v>
      </c>
      <c r="K2163" s="11" t="b">
        <v>0</v>
      </c>
      <c r="L2163">
        <v>6</v>
      </c>
      <c r="M2163" t="b">
        <v>0</v>
      </c>
      <c r="N2163" t="s">
        <v>8266</v>
      </c>
      <c r="O2163" s="1">
        <f t="shared" si="165"/>
        <v>9</v>
      </c>
      <c r="P2163">
        <f t="shared" si="166"/>
        <v>222.5</v>
      </c>
      <c r="Q2163" s="13" t="s">
        <v>8319</v>
      </c>
      <c r="R2163" t="s">
        <v>8322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8217</v>
      </c>
      <c r="G2164" t="s">
        <v>8221</v>
      </c>
      <c r="H2164" t="s">
        <v>8243</v>
      </c>
      <c r="I2164">
        <v>1429321210</v>
      </c>
      <c r="J2164">
        <v>1426729210</v>
      </c>
      <c r="K2164" s="11" t="b">
        <v>0</v>
      </c>
      <c r="L2164">
        <v>10</v>
      </c>
      <c r="M2164" t="b">
        <v>0</v>
      </c>
      <c r="N2164" t="s">
        <v>8296</v>
      </c>
      <c r="O2164" s="1">
        <f t="shared" si="165"/>
        <v>3</v>
      </c>
      <c r="P2164">
        <f t="shared" si="166"/>
        <v>133.30000000000001</v>
      </c>
      <c r="Q2164" s="13" t="s">
        <v>8304</v>
      </c>
      <c r="R2164" t="s">
        <v>8311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8217</v>
      </c>
      <c r="G2165" t="s">
        <v>8221</v>
      </c>
      <c r="H2165" t="s">
        <v>8243</v>
      </c>
      <c r="I2165">
        <v>1461653700</v>
      </c>
      <c r="J2165">
        <v>1458665146</v>
      </c>
      <c r="K2165" s="11" t="b">
        <v>0</v>
      </c>
      <c r="L2165">
        <v>44</v>
      </c>
      <c r="M2165" t="b">
        <v>0</v>
      </c>
      <c r="N2165" t="s">
        <v>8268</v>
      </c>
      <c r="O2165" s="1">
        <f t="shared" si="165"/>
        <v>9</v>
      </c>
      <c r="P2165">
        <f t="shared" si="166"/>
        <v>30.27</v>
      </c>
      <c r="Q2165" s="13" t="s">
        <v>8304</v>
      </c>
      <c r="R2165" t="s">
        <v>8306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45" hidden="1" x14ac:dyDescent="0.2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8216</v>
      </c>
      <c r="G2166" t="s">
        <v>8222</v>
      </c>
      <c r="H2166" t="s">
        <v>8244</v>
      </c>
      <c r="I2166">
        <v>1433948671</v>
      </c>
      <c r="J2166">
        <v>1430060671</v>
      </c>
      <c r="K2166" s="11" t="b">
        <v>0</v>
      </c>
      <c r="L2166">
        <v>52</v>
      </c>
      <c r="M2166" t="b">
        <v>1</v>
      </c>
      <c r="N2166" t="s">
        <v>8280</v>
      </c>
      <c r="O2166" s="1">
        <f t="shared" si="165"/>
        <v>111</v>
      </c>
      <c r="P2166">
        <f t="shared" si="166"/>
        <v>25.58</v>
      </c>
      <c r="Q2166" s="13" t="s">
        <v>8309</v>
      </c>
      <c r="R2166" t="s">
        <v>8310</v>
      </c>
      <c r="S2166" s="17">
        <f t="shared" si="167"/>
        <v>42120.628136574072</v>
      </c>
      <c r="T2166" s="17">
        <f t="shared" si="168"/>
        <v>42165.628136574072</v>
      </c>
      <c r="U2166">
        <f t="shared" si="169"/>
        <v>2015</v>
      </c>
    </row>
    <row r="2167" spans="1:21" ht="30" hidden="1" x14ac:dyDescent="0.2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8216</v>
      </c>
      <c r="G2167" t="s">
        <v>8221</v>
      </c>
      <c r="H2167" t="s">
        <v>8243</v>
      </c>
      <c r="I2167">
        <v>1434921600</v>
      </c>
      <c r="J2167">
        <v>1433109907</v>
      </c>
      <c r="K2167" s="11" t="b">
        <v>0</v>
      </c>
      <c r="L2167">
        <v>30</v>
      </c>
      <c r="M2167" t="b">
        <v>1</v>
      </c>
      <c r="N2167" t="s">
        <v>8266</v>
      </c>
      <c r="O2167" s="1">
        <f t="shared" si="165"/>
        <v>116</v>
      </c>
      <c r="P2167">
        <f t="shared" si="166"/>
        <v>44.33</v>
      </c>
      <c r="Q2167" s="13" t="s">
        <v>8319</v>
      </c>
      <c r="R2167" t="s">
        <v>8322</v>
      </c>
      <c r="S2167" s="17">
        <f t="shared" si="167"/>
        <v>42155.920219907406</v>
      </c>
      <c r="T2167" s="17">
        <f t="shared" si="168"/>
        <v>42176.888888888891</v>
      </c>
      <c r="U2167">
        <f t="shared" si="169"/>
        <v>2015</v>
      </c>
    </row>
    <row r="2168" spans="1:21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8216</v>
      </c>
      <c r="G2168" t="s">
        <v>8222</v>
      </c>
      <c r="H2168" t="s">
        <v>8244</v>
      </c>
      <c r="I2168">
        <v>1420377366</v>
      </c>
      <c r="J2168">
        <v>1415193366</v>
      </c>
      <c r="K2168" s="11" t="b">
        <v>0</v>
      </c>
      <c r="L2168">
        <v>31</v>
      </c>
      <c r="M2168" t="b">
        <v>1</v>
      </c>
      <c r="N2168" t="s">
        <v>8266</v>
      </c>
      <c r="O2168" s="1">
        <f t="shared" si="165"/>
        <v>133</v>
      </c>
      <c r="P2168">
        <f t="shared" si="166"/>
        <v>42.9</v>
      </c>
      <c r="Q2168" s="13" t="s">
        <v>8319</v>
      </c>
      <c r="R2168" t="s">
        <v>8322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8216</v>
      </c>
      <c r="G2169" t="s">
        <v>8222</v>
      </c>
      <c r="H2169" t="s">
        <v>8244</v>
      </c>
      <c r="I2169">
        <v>1438543889</v>
      </c>
      <c r="J2169">
        <v>1436383889</v>
      </c>
      <c r="K2169" s="11" t="b">
        <v>0</v>
      </c>
      <c r="L2169">
        <v>28</v>
      </c>
      <c r="M2169" t="b">
        <v>1</v>
      </c>
      <c r="N2169" t="s">
        <v>8300</v>
      </c>
      <c r="O2169" s="1">
        <f t="shared" si="165"/>
        <v>106</v>
      </c>
      <c r="P2169">
        <f t="shared" si="166"/>
        <v>47.43</v>
      </c>
      <c r="Q2169" s="13" t="s">
        <v>8319</v>
      </c>
      <c r="R2169" t="s">
        <v>8331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8216</v>
      </c>
      <c r="G2170" t="s">
        <v>8221</v>
      </c>
      <c r="H2170" t="s">
        <v>8243</v>
      </c>
      <c r="I2170">
        <v>1459641073</v>
      </c>
      <c r="J2170">
        <v>1454460673</v>
      </c>
      <c r="K2170" s="11" t="b">
        <v>0</v>
      </c>
      <c r="L2170">
        <v>11</v>
      </c>
      <c r="M2170" t="b">
        <v>1</v>
      </c>
      <c r="N2170" t="s">
        <v>8300</v>
      </c>
      <c r="O2170" s="1">
        <f t="shared" si="165"/>
        <v>133</v>
      </c>
      <c r="P2170">
        <f t="shared" si="166"/>
        <v>120.55</v>
      </c>
      <c r="Q2170" s="13" t="s">
        <v>8319</v>
      </c>
      <c r="R2170" t="s">
        <v>8331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8217</v>
      </c>
      <c r="G2171" t="s">
        <v>8221</v>
      </c>
      <c r="H2171" t="s">
        <v>8243</v>
      </c>
      <c r="I2171">
        <v>1462402850</v>
      </c>
      <c r="J2171">
        <v>1459810850</v>
      </c>
      <c r="K2171" s="11" t="b">
        <v>0</v>
      </c>
      <c r="L2171">
        <v>20</v>
      </c>
      <c r="M2171" t="b">
        <v>0</v>
      </c>
      <c r="N2171" t="s">
        <v>8298</v>
      </c>
      <c r="O2171" s="1">
        <f t="shared" si="165"/>
        <v>17</v>
      </c>
      <c r="P2171">
        <f t="shared" si="166"/>
        <v>66.099999999999994</v>
      </c>
      <c r="Q2171" s="13" t="s">
        <v>8319</v>
      </c>
      <c r="R2171" t="s">
        <v>8320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8216</v>
      </c>
      <c r="G2172" t="s">
        <v>8221</v>
      </c>
      <c r="H2172" t="s">
        <v>8243</v>
      </c>
      <c r="I2172">
        <v>1334784160</v>
      </c>
      <c r="J2172">
        <v>1332192160</v>
      </c>
      <c r="K2172" s="11" t="b">
        <v>0</v>
      </c>
      <c r="L2172">
        <v>34</v>
      </c>
      <c r="M2172" t="b">
        <v>1</v>
      </c>
      <c r="N2172" t="s">
        <v>8287</v>
      </c>
      <c r="O2172" s="1">
        <f t="shared" si="165"/>
        <v>120</v>
      </c>
      <c r="P2172">
        <f t="shared" si="166"/>
        <v>38.79</v>
      </c>
      <c r="Q2172" s="13" t="s">
        <v>8323</v>
      </c>
      <c r="R2172" t="s">
        <v>8334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8216</v>
      </c>
      <c r="G2173" t="s">
        <v>8221</v>
      </c>
      <c r="H2173" t="s">
        <v>8243</v>
      </c>
      <c r="I2173">
        <v>1423724400</v>
      </c>
      <c r="J2173">
        <v>1421274954</v>
      </c>
      <c r="K2173" s="11" t="b">
        <v>0</v>
      </c>
      <c r="L2173">
        <v>28</v>
      </c>
      <c r="M2173" t="b">
        <v>1</v>
      </c>
      <c r="N2173" t="s">
        <v>8266</v>
      </c>
      <c r="O2173" s="1">
        <f t="shared" si="165"/>
        <v>105</v>
      </c>
      <c r="P2173">
        <f t="shared" si="166"/>
        <v>47</v>
      </c>
      <c r="Q2173" s="13" t="s">
        <v>8319</v>
      </c>
      <c r="R2173" t="s">
        <v>8322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8218</v>
      </c>
      <c r="G2174" t="s">
        <v>8222</v>
      </c>
      <c r="H2174" t="s">
        <v>8244</v>
      </c>
      <c r="I2174">
        <v>1443973546</v>
      </c>
      <c r="J2174">
        <v>1438789546</v>
      </c>
      <c r="K2174" s="11" t="b">
        <v>0</v>
      </c>
      <c r="L2174">
        <v>23</v>
      </c>
      <c r="M2174" t="b">
        <v>0</v>
      </c>
      <c r="N2174" t="s">
        <v>8266</v>
      </c>
      <c r="O2174" s="1">
        <f t="shared" si="165"/>
        <v>44</v>
      </c>
      <c r="P2174">
        <f t="shared" si="166"/>
        <v>57.17</v>
      </c>
      <c r="Q2174" s="13" t="s">
        <v>8319</v>
      </c>
      <c r="R2174" t="s">
        <v>8322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8216</v>
      </c>
      <c r="G2175" t="s">
        <v>8221</v>
      </c>
      <c r="H2175" t="s">
        <v>8243</v>
      </c>
      <c r="I2175">
        <v>1462334340</v>
      </c>
      <c r="J2175">
        <v>1459711917</v>
      </c>
      <c r="K2175" s="11" t="b">
        <v>1</v>
      </c>
      <c r="L2175">
        <v>26</v>
      </c>
      <c r="M2175" t="b">
        <v>1</v>
      </c>
      <c r="N2175" t="s">
        <v>8266</v>
      </c>
      <c r="O2175" s="1">
        <f t="shared" si="165"/>
        <v>131</v>
      </c>
      <c r="P2175">
        <f t="shared" si="166"/>
        <v>50.46</v>
      </c>
      <c r="Q2175" s="13" t="s">
        <v>8319</v>
      </c>
      <c r="R2175" t="s">
        <v>8322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8218</v>
      </c>
      <c r="G2176" t="s">
        <v>8222</v>
      </c>
      <c r="H2176" t="s">
        <v>8244</v>
      </c>
      <c r="I2176">
        <v>1482397263</v>
      </c>
      <c r="J2176">
        <v>1479805263</v>
      </c>
      <c r="K2176" s="11" t="b">
        <v>0</v>
      </c>
      <c r="L2176">
        <v>201</v>
      </c>
      <c r="M2176" t="b">
        <v>0</v>
      </c>
      <c r="N2176" t="s">
        <v>8268</v>
      </c>
      <c r="O2176" s="1">
        <f t="shared" si="165"/>
        <v>7</v>
      </c>
      <c r="P2176">
        <f t="shared" si="166"/>
        <v>6.5</v>
      </c>
      <c r="Q2176" s="13" t="s">
        <v>8304</v>
      </c>
      <c r="R2176" t="s">
        <v>8306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8218</v>
      </c>
      <c r="G2177" t="s">
        <v>8221</v>
      </c>
      <c r="H2177" t="s">
        <v>8243</v>
      </c>
      <c r="I2177">
        <v>1469213732</v>
      </c>
      <c r="J2177">
        <v>1466621732</v>
      </c>
      <c r="K2177" s="11" t="b">
        <v>0</v>
      </c>
      <c r="L2177">
        <v>6</v>
      </c>
      <c r="M2177" t="b">
        <v>0</v>
      </c>
      <c r="N2177" t="s">
        <v>8266</v>
      </c>
      <c r="O2177" s="1">
        <f t="shared" si="165"/>
        <v>1</v>
      </c>
      <c r="P2177">
        <f t="shared" si="166"/>
        <v>217.5</v>
      </c>
      <c r="Q2177" s="13" t="s">
        <v>8319</v>
      </c>
      <c r="R2177" t="s">
        <v>8322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8218</v>
      </c>
      <c r="G2178" t="s">
        <v>8221</v>
      </c>
      <c r="H2178" t="s">
        <v>8243</v>
      </c>
      <c r="I2178">
        <v>1424056873</v>
      </c>
      <c r="J2178">
        <v>1421464873</v>
      </c>
      <c r="K2178" s="11" t="b">
        <v>0</v>
      </c>
      <c r="L2178">
        <v>11</v>
      </c>
      <c r="M2178" t="b">
        <v>0</v>
      </c>
      <c r="N2178" t="s">
        <v>8288</v>
      </c>
      <c r="O2178" s="1">
        <f t="shared" si="165"/>
        <v>65</v>
      </c>
      <c r="P2178">
        <f t="shared" si="166"/>
        <v>118.36</v>
      </c>
      <c r="Q2178" s="13" t="s">
        <v>8323</v>
      </c>
      <c r="R2178" t="s">
        <v>8326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8216</v>
      </c>
      <c r="G2179" t="s">
        <v>8221</v>
      </c>
      <c r="H2179" t="s">
        <v>8243</v>
      </c>
      <c r="I2179">
        <v>1406509200</v>
      </c>
      <c r="J2179">
        <v>1404769538</v>
      </c>
      <c r="K2179" s="11" t="b">
        <v>0</v>
      </c>
      <c r="L2179">
        <v>26</v>
      </c>
      <c r="M2179" t="b">
        <v>1</v>
      </c>
      <c r="N2179" t="s">
        <v>8271</v>
      </c>
      <c r="O2179" s="1">
        <f t="shared" ref="O2179:O2242" si="170">ROUND(E2179/D2179*100,0)</f>
        <v>100</v>
      </c>
      <c r="P2179">
        <f t="shared" ref="P2179:P2242" si="171">IFERROR(ROUND(E2179/L2179,2),0)</f>
        <v>50.04</v>
      </c>
      <c r="Q2179" s="13" t="s">
        <v>8323</v>
      </c>
      <c r="R2179" t="s">
        <v>8327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8218</v>
      </c>
      <c r="G2180" t="s">
        <v>8221</v>
      </c>
      <c r="H2180" t="s">
        <v>8243</v>
      </c>
      <c r="I2180">
        <v>1444144222</v>
      </c>
      <c r="J2180">
        <v>1441120222</v>
      </c>
      <c r="K2180" s="11" t="b">
        <v>0</v>
      </c>
      <c r="L2180">
        <v>17</v>
      </c>
      <c r="M2180" t="b">
        <v>0</v>
      </c>
      <c r="N2180" t="s">
        <v>8263</v>
      </c>
      <c r="O2180" s="1">
        <f t="shared" si="170"/>
        <v>16</v>
      </c>
      <c r="P2180">
        <f t="shared" si="171"/>
        <v>76.47</v>
      </c>
      <c r="Q2180" s="13" t="s">
        <v>8317</v>
      </c>
      <c r="R2180" t="s">
        <v>8321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8216</v>
      </c>
      <c r="G2181" t="s">
        <v>8221</v>
      </c>
      <c r="H2181" t="s">
        <v>8243</v>
      </c>
      <c r="I2181">
        <v>1354845600</v>
      </c>
      <c r="J2181">
        <v>1352766300</v>
      </c>
      <c r="K2181" s="11" t="b">
        <v>1</v>
      </c>
      <c r="L2181">
        <v>25</v>
      </c>
      <c r="M2181" t="b">
        <v>1</v>
      </c>
      <c r="N2181" t="s">
        <v>8266</v>
      </c>
      <c r="O2181" s="1">
        <f t="shared" si="170"/>
        <v>104</v>
      </c>
      <c r="P2181">
        <f t="shared" si="171"/>
        <v>52</v>
      </c>
      <c r="Q2181" s="13" t="s">
        <v>8319</v>
      </c>
      <c r="R2181" t="s">
        <v>8322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8218</v>
      </c>
      <c r="G2182" t="s">
        <v>8222</v>
      </c>
      <c r="H2182" t="s">
        <v>8244</v>
      </c>
      <c r="I2182">
        <v>1409337611</v>
      </c>
      <c r="J2182">
        <v>1407177611</v>
      </c>
      <c r="K2182" s="11" t="b">
        <v>0</v>
      </c>
      <c r="L2182">
        <v>26</v>
      </c>
      <c r="M2182" t="b">
        <v>0</v>
      </c>
      <c r="N2182" t="s">
        <v>8263</v>
      </c>
      <c r="O2182" s="1">
        <f t="shared" si="170"/>
        <v>6</v>
      </c>
      <c r="P2182">
        <f t="shared" si="171"/>
        <v>49.88</v>
      </c>
      <c r="Q2182" s="13" t="s">
        <v>8317</v>
      </c>
      <c r="R2182" t="s">
        <v>8321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8218</v>
      </c>
      <c r="G2183" t="s">
        <v>8221</v>
      </c>
      <c r="H2183" t="s">
        <v>8243</v>
      </c>
      <c r="I2183">
        <v>1471573640</v>
      </c>
      <c r="J2183">
        <v>1467253640</v>
      </c>
      <c r="K2183" s="11" t="b">
        <v>0</v>
      </c>
      <c r="L2183">
        <v>20</v>
      </c>
      <c r="M2183" t="b">
        <v>0</v>
      </c>
      <c r="N2183" t="s">
        <v>8298</v>
      </c>
      <c r="O2183" s="1">
        <f t="shared" si="170"/>
        <v>9</v>
      </c>
      <c r="P2183">
        <f t="shared" si="171"/>
        <v>64.8</v>
      </c>
      <c r="Q2183" s="13" t="s">
        <v>8319</v>
      </c>
      <c r="R2183" t="s">
        <v>8320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8216</v>
      </c>
      <c r="G2184" t="s">
        <v>8221</v>
      </c>
      <c r="H2184" t="s">
        <v>8243</v>
      </c>
      <c r="I2184">
        <v>1471071540</v>
      </c>
      <c r="J2184">
        <v>1467720388</v>
      </c>
      <c r="K2184" s="11" t="b">
        <v>0</v>
      </c>
      <c r="L2184">
        <v>30</v>
      </c>
      <c r="M2184" t="b">
        <v>1</v>
      </c>
      <c r="N2184" t="s">
        <v>8266</v>
      </c>
      <c r="O2184" s="1">
        <f t="shared" si="170"/>
        <v>123</v>
      </c>
      <c r="P2184">
        <f t="shared" si="171"/>
        <v>43.2</v>
      </c>
      <c r="Q2184" s="13" t="s">
        <v>8319</v>
      </c>
      <c r="R2184" t="s">
        <v>8322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8217</v>
      </c>
      <c r="G2185" t="s">
        <v>8221</v>
      </c>
      <c r="H2185" t="s">
        <v>8243</v>
      </c>
      <c r="I2185">
        <v>1433043623</v>
      </c>
      <c r="J2185">
        <v>1429155623</v>
      </c>
      <c r="K2185" s="11" t="b">
        <v>0</v>
      </c>
      <c r="L2185">
        <v>28</v>
      </c>
      <c r="M2185" t="b">
        <v>0</v>
      </c>
      <c r="N2185" t="s">
        <v>8262</v>
      </c>
      <c r="O2185" s="1">
        <f t="shared" si="170"/>
        <v>11</v>
      </c>
      <c r="P2185">
        <f t="shared" si="171"/>
        <v>46.18</v>
      </c>
      <c r="Q2185" s="13" t="s">
        <v>8317</v>
      </c>
      <c r="R2185" t="s">
        <v>8333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8216</v>
      </c>
      <c r="G2186" t="s">
        <v>8222</v>
      </c>
      <c r="H2186" t="s">
        <v>8244</v>
      </c>
      <c r="I2186">
        <v>1488538892</v>
      </c>
      <c r="J2186">
        <v>1487329292</v>
      </c>
      <c r="K2186" s="11" t="b">
        <v>0</v>
      </c>
      <c r="L2186">
        <v>25</v>
      </c>
      <c r="M2186" t="b">
        <v>1</v>
      </c>
      <c r="N2186" t="s">
        <v>8298</v>
      </c>
      <c r="O2186" s="1">
        <f t="shared" si="170"/>
        <v>143</v>
      </c>
      <c r="P2186">
        <f t="shared" si="171"/>
        <v>51.6</v>
      </c>
      <c r="Q2186" s="13" t="s">
        <v>8319</v>
      </c>
      <c r="R2186" t="s">
        <v>8320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8218</v>
      </c>
      <c r="G2187" t="s">
        <v>8222</v>
      </c>
      <c r="H2187" t="s">
        <v>8244</v>
      </c>
      <c r="I2187">
        <v>1359978927</v>
      </c>
      <c r="J2187">
        <v>1357127727</v>
      </c>
      <c r="K2187" s="11" t="b">
        <v>0</v>
      </c>
      <c r="L2187">
        <v>45</v>
      </c>
      <c r="M2187" t="b">
        <v>0</v>
      </c>
      <c r="N2187" t="s">
        <v>8273</v>
      </c>
      <c r="O2187" s="1">
        <f t="shared" si="170"/>
        <v>41</v>
      </c>
      <c r="P2187">
        <f t="shared" si="171"/>
        <v>28.58</v>
      </c>
      <c r="Q2187" s="13" t="s">
        <v>8323</v>
      </c>
      <c r="R2187" t="s">
        <v>8346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8216</v>
      </c>
      <c r="G2188" t="s">
        <v>8221</v>
      </c>
      <c r="H2188" t="s">
        <v>8243</v>
      </c>
      <c r="I2188">
        <v>1344789345</v>
      </c>
      <c r="J2188">
        <v>1340901345</v>
      </c>
      <c r="K2188" s="11" t="b">
        <v>0</v>
      </c>
      <c r="L2188">
        <v>41</v>
      </c>
      <c r="M2188" t="b">
        <v>1</v>
      </c>
      <c r="N2188" t="s">
        <v>8274</v>
      </c>
      <c r="O2188" s="1">
        <f t="shared" si="170"/>
        <v>171</v>
      </c>
      <c r="P2188">
        <f t="shared" si="171"/>
        <v>31.34</v>
      </c>
      <c r="Q2188" s="13" t="s">
        <v>8323</v>
      </c>
      <c r="R2188" t="s">
        <v>8324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8216</v>
      </c>
      <c r="G2189" t="s">
        <v>8226</v>
      </c>
      <c r="H2189" t="s">
        <v>8248</v>
      </c>
      <c r="I2189">
        <v>1434670397</v>
      </c>
      <c r="J2189">
        <v>1429486397</v>
      </c>
      <c r="K2189" s="11" t="b">
        <v>0</v>
      </c>
      <c r="L2189">
        <v>7</v>
      </c>
      <c r="M2189" t="b">
        <v>1</v>
      </c>
      <c r="N2189" t="s">
        <v>8264</v>
      </c>
      <c r="O2189" s="1">
        <f t="shared" si="170"/>
        <v>128</v>
      </c>
      <c r="P2189">
        <f t="shared" si="171"/>
        <v>183.29</v>
      </c>
      <c r="Q2189" s="13" t="s">
        <v>8317</v>
      </c>
      <c r="R2189" t="s">
        <v>8318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8216</v>
      </c>
      <c r="G2190" t="s">
        <v>8221</v>
      </c>
      <c r="H2190" t="s">
        <v>8243</v>
      </c>
      <c r="I2190">
        <v>1413176340</v>
      </c>
      <c r="J2190">
        <v>1412091423</v>
      </c>
      <c r="K2190" s="11" t="b">
        <v>0</v>
      </c>
      <c r="L2190">
        <v>34</v>
      </c>
      <c r="M2190" t="b">
        <v>1</v>
      </c>
      <c r="N2190" t="s">
        <v>8300</v>
      </c>
      <c r="O2190" s="1">
        <f t="shared" si="170"/>
        <v>128</v>
      </c>
      <c r="P2190">
        <f t="shared" si="171"/>
        <v>37.65</v>
      </c>
      <c r="Q2190" s="13" t="s">
        <v>8319</v>
      </c>
      <c r="R2190" t="s">
        <v>8331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8216</v>
      </c>
      <c r="G2191" t="s">
        <v>8221</v>
      </c>
      <c r="H2191" t="s">
        <v>8243</v>
      </c>
      <c r="I2191">
        <v>1467301334</v>
      </c>
      <c r="J2191">
        <v>1464709334</v>
      </c>
      <c r="K2191" s="11" t="b">
        <v>0</v>
      </c>
      <c r="L2191">
        <v>26</v>
      </c>
      <c r="M2191" t="b">
        <v>1</v>
      </c>
      <c r="N2191" t="s">
        <v>8266</v>
      </c>
      <c r="O2191" s="1">
        <f t="shared" si="170"/>
        <v>128</v>
      </c>
      <c r="P2191">
        <f t="shared" si="171"/>
        <v>49.23</v>
      </c>
      <c r="Q2191" s="13" t="s">
        <v>8319</v>
      </c>
      <c r="R2191" t="s">
        <v>8322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8218</v>
      </c>
      <c r="G2192" t="s">
        <v>8221</v>
      </c>
      <c r="H2192" t="s">
        <v>8243</v>
      </c>
      <c r="I2192">
        <v>1461186676</v>
      </c>
      <c r="J2192">
        <v>1458594676</v>
      </c>
      <c r="K2192" s="11" t="b">
        <v>0</v>
      </c>
      <c r="L2192">
        <v>10</v>
      </c>
      <c r="M2192" t="b">
        <v>0</v>
      </c>
      <c r="N2192" t="s">
        <v>8300</v>
      </c>
      <c r="O2192" s="1">
        <f t="shared" si="170"/>
        <v>36</v>
      </c>
      <c r="P2192">
        <f t="shared" si="171"/>
        <v>127.6</v>
      </c>
      <c r="Q2192" s="13" t="s">
        <v>8319</v>
      </c>
      <c r="R2192" t="s">
        <v>8331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8216</v>
      </c>
      <c r="G2193" t="s">
        <v>8221</v>
      </c>
      <c r="H2193" t="s">
        <v>8243</v>
      </c>
      <c r="I2193">
        <v>1460574924</v>
      </c>
      <c r="J2193">
        <v>1457982924</v>
      </c>
      <c r="K2193" s="11" t="b">
        <v>0</v>
      </c>
      <c r="L2193">
        <v>27</v>
      </c>
      <c r="M2193" t="b">
        <v>1</v>
      </c>
      <c r="N2193" t="s">
        <v>8266</v>
      </c>
      <c r="O2193" s="1">
        <f t="shared" si="170"/>
        <v>128</v>
      </c>
      <c r="P2193">
        <f t="shared" si="171"/>
        <v>47.22</v>
      </c>
      <c r="Q2193" s="13" t="s">
        <v>8319</v>
      </c>
      <c r="R2193" t="s">
        <v>8322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8216</v>
      </c>
      <c r="G2194" t="s">
        <v>8221</v>
      </c>
      <c r="H2194" t="s">
        <v>8243</v>
      </c>
      <c r="I2194">
        <v>1306865040</v>
      </c>
      <c r="J2194">
        <v>1305568201</v>
      </c>
      <c r="K2194" s="11" t="b">
        <v>0</v>
      </c>
      <c r="L2194">
        <v>28</v>
      </c>
      <c r="M2194" t="b">
        <v>1</v>
      </c>
      <c r="N2194" t="s">
        <v>8271</v>
      </c>
      <c r="O2194" s="1">
        <f t="shared" si="170"/>
        <v>127</v>
      </c>
      <c r="P2194">
        <f t="shared" si="171"/>
        <v>45.46</v>
      </c>
      <c r="Q2194" s="13" t="s">
        <v>8323</v>
      </c>
      <c r="R2194" t="s">
        <v>8327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8216</v>
      </c>
      <c r="G2195" t="s">
        <v>8221</v>
      </c>
      <c r="H2195" t="s">
        <v>8243</v>
      </c>
      <c r="I2195">
        <v>1401385800</v>
      </c>
      <c r="J2195">
        <v>1399563390</v>
      </c>
      <c r="K2195" s="11" t="b">
        <v>1</v>
      </c>
      <c r="L2195">
        <v>94</v>
      </c>
      <c r="M2195" t="b">
        <v>1</v>
      </c>
      <c r="N2195" t="s">
        <v>8293</v>
      </c>
      <c r="O2195" s="1">
        <f t="shared" si="170"/>
        <v>212</v>
      </c>
      <c r="P2195">
        <f t="shared" si="171"/>
        <v>13.54</v>
      </c>
      <c r="Q2195" s="13" t="s">
        <v>8315</v>
      </c>
      <c r="R2195" t="s">
        <v>8316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8216</v>
      </c>
      <c r="G2196" t="s">
        <v>8221</v>
      </c>
      <c r="H2196" t="s">
        <v>8243</v>
      </c>
      <c r="I2196">
        <v>1441933459</v>
      </c>
      <c r="J2196">
        <v>1439341459</v>
      </c>
      <c r="K2196" s="11" t="b">
        <v>0</v>
      </c>
      <c r="L2196">
        <v>25</v>
      </c>
      <c r="M2196" t="b">
        <v>1</v>
      </c>
      <c r="N2196" t="s">
        <v>8298</v>
      </c>
      <c r="O2196" s="1">
        <f t="shared" si="170"/>
        <v>127</v>
      </c>
      <c r="P2196">
        <f t="shared" si="171"/>
        <v>50.88</v>
      </c>
      <c r="Q2196" s="13" t="s">
        <v>8319</v>
      </c>
      <c r="R2196" t="s">
        <v>8320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8216</v>
      </c>
      <c r="G2197" t="s">
        <v>8221</v>
      </c>
      <c r="H2197" t="s">
        <v>8243</v>
      </c>
      <c r="I2197">
        <v>1373203482</v>
      </c>
      <c r="J2197">
        <v>1368019482</v>
      </c>
      <c r="K2197" s="11" t="b">
        <v>0</v>
      </c>
      <c r="L2197">
        <v>26</v>
      </c>
      <c r="M2197" t="b">
        <v>1</v>
      </c>
      <c r="N2197" t="s">
        <v>8274</v>
      </c>
      <c r="O2197" s="1">
        <f t="shared" si="170"/>
        <v>127</v>
      </c>
      <c r="P2197">
        <f t="shared" si="171"/>
        <v>48.85</v>
      </c>
      <c r="Q2197" s="13" t="s">
        <v>8323</v>
      </c>
      <c r="R2197" t="s">
        <v>8324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8216</v>
      </c>
      <c r="G2198" t="s">
        <v>8221</v>
      </c>
      <c r="H2198" t="s">
        <v>8243</v>
      </c>
      <c r="I2198">
        <v>1348420548</v>
      </c>
      <c r="J2198">
        <v>1345828548</v>
      </c>
      <c r="K2198" s="11" t="b">
        <v>0</v>
      </c>
      <c r="L2198">
        <v>48</v>
      </c>
      <c r="M2198" t="b">
        <v>1</v>
      </c>
      <c r="N2198" t="s">
        <v>8274</v>
      </c>
      <c r="O2198" s="1">
        <f t="shared" si="170"/>
        <v>180</v>
      </c>
      <c r="P2198">
        <f t="shared" si="171"/>
        <v>26.27</v>
      </c>
      <c r="Q2198" s="13" t="s">
        <v>8323</v>
      </c>
      <c r="R2198" t="s">
        <v>8324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8216</v>
      </c>
      <c r="G2199" t="s">
        <v>8222</v>
      </c>
      <c r="H2199" t="s">
        <v>8244</v>
      </c>
      <c r="I2199">
        <v>1441042275</v>
      </c>
      <c r="J2199">
        <v>1438882275</v>
      </c>
      <c r="K2199" s="11" t="b">
        <v>0</v>
      </c>
      <c r="L2199">
        <v>32</v>
      </c>
      <c r="M2199" t="b">
        <v>1</v>
      </c>
      <c r="N2199" t="s">
        <v>8266</v>
      </c>
      <c r="O2199" s="1">
        <f t="shared" si="170"/>
        <v>105</v>
      </c>
      <c r="P2199">
        <f t="shared" si="171"/>
        <v>39.380000000000003</v>
      </c>
      <c r="Q2199" s="13" t="s">
        <v>8319</v>
      </c>
      <c r="R2199" t="s">
        <v>8322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8216</v>
      </c>
      <c r="G2200" t="s">
        <v>8221</v>
      </c>
      <c r="H2200" t="s">
        <v>8243</v>
      </c>
      <c r="I2200">
        <v>1411084800</v>
      </c>
      <c r="J2200">
        <v>1410304179</v>
      </c>
      <c r="K2200" s="11" t="b">
        <v>0</v>
      </c>
      <c r="L2200">
        <v>17</v>
      </c>
      <c r="M2200" t="b">
        <v>1</v>
      </c>
      <c r="N2200" t="s">
        <v>8266</v>
      </c>
      <c r="O2200" s="1">
        <f t="shared" si="170"/>
        <v>126</v>
      </c>
      <c r="P2200">
        <f t="shared" si="171"/>
        <v>74.12</v>
      </c>
      <c r="Q2200" s="13" t="s">
        <v>8319</v>
      </c>
      <c r="R2200" t="s">
        <v>8322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8216</v>
      </c>
      <c r="G2201" t="s">
        <v>8222</v>
      </c>
      <c r="H2201" t="s">
        <v>8244</v>
      </c>
      <c r="I2201">
        <v>1474793208</v>
      </c>
      <c r="J2201">
        <v>1472201208</v>
      </c>
      <c r="K2201" s="11" t="b">
        <v>0</v>
      </c>
      <c r="L2201">
        <v>49</v>
      </c>
      <c r="M2201" t="b">
        <v>1</v>
      </c>
      <c r="N2201" t="s">
        <v>8266</v>
      </c>
      <c r="O2201" s="1">
        <f t="shared" si="170"/>
        <v>126</v>
      </c>
      <c r="P2201">
        <f t="shared" si="171"/>
        <v>25.69</v>
      </c>
      <c r="Q2201" s="13" t="s">
        <v>8319</v>
      </c>
      <c r="R2201" t="s">
        <v>8322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8216</v>
      </c>
      <c r="G2202" t="s">
        <v>8221</v>
      </c>
      <c r="H2202" t="s">
        <v>8243</v>
      </c>
      <c r="I2202">
        <v>1455936335</v>
      </c>
      <c r="J2202">
        <v>1452048335</v>
      </c>
      <c r="K2202" s="11" t="b">
        <v>0</v>
      </c>
      <c r="L2202">
        <v>9</v>
      </c>
      <c r="M2202" t="b">
        <v>1</v>
      </c>
      <c r="N2202" t="s">
        <v>8266</v>
      </c>
      <c r="O2202" s="1">
        <f t="shared" si="170"/>
        <v>105</v>
      </c>
      <c r="P2202">
        <f t="shared" si="171"/>
        <v>139.56</v>
      </c>
      <c r="Q2202" s="13" t="s">
        <v>8319</v>
      </c>
      <c r="R2202" t="s">
        <v>8322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8216</v>
      </c>
      <c r="G2203" t="s">
        <v>8221</v>
      </c>
      <c r="H2203" t="s">
        <v>8243</v>
      </c>
      <c r="I2203">
        <v>1335891603</v>
      </c>
      <c r="J2203">
        <v>1330711203</v>
      </c>
      <c r="K2203" s="11" t="b">
        <v>0</v>
      </c>
      <c r="L2203">
        <v>19</v>
      </c>
      <c r="M2203" t="b">
        <v>1</v>
      </c>
      <c r="N2203" t="s">
        <v>8274</v>
      </c>
      <c r="O2203" s="1">
        <f t="shared" si="170"/>
        <v>114</v>
      </c>
      <c r="P2203">
        <f t="shared" si="171"/>
        <v>65.84</v>
      </c>
      <c r="Q2203" s="13" t="s">
        <v>8323</v>
      </c>
      <c r="R2203" t="s">
        <v>8324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8218</v>
      </c>
      <c r="G2204" t="s">
        <v>8221</v>
      </c>
      <c r="H2204" t="s">
        <v>8243</v>
      </c>
      <c r="I2204">
        <v>1316883753</v>
      </c>
      <c r="J2204">
        <v>1311699753</v>
      </c>
      <c r="K2204" s="11" t="b">
        <v>0</v>
      </c>
      <c r="L2204">
        <v>11</v>
      </c>
      <c r="M2204" t="b">
        <v>0</v>
      </c>
      <c r="N2204" t="s">
        <v>8265</v>
      </c>
      <c r="O2204" s="1">
        <f t="shared" si="170"/>
        <v>2</v>
      </c>
      <c r="P2204">
        <f t="shared" si="171"/>
        <v>113.64</v>
      </c>
      <c r="Q2204" s="13" t="s">
        <v>8317</v>
      </c>
      <c r="R2204" t="s">
        <v>8335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5" hidden="1" x14ac:dyDescent="0.2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8216</v>
      </c>
      <c r="G2205" t="s">
        <v>8221</v>
      </c>
      <c r="H2205" t="s">
        <v>8243</v>
      </c>
      <c r="I2205">
        <v>1403964574</v>
      </c>
      <c r="J2205">
        <v>1401372574</v>
      </c>
      <c r="K2205" s="11" t="b">
        <v>0</v>
      </c>
      <c r="L2205">
        <v>20</v>
      </c>
      <c r="M2205" t="b">
        <v>1</v>
      </c>
      <c r="N2205" t="s">
        <v>8266</v>
      </c>
      <c r="O2205" s="1">
        <f t="shared" si="170"/>
        <v>100</v>
      </c>
      <c r="P2205">
        <f t="shared" si="171"/>
        <v>62.5</v>
      </c>
      <c r="Q2205" s="13" t="s">
        <v>8319</v>
      </c>
      <c r="R2205" t="s">
        <v>8322</v>
      </c>
      <c r="S2205" s="17">
        <f t="shared" si="172"/>
        <v>41788.58997685185</v>
      </c>
      <c r="T2205" s="17">
        <f t="shared" si="173"/>
        <v>41818.58997685185</v>
      </c>
      <c r="U2205">
        <f t="shared" si="174"/>
        <v>2014</v>
      </c>
    </row>
    <row r="2206" spans="1:21" ht="45" hidden="1" x14ac:dyDescent="0.2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8216</v>
      </c>
      <c r="G2206" t="s">
        <v>8222</v>
      </c>
      <c r="H2206" t="s">
        <v>8244</v>
      </c>
      <c r="I2206">
        <v>1446213612</v>
      </c>
      <c r="J2206">
        <v>1443621612</v>
      </c>
      <c r="K2206" s="11" t="b">
        <v>1</v>
      </c>
      <c r="L2206">
        <v>21</v>
      </c>
      <c r="M2206" t="b">
        <v>1</v>
      </c>
      <c r="N2206" t="s">
        <v>8266</v>
      </c>
      <c r="O2206" s="1">
        <f t="shared" si="170"/>
        <v>104</v>
      </c>
      <c r="P2206">
        <f t="shared" si="171"/>
        <v>59.52</v>
      </c>
      <c r="Q2206" s="13" t="s">
        <v>8319</v>
      </c>
      <c r="R2206" t="s">
        <v>8322</v>
      </c>
      <c r="S2206" s="17">
        <f t="shared" si="172"/>
        <v>42277.583472222221</v>
      </c>
      <c r="T2206" s="17">
        <f t="shared" si="173"/>
        <v>42307.583472222221</v>
      </c>
      <c r="U2206">
        <f t="shared" si="174"/>
        <v>2015</v>
      </c>
    </row>
    <row r="2207" spans="1:21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8216</v>
      </c>
      <c r="G2207" t="s">
        <v>8221</v>
      </c>
      <c r="H2207" t="s">
        <v>8243</v>
      </c>
      <c r="I2207">
        <v>1453411109</v>
      </c>
      <c r="J2207">
        <v>1450819109</v>
      </c>
      <c r="K2207" s="11" t="b">
        <v>0</v>
      </c>
      <c r="L2207">
        <v>24</v>
      </c>
      <c r="M2207" t="b">
        <v>1</v>
      </c>
      <c r="N2207" t="s">
        <v>8266</v>
      </c>
      <c r="O2207" s="1">
        <f t="shared" si="170"/>
        <v>156</v>
      </c>
      <c r="P2207">
        <f t="shared" si="171"/>
        <v>51.92</v>
      </c>
      <c r="Q2207" s="13" t="s">
        <v>8319</v>
      </c>
      <c r="R2207" t="s">
        <v>8322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8217</v>
      </c>
      <c r="G2208" t="s">
        <v>8221</v>
      </c>
      <c r="H2208" t="s">
        <v>8243</v>
      </c>
      <c r="I2208">
        <v>1466204400</v>
      </c>
      <c r="J2208">
        <v>1463469062</v>
      </c>
      <c r="K2208" s="11" t="b">
        <v>0</v>
      </c>
      <c r="L2208">
        <v>25</v>
      </c>
      <c r="M2208" t="b">
        <v>0</v>
      </c>
      <c r="N2208" t="s">
        <v>8267</v>
      </c>
      <c r="O2208" s="1">
        <f t="shared" si="170"/>
        <v>12</v>
      </c>
      <c r="P2208">
        <f t="shared" si="171"/>
        <v>49.8</v>
      </c>
      <c r="Q2208" s="13" t="s">
        <v>8304</v>
      </c>
      <c r="R2208" t="s">
        <v>8338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8216</v>
      </c>
      <c r="G2209" t="s">
        <v>8222</v>
      </c>
      <c r="H2209" t="s">
        <v>8244</v>
      </c>
      <c r="I2209">
        <v>1424556325</v>
      </c>
      <c r="J2209">
        <v>1421964325</v>
      </c>
      <c r="K2209" s="11" t="b">
        <v>0</v>
      </c>
      <c r="L2209">
        <v>46</v>
      </c>
      <c r="M2209" t="b">
        <v>1</v>
      </c>
      <c r="N2209" t="s">
        <v>8266</v>
      </c>
      <c r="O2209" s="1">
        <f t="shared" si="170"/>
        <v>104</v>
      </c>
      <c r="P2209">
        <f t="shared" si="171"/>
        <v>27.07</v>
      </c>
      <c r="Q2209" s="13" t="s">
        <v>8319</v>
      </c>
      <c r="R2209" t="s">
        <v>8322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8217</v>
      </c>
      <c r="G2210" t="s">
        <v>8221</v>
      </c>
      <c r="H2210" t="s">
        <v>8243</v>
      </c>
      <c r="I2210">
        <v>1481213752</v>
      </c>
      <c r="J2210">
        <v>1478621752</v>
      </c>
      <c r="K2210" s="11" t="b">
        <v>0</v>
      </c>
      <c r="L2210">
        <v>14</v>
      </c>
      <c r="M2210" t="b">
        <v>0</v>
      </c>
      <c r="N2210" t="s">
        <v>8300</v>
      </c>
      <c r="O2210" s="1">
        <f t="shared" si="170"/>
        <v>5</v>
      </c>
      <c r="P2210">
        <f t="shared" si="171"/>
        <v>88.64</v>
      </c>
      <c r="Q2210" s="13" t="s">
        <v>8319</v>
      </c>
      <c r="R2210" t="s">
        <v>8331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8216</v>
      </c>
      <c r="G2211" t="s">
        <v>8221</v>
      </c>
      <c r="H2211" t="s">
        <v>8243</v>
      </c>
      <c r="I2211">
        <v>1437420934</v>
      </c>
      <c r="J2211">
        <v>1434828934</v>
      </c>
      <c r="K2211" s="11" t="b">
        <v>0</v>
      </c>
      <c r="L2211">
        <v>22</v>
      </c>
      <c r="M2211" t="b">
        <v>1</v>
      </c>
      <c r="N2211" t="s">
        <v>8260</v>
      </c>
      <c r="O2211" s="1">
        <f t="shared" si="170"/>
        <v>145</v>
      </c>
      <c r="P2211">
        <f t="shared" si="171"/>
        <v>56.14</v>
      </c>
      <c r="Q2211" s="13" t="s">
        <v>8317</v>
      </c>
      <c r="R2211" t="s">
        <v>8328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5" hidden="1" x14ac:dyDescent="0.2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8218</v>
      </c>
      <c r="G2212" t="s">
        <v>8221</v>
      </c>
      <c r="H2212" t="s">
        <v>8243</v>
      </c>
      <c r="I2212">
        <v>1468729149</v>
      </c>
      <c r="J2212">
        <v>1463545149</v>
      </c>
      <c r="K2212" s="11" t="b">
        <v>0</v>
      </c>
      <c r="L2212">
        <v>7</v>
      </c>
      <c r="M2212" t="b">
        <v>0</v>
      </c>
      <c r="N2212" t="s">
        <v>8266</v>
      </c>
      <c r="O2212" s="1">
        <f t="shared" si="170"/>
        <v>4</v>
      </c>
      <c r="P2212">
        <f t="shared" si="171"/>
        <v>175</v>
      </c>
      <c r="Q2212" s="13" t="s">
        <v>8319</v>
      </c>
      <c r="R2212" t="s">
        <v>8322</v>
      </c>
      <c r="S2212" s="17">
        <f t="shared" si="172"/>
        <v>42508.179965277777</v>
      </c>
      <c r="T2212" s="17">
        <f t="shared" si="173"/>
        <v>42568.179965277777</v>
      </c>
      <c r="U2212">
        <f t="shared" si="174"/>
        <v>2016</v>
      </c>
    </row>
    <row r="2213" spans="1:21" ht="45" hidden="1" x14ac:dyDescent="0.2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8216</v>
      </c>
      <c r="G2213" t="s">
        <v>8221</v>
      </c>
      <c r="H2213" t="s">
        <v>8243</v>
      </c>
      <c r="I2213">
        <v>1415832338</v>
      </c>
      <c r="J2213">
        <v>1413236738</v>
      </c>
      <c r="K2213" s="11" t="b">
        <v>0</v>
      </c>
      <c r="L2213">
        <v>29</v>
      </c>
      <c r="M2213" t="b">
        <v>1</v>
      </c>
      <c r="N2213" t="s">
        <v>8274</v>
      </c>
      <c r="O2213" s="1">
        <f t="shared" si="170"/>
        <v>102</v>
      </c>
      <c r="P2213">
        <f t="shared" si="171"/>
        <v>42.24</v>
      </c>
      <c r="Q2213" s="13" t="s">
        <v>8323</v>
      </c>
      <c r="R2213" t="s">
        <v>8324</v>
      </c>
      <c r="S2213" s="17">
        <f t="shared" si="172"/>
        <v>41925.906689814816</v>
      </c>
      <c r="T2213" s="17">
        <f t="shared" si="173"/>
        <v>41955.94835648148</v>
      </c>
      <c r="U2213">
        <f t="shared" si="174"/>
        <v>2014</v>
      </c>
    </row>
    <row r="2214" spans="1:21" ht="60" hidden="1" x14ac:dyDescent="0.2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8216</v>
      </c>
      <c r="G2214" t="s">
        <v>8221</v>
      </c>
      <c r="H2214" t="s">
        <v>8243</v>
      </c>
      <c r="I2214">
        <v>1422075540</v>
      </c>
      <c r="J2214">
        <v>1419979544</v>
      </c>
      <c r="K2214" s="11" t="b">
        <v>0</v>
      </c>
      <c r="L2214">
        <v>18</v>
      </c>
      <c r="M2214" t="b">
        <v>1</v>
      </c>
      <c r="N2214" t="s">
        <v>8266</v>
      </c>
      <c r="O2214" s="1">
        <f t="shared" si="170"/>
        <v>175</v>
      </c>
      <c r="P2214">
        <f t="shared" si="171"/>
        <v>68.06</v>
      </c>
      <c r="Q2214" s="13" t="s">
        <v>8319</v>
      </c>
      <c r="R2214" t="s">
        <v>8322</v>
      </c>
      <c r="S2214" s="17">
        <f t="shared" si="172"/>
        <v>42003.948425925926</v>
      </c>
      <c r="T2214" s="17">
        <f t="shared" si="173"/>
        <v>42028.207638888889</v>
      </c>
      <c r="U2214">
        <f t="shared" si="174"/>
        <v>2014</v>
      </c>
    </row>
    <row r="2215" spans="1:21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8218</v>
      </c>
      <c r="G2215" t="s">
        <v>8232</v>
      </c>
      <c r="H2215" t="s">
        <v>8252</v>
      </c>
      <c r="I2215">
        <v>1444027186</v>
      </c>
      <c r="J2215">
        <v>1441435186</v>
      </c>
      <c r="K2215" s="11" t="b">
        <v>0</v>
      </c>
      <c r="L2215">
        <v>4</v>
      </c>
      <c r="M2215" t="b">
        <v>0</v>
      </c>
      <c r="N2215" t="s">
        <v>8279</v>
      </c>
      <c r="O2215" s="1">
        <f t="shared" si="170"/>
        <v>0</v>
      </c>
      <c r="P2215">
        <f t="shared" si="171"/>
        <v>306</v>
      </c>
      <c r="Q2215" s="13" t="s">
        <v>8315</v>
      </c>
      <c r="R2215" t="s">
        <v>8341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8216</v>
      </c>
      <c r="G2216" t="s">
        <v>8221</v>
      </c>
      <c r="H2216" t="s">
        <v>8243</v>
      </c>
      <c r="I2216">
        <v>1304395140</v>
      </c>
      <c r="J2216">
        <v>1302493760</v>
      </c>
      <c r="K2216" s="11" t="b">
        <v>1</v>
      </c>
      <c r="L2216">
        <v>21</v>
      </c>
      <c r="M2216" t="b">
        <v>1</v>
      </c>
      <c r="N2216" t="s">
        <v>8266</v>
      </c>
      <c r="O2216" s="1">
        <f t="shared" si="170"/>
        <v>163</v>
      </c>
      <c r="P2216">
        <f t="shared" si="171"/>
        <v>58.1</v>
      </c>
      <c r="Q2216" s="13" t="s">
        <v>8319</v>
      </c>
      <c r="R2216" t="s">
        <v>8322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8216</v>
      </c>
      <c r="G2217" t="s">
        <v>8221</v>
      </c>
      <c r="H2217" t="s">
        <v>8243</v>
      </c>
      <c r="I2217">
        <v>1425193140</v>
      </c>
      <c r="J2217">
        <v>1422769906</v>
      </c>
      <c r="K2217" s="11" t="b">
        <v>0</v>
      </c>
      <c r="L2217">
        <v>20</v>
      </c>
      <c r="M2217" t="b">
        <v>1</v>
      </c>
      <c r="N2217" t="s">
        <v>8266</v>
      </c>
      <c r="O2217" s="1">
        <f t="shared" si="170"/>
        <v>122</v>
      </c>
      <c r="P2217">
        <f t="shared" si="171"/>
        <v>60.9</v>
      </c>
      <c r="Q2217" s="13" t="s">
        <v>8319</v>
      </c>
      <c r="R2217" t="s">
        <v>8322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8216</v>
      </c>
      <c r="G2218" t="s">
        <v>8226</v>
      </c>
      <c r="H2218" t="s">
        <v>8248</v>
      </c>
      <c r="I2218">
        <v>1416211140</v>
      </c>
      <c r="J2218">
        <v>1413016216</v>
      </c>
      <c r="K2218" s="11" t="b">
        <v>0</v>
      </c>
      <c r="L2218">
        <v>28</v>
      </c>
      <c r="M2218" t="b">
        <v>1</v>
      </c>
      <c r="N2218" t="s">
        <v>8266</v>
      </c>
      <c r="O2218" s="1">
        <f t="shared" si="170"/>
        <v>180</v>
      </c>
      <c r="P2218">
        <f t="shared" si="171"/>
        <v>43.5</v>
      </c>
      <c r="Q2218" s="13" t="s">
        <v>8319</v>
      </c>
      <c r="R2218" t="s">
        <v>8322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5" hidden="1" x14ac:dyDescent="0.2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8218</v>
      </c>
      <c r="G2219" t="s">
        <v>8221</v>
      </c>
      <c r="H2219" t="s">
        <v>8243</v>
      </c>
      <c r="I2219">
        <v>1451491953</v>
      </c>
      <c r="J2219">
        <v>1448899953</v>
      </c>
      <c r="K2219" s="11" t="b">
        <v>0</v>
      </c>
      <c r="L2219">
        <v>6</v>
      </c>
      <c r="M2219" t="b">
        <v>0</v>
      </c>
      <c r="N2219" t="s">
        <v>8279</v>
      </c>
      <c r="O2219" s="1">
        <f t="shared" si="170"/>
        <v>2</v>
      </c>
      <c r="P2219">
        <f t="shared" si="171"/>
        <v>202.83</v>
      </c>
      <c r="Q2219" s="13" t="s">
        <v>8315</v>
      </c>
      <c r="R2219" t="s">
        <v>8341</v>
      </c>
      <c r="S2219" s="17">
        <f t="shared" si="172"/>
        <v>42338.675381944442</v>
      </c>
      <c r="T2219" s="17">
        <f t="shared" si="173"/>
        <v>42368.675381944442</v>
      </c>
      <c r="U2219">
        <f t="shared" si="174"/>
        <v>2015</v>
      </c>
    </row>
    <row r="2220" spans="1:21" ht="60" hidden="1" x14ac:dyDescent="0.2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8218</v>
      </c>
      <c r="G2220" t="s">
        <v>8221</v>
      </c>
      <c r="H2220" t="s">
        <v>8243</v>
      </c>
      <c r="I2220">
        <v>1450166340</v>
      </c>
      <c r="J2220">
        <v>1448044925</v>
      </c>
      <c r="K2220" s="11" t="b">
        <v>0</v>
      </c>
      <c r="L2220">
        <v>17</v>
      </c>
      <c r="M2220" t="b">
        <v>0</v>
      </c>
      <c r="N2220" t="s">
        <v>8278</v>
      </c>
      <c r="O2220" s="1">
        <f t="shared" si="170"/>
        <v>5</v>
      </c>
      <c r="P2220">
        <f t="shared" si="171"/>
        <v>71.59</v>
      </c>
      <c r="Q2220" s="13" t="s">
        <v>8312</v>
      </c>
      <c r="R2220" t="s">
        <v>8340</v>
      </c>
      <c r="S2220" s="17">
        <f t="shared" si="172"/>
        <v>42328.779224537036</v>
      </c>
      <c r="T2220" s="17">
        <f t="shared" si="173"/>
        <v>42353.332638888889</v>
      </c>
      <c r="U2220">
        <f t="shared" si="174"/>
        <v>2015</v>
      </c>
    </row>
    <row r="2221" spans="1:21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8216</v>
      </c>
      <c r="G2221" t="s">
        <v>8221</v>
      </c>
      <c r="H2221" t="s">
        <v>8243</v>
      </c>
      <c r="I2221">
        <v>1422937620</v>
      </c>
      <c r="J2221">
        <v>1420606303</v>
      </c>
      <c r="K2221" s="11" t="b">
        <v>0</v>
      </c>
      <c r="L2221">
        <v>27</v>
      </c>
      <c r="M2221" t="b">
        <v>1</v>
      </c>
      <c r="N2221" t="s">
        <v>8266</v>
      </c>
      <c r="O2221" s="1">
        <f t="shared" si="170"/>
        <v>124</v>
      </c>
      <c r="P2221">
        <f t="shared" si="171"/>
        <v>45.04</v>
      </c>
      <c r="Q2221" s="13" t="s">
        <v>8319</v>
      </c>
      <c r="R2221" t="s">
        <v>8322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8216</v>
      </c>
      <c r="G2222" t="s">
        <v>8221</v>
      </c>
      <c r="H2222" t="s">
        <v>8243</v>
      </c>
      <c r="I2222">
        <v>1388553960</v>
      </c>
      <c r="J2222">
        <v>1385754986</v>
      </c>
      <c r="K2222" s="11" t="b">
        <v>0</v>
      </c>
      <c r="L2222">
        <v>23</v>
      </c>
      <c r="M2222" t="b">
        <v>1</v>
      </c>
      <c r="N2222" t="s">
        <v>8271</v>
      </c>
      <c r="O2222" s="1">
        <f t="shared" si="170"/>
        <v>101</v>
      </c>
      <c r="P2222">
        <f t="shared" si="171"/>
        <v>52.83</v>
      </c>
      <c r="Q2222" s="13" t="s">
        <v>8323</v>
      </c>
      <c r="R2222" t="s">
        <v>8327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8216</v>
      </c>
      <c r="G2223" t="s">
        <v>8221</v>
      </c>
      <c r="H2223" t="s">
        <v>8243</v>
      </c>
      <c r="I2223">
        <v>1391851831</v>
      </c>
      <c r="J2223">
        <v>1389259831</v>
      </c>
      <c r="K2223" s="11" t="b">
        <v>0</v>
      </c>
      <c r="L2223">
        <v>25</v>
      </c>
      <c r="M2223" t="b">
        <v>1</v>
      </c>
      <c r="N2223" t="s">
        <v>8264</v>
      </c>
      <c r="O2223" s="1">
        <f t="shared" si="170"/>
        <v>120</v>
      </c>
      <c r="P2223">
        <f t="shared" si="171"/>
        <v>48.09</v>
      </c>
      <c r="Q2223" s="13" t="s">
        <v>8317</v>
      </c>
      <c r="R2223" t="s">
        <v>8318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8218</v>
      </c>
      <c r="G2224" t="s">
        <v>8221</v>
      </c>
      <c r="H2224" t="s">
        <v>8243</v>
      </c>
      <c r="I2224">
        <v>1259643540</v>
      </c>
      <c r="J2224">
        <v>1254450706</v>
      </c>
      <c r="K2224" s="11" t="b">
        <v>0</v>
      </c>
      <c r="L2224">
        <v>11</v>
      </c>
      <c r="M2224" t="b">
        <v>0</v>
      </c>
      <c r="N2224" t="s">
        <v>8273</v>
      </c>
      <c r="O2224" s="1">
        <f t="shared" si="170"/>
        <v>24</v>
      </c>
      <c r="P2224">
        <f t="shared" si="171"/>
        <v>109.18</v>
      </c>
      <c r="Q2224" s="13" t="s">
        <v>8323</v>
      </c>
      <c r="R2224" t="s">
        <v>8346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8216</v>
      </c>
      <c r="G2225" t="s">
        <v>8224</v>
      </c>
      <c r="H2225" t="s">
        <v>8246</v>
      </c>
      <c r="I2225">
        <v>1448463431</v>
      </c>
      <c r="J2225">
        <v>1444831031</v>
      </c>
      <c r="K2225" s="11" t="b">
        <v>0</v>
      </c>
      <c r="L2225">
        <v>24</v>
      </c>
      <c r="M2225" t="b">
        <v>1</v>
      </c>
      <c r="N2225" t="s">
        <v>8272</v>
      </c>
      <c r="O2225" s="1">
        <f t="shared" si="170"/>
        <v>100</v>
      </c>
      <c r="P2225">
        <f t="shared" si="171"/>
        <v>50</v>
      </c>
      <c r="Q2225" s="13" t="s">
        <v>8323</v>
      </c>
      <c r="R2225" t="s">
        <v>8332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45" hidden="1" x14ac:dyDescent="0.2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8216</v>
      </c>
      <c r="G2226" t="s">
        <v>8221</v>
      </c>
      <c r="H2226" t="s">
        <v>8243</v>
      </c>
      <c r="I2226">
        <v>1308011727</v>
      </c>
      <c r="J2226">
        <v>1306283727</v>
      </c>
      <c r="K2226" s="11" t="b">
        <v>0</v>
      </c>
      <c r="L2226">
        <v>28</v>
      </c>
      <c r="M2226" t="b">
        <v>1</v>
      </c>
      <c r="N2226" t="s">
        <v>8287</v>
      </c>
      <c r="O2226" s="1">
        <f t="shared" si="170"/>
        <v>100</v>
      </c>
      <c r="P2226">
        <f t="shared" si="171"/>
        <v>42.86</v>
      </c>
      <c r="Q2226" s="13" t="s">
        <v>8323</v>
      </c>
      <c r="R2226" t="s">
        <v>8334</v>
      </c>
      <c r="S2226" s="17">
        <f t="shared" si="172"/>
        <v>40688.024618055555</v>
      </c>
      <c r="T2226" s="17">
        <f t="shared" si="173"/>
        <v>40708.024618055555</v>
      </c>
      <c r="U2226">
        <f t="shared" si="174"/>
        <v>2011</v>
      </c>
    </row>
    <row r="2227" spans="1:21" ht="30" hidden="1" x14ac:dyDescent="0.2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8216</v>
      </c>
      <c r="G2227" t="s">
        <v>8221</v>
      </c>
      <c r="H2227" t="s">
        <v>8243</v>
      </c>
      <c r="I2227">
        <v>1406185200</v>
      </c>
      <c r="J2227">
        <v>1404337382</v>
      </c>
      <c r="K2227" s="11" t="b">
        <v>0</v>
      </c>
      <c r="L2227">
        <v>38</v>
      </c>
      <c r="M2227" t="b">
        <v>1</v>
      </c>
      <c r="N2227" t="s">
        <v>8266</v>
      </c>
      <c r="O2227" s="1">
        <f t="shared" si="170"/>
        <v>100</v>
      </c>
      <c r="P2227">
        <f t="shared" si="171"/>
        <v>31.58</v>
      </c>
      <c r="Q2227" s="13" t="s">
        <v>8319</v>
      </c>
      <c r="R2227" t="s">
        <v>8322</v>
      </c>
      <c r="S2227" s="17">
        <f t="shared" si="172"/>
        <v>41822.90488425926</v>
      </c>
      <c r="T2227" s="17">
        <f t="shared" si="173"/>
        <v>41844.291666666664</v>
      </c>
      <c r="U2227">
        <f t="shared" si="174"/>
        <v>2014</v>
      </c>
    </row>
    <row r="2228" spans="1:21" ht="45" hidden="1" x14ac:dyDescent="0.2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8216</v>
      </c>
      <c r="G2228" t="s">
        <v>8221</v>
      </c>
      <c r="H2228" t="s">
        <v>8243</v>
      </c>
      <c r="I2228">
        <v>1424149140</v>
      </c>
      <c r="J2228">
        <v>1421964718</v>
      </c>
      <c r="K2228" s="11" t="b">
        <v>0</v>
      </c>
      <c r="L2228">
        <v>18</v>
      </c>
      <c r="M2228" t="b">
        <v>1</v>
      </c>
      <c r="N2228" t="s">
        <v>8266</v>
      </c>
      <c r="O2228" s="1">
        <f t="shared" si="170"/>
        <v>120</v>
      </c>
      <c r="P2228">
        <f t="shared" si="171"/>
        <v>66.67</v>
      </c>
      <c r="Q2228" s="13" t="s">
        <v>8319</v>
      </c>
      <c r="R2228" t="s">
        <v>8322</v>
      </c>
      <c r="S2228" s="17">
        <f t="shared" si="172"/>
        <v>42026.924976851849</v>
      </c>
      <c r="T2228" s="17">
        <f t="shared" si="173"/>
        <v>42052.207638888889</v>
      </c>
      <c r="U2228">
        <f t="shared" si="174"/>
        <v>2015</v>
      </c>
    </row>
    <row r="2229" spans="1:21" ht="60" hidden="1" x14ac:dyDescent="0.2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8216</v>
      </c>
      <c r="G2229" t="s">
        <v>8221</v>
      </c>
      <c r="H2229" t="s">
        <v>8243</v>
      </c>
      <c r="I2229">
        <v>1427319366</v>
      </c>
      <c r="J2229">
        <v>1424730966</v>
      </c>
      <c r="K2229" s="11" t="b">
        <v>0</v>
      </c>
      <c r="L2229">
        <v>42</v>
      </c>
      <c r="M2229" t="b">
        <v>1</v>
      </c>
      <c r="N2229" t="s">
        <v>8274</v>
      </c>
      <c r="O2229" s="1">
        <f t="shared" si="170"/>
        <v>133</v>
      </c>
      <c r="P2229">
        <f t="shared" si="171"/>
        <v>28.57</v>
      </c>
      <c r="Q2229" s="13" t="s">
        <v>8323</v>
      </c>
      <c r="R2229" t="s">
        <v>8324</v>
      </c>
      <c r="S2229" s="17">
        <f t="shared" si="172"/>
        <v>42058.941736111112</v>
      </c>
      <c r="T2229" s="17">
        <f t="shared" si="173"/>
        <v>42088.90006944444</v>
      </c>
      <c r="U2229">
        <f t="shared" si="174"/>
        <v>2015</v>
      </c>
    </row>
    <row r="2230" spans="1:21" ht="60" hidden="1" x14ac:dyDescent="0.2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8216</v>
      </c>
      <c r="G2230" t="s">
        <v>8222</v>
      </c>
      <c r="H2230" t="s">
        <v>8244</v>
      </c>
      <c r="I2230">
        <v>1457914373</v>
      </c>
      <c r="J2230">
        <v>1456189973</v>
      </c>
      <c r="K2230" s="11" t="b">
        <v>0</v>
      </c>
      <c r="L2230">
        <v>23</v>
      </c>
      <c r="M2230" t="b">
        <v>1</v>
      </c>
      <c r="N2230" t="s">
        <v>8266</v>
      </c>
      <c r="O2230" s="1">
        <f t="shared" si="170"/>
        <v>141</v>
      </c>
      <c r="P2230">
        <f t="shared" si="171"/>
        <v>52.17</v>
      </c>
      <c r="Q2230" s="13" t="s">
        <v>8319</v>
      </c>
      <c r="R2230" t="s">
        <v>8322</v>
      </c>
      <c r="S2230" s="17">
        <f t="shared" si="172"/>
        <v>42423.050613425927</v>
      </c>
      <c r="T2230" s="17">
        <f t="shared" si="173"/>
        <v>42443.008946759262</v>
      </c>
      <c r="U2230">
        <f t="shared" si="174"/>
        <v>2016</v>
      </c>
    </row>
    <row r="2231" spans="1:21" ht="45" hidden="1" x14ac:dyDescent="0.2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8216</v>
      </c>
      <c r="G2231" t="s">
        <v>8222</v>
      </c>
      <c r="H2231" t="s">
        <v>8244</v>
      </c>
      <c r="I2231">
        <v>1460553480</v>
      </c>
      <c r="J2231">
        <v>1458770384</v>
      </c>
      <c r="K2231" s="11" t="b">
        <v>0</v>
      </c>
      <c r="L2231">
        <v>23</v>
      </c>
      <c r="M2231" t="b">
        <v>1</v>
      </c>
      <c r="N2231" t="s">
        <v>8266</v>
      </c>
      <c r="O2231" s="1">
        <f t="shared" si="170"/>
        <v>171</v>
      </c>
      <c r="P2231">
        <f t="shared" si="171"/>
        <v>52.17</v>
      </c>
      <c r="Q2231" s="13" t="s">
        <v>8319</v>
      </c>
      <c r="R2231" t="s">
        <v>8322</v>
      </c>
      <c r="S2231" s="17">
        <f t="shared" si="172"/>
        <v>42452.916481481487</v>
      </c>
      <c r="T2231" s="17">
        <f t="shared" si="173"/>
        <v>42473.554166666669</v>
      </c>
      <c r="U2231">
        <f t="shared" si="174"/>
        <v>2016</v>
      </c>
    </row>
    <row r="2232" spans="1:21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8216</v>
      </c>
      <c r="G2232" t="s">
        <v>8221</v>
      </c>
      <c r="H2232" t="s">
        <v>8243</v>
      </c>
      <c r="I2232">
        <v>1405658752</v>
      </c>
      <c r="J2232">
        <v>1403066752</v>
      </c>
      <c r="K2232" s="11" t="b">
        <v>0</v>
      </c>
      <c r="L2232">
        <v>38</v>
      </c>
      <c r="M2232" t="b">
        <v>1</v>
      </c>
      <c r="N2232" t="s">
        <v>8266</v>
      </c>
      <c r="O2232" s="1">
        <f t="shared" si="170"/>
        <v>120</v>
      </c>
      <c r="P2232">
        <f t="shared" si="171"/>
        <v>31.5</v>
      </c>
      <c r="Q2232" s="13" t="s">
        <v>8319</v>
      </c>
      <c r="R2232" t="s">
        <v>8322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8216</v>
      </c>
      <c r="G2233" t="s">
        <v>8222</v>
      </c>
      <c r="H2233" t="s">
        <v>8244</v>
      </c>
      <c r="I2233">
        <v>1425057075</v>
      </c>
      <c r="J2233">
        <v>1422465075</v>
      </c>
      <c r="K2233" s="11" t="b">
        <v>0</v>
      </c>
      <c r="L2233">
        <v>46</v>
      </c>
      <c r="M2233" t="b">
        <v>1</v>
      </c>
      <c r="N2233" t="s">
        <v>8266</v>
      </c>
      <c r="O2233" s="1">
        <f t="shared" si="170"/>
        <v>239</v>
      </c>
      <c r="P2233">
        <f t="shared" si="171"/>
        <v>26.02</v>
      </c>
      <c r="Q2233" s="13" t="s">
        <v>8319</v>
      </c>
      <c r="R2233" t="s">
        <v>8322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60" hidden="1" x14ac:dyDescent="0.2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1422928800</v>
      </c>
      <c r="J2234">
        <v>1420235311</v>
      </c>
      <c r="K2234" s="11" t="b">
        <v>0</v>
      </c>
      <c r="L2234">
        <v>5</v>
      </c>
      <c r="M2234" t="b">
        <v>0</v>
      </c>
      <c r="N2234" t="s">
        <v>8298</v>
      </c>
      <c r="O2234" s="1">
        <f t="shared" si="170"/>
        <v>30</v>
      </c>
      <c r="P2234">
        <f t="shared" si="171"/>
        <v>237</v>
      </c>
      <c r="Q2234" s="13" t="s">
        <v>8319</v>
      </c>
      <c r="R2234" t="s">
        <v>8320</v>
      </c>
      <c r="S2234" s="17">
        <f t="shared" si="172"/>
        <v>42006.908692129626</v>
      </c>
      <c r="T2234" s="17">
        <f t="shared" si="173"/>
        <v>42038.083333333328</v>
      </c>
      <c r="U2234">
        <f t="shared" si="174"/>
        <v>2015</v>
      </c>
    </row>
    <row r="2235" spans="1:21" ht="45" hidden="1" x14ac:dyDescent="0.2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8216</v>
      </c>
      <c r="G2235" t="s">
        <v>8226</v>
      </c>
      <c r="H2235" t="s">
        <v>8248</v>
      </c>
      <c r="I2235">
        <v>1409072982</v>
      </c>
      <c r="J2235">
        <v>1407258582</v>
      </c>
      <c r="K2235" s="11" t="b">
        <v>0</v>
      </c>
      <c r="L2235">
        <v>15</v>
      </c>
      <c r="M2235" t="b">
        <v>1</v>
      </c>
      <c r="N2235" t="s">
        <v>8266</v>
      </c>
      <c r="O2235" s="1">
        <f t="shared" si="170"/>
        <v>108</v>
      </c>
      <c r="P2235">
        <f t="shared" si="171"/>
        <v>79</v>
      </c>
      <c r="Q2235" s="13" t="s">
        <v>8319</v>
      </c>
      <c r="R2235" t="s">
        <v>8322</v>
      </c>
      <c r="S2235" s="17">
        <f t="shared" si="172"/>
        <v>41856.715069444443</v>
      </c>
      <c r="T2235" s="17">
        <f t="shared" si="173"/>
        <v>41877.715069444443</v>
      </c>
      <c r="U2235">
        <f t="shared" si="174"/>
        <v>2014</v>
      </c>
    </row>
    <row r="2236" spans="1:21" ht="45" hidden="1" x14ac:dyDescent="0.2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8216</v>
      </c>
      <c r="G2236" t="s">
        <v>8221</v>
      </c>
      <c r="H2236" t="s">
        <v>8243</v>
      </c>
      <c r="I2236">
        <v>1336669200</v>
      </c>
      <c r="J2236">
        <v>1335473931</v>
      </c>
      <c r="K2236" s="11" t="b">
        <v>0</v>
      </c>
      <c r="L2236">
        <v>43</v>
      </c>
      <c r="M2236" t="b">
        <v>1</v>
      </c>
      <c r="N2236" t="s">
        <v>8274</v>
      </c>
      <c r="O2236" s="1">
        <f t="shared" si="170"/>
        <v>119</v>
      </c>
      <c r="P2236">
        <f t="shared" si="171"/>
        <v>27.56</v>
      </c>
      <c r="Q2236" s="13" t="s">
        <v>8323</v>
      </c>
      <c r="R2236" t="s">
        <v>8324</v>
      </c>
      <c r="S2236" s="17">
        <f t="shared" si="172"/>
        <v>41025.874201388891</v>
      </c>
      <c r="T2236" s="17">
        <f t="shared" si="173"/>
        <v>41039.708333333336</v>
      </c>
      <c r="U2236">
        <f t="shared" si="174"/>
        <v>2012</v>
      </c>
    </row>
    <row r="2237" spans="1:21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8218</v>
      </c>
      <c r="G2237" t="s">
        <v>8221</v>
      </c>
      <c r="H2237" t="s">
        <v>8243</v>
      </c>
      <c r="I2237">
        <v>1444946400</v>
      </c>
      <c r="J2237">
        <v>1441723912</v>
      </c>
      <c r="K2237" s="11" t="b">
        <v>0</v>
      </c>
      <c r="L2237">
        <v>21</v>
      </c>
      <c r="M2237" t="b">
        <v>0</v>
      </c>
      <c r="N2237" t="s">
        <v>8298</v>
      </c>
      <c r="O2237" s="1">
        <f t="shared" si="170"/>
        <v>1</v>
      </c>
      <c r="P2237">
        <f t="shared" si="171"/>
        <v>56.34</v>
      </c>
      <c r="Q2237" s="13" t="s">
        <v>8319</v>
      </c>
      <c r="R2237" t="s">
        <v>8320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8216</v>
      </c>
      <c r="G2238" t="s">
        <v>8221</v>
      </c>
      <c r="H2238" t="s">
        <v>8243</v>
      </c>
      <c r="I2238">
        <v>1357721335</v>
      </c>
      <c r="J2238">
        <v>1354265335</v>
      </c>
      <c r="K2238" s="11" t="b">
        <v>0</v>
      </c>
      <c r="L2238">
        <v>25</v>
      </c>
      <c r="M2238" t="b">
        <v>1</v>
      </c>
      <c r="N2238" t="s">
        <v>8271</v>
      </c>
      <c r="O2238" s="1">
        <f t="shared" si="170"/>
        <v>118</v>
      </c>
      <c r="P2238">
        <f t="shared" si="171"/>
        <v>47.2</v>
      </c>
      <c r="Q2238" s="13" t="s">
        <v>8323</v>
      </c>
      <c r="R2238" t="s">
        <v>8327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8216</v>
      </c>
      <c r="G2239" t="s">
        <v>8221</v>
      </c>
      <c r="H2239" t="s">
        <v>8243</v>
      </c>
      <c r="I2239">
        <v>1405188667</v>
      </c>
      <c r="J2239">
        <v>1402596667</v>
      </c>
      <c r="K2239" s="11" t="b">
        <v>0</v>
      </c>
      <c r="L2239">
        <v>25</v>
      </c>
      <c r="M2239" t="b">
        <v>1</v>
      </c>
      <c r="N2239" t="s">
        <v>8287</v>
      </c>
      <c r="O2239" s="1">
        <f t="shared" si="170"/>
        <v>118</v>
      </c>
      <c r="P2239">
        <f t="shared" si="171"/>
        <v>47</v>
      </c>
      <c r="Q2239" s="13" t="s">
        <v>8323</v>
      </c>
      <c r="R2239" t="s">
        <v>8334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8216</v>
      </c>
      <c r="G2240" t="s">
        <v>8221</v>
      </c>
      <c r="H2240" t="s">
        <v>8243</v>
      </c>
      <c r="I2240">
        <v>1420048208</v>
      </c>
      <c r="J2240">
        <v>1417456208</v>
      </c>
      <c r="K2240" s="11" t="b">
        <v>0</v>
      </c>
      <c r="L2240">
        <v>12</v>
      </c>
      <c r="M2240" t="b">
        <v>1</v>
      </c>
      <c r="N2240" t="s">
        <v>8266</v>
      </c>
      <c r="O2240" s="1">
        <f t="shared" si="170"/>
        <v>131</v>
      </c>
      <c r="P2240">
        <f t="shared" si="171"/>
        <v>97.92</v>
      </c>
      <c r="Q2240" s="13" t="s">
        <v>8319</v>
      </c>
      <c r="R2240" t="s">
        <v>8322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8218</v>
      </c>
      <c r="G2241" t="s">
        <v>8227</v>
      </c>
      <c r="H2241" t="s">
        <v>8246</v>
      </c>
      <c r="I2241">
        <v>1435293175</v>
      </c>
      <c r="J2241">
        <v>1432701175</v>
      </c>
      <c r="K2241" s="11" t="b">
        <v>0</v>
      </c>
      <c r="L2241">
        <v>49</v>
      </c>
      <c r="M2241" t="b">
        <v>0</v>
      </c>
      <c r="N2241" t="s">
        <v>8277</v>
      </c>
      <c r="O2241" s="1">
        <f t="shared" si="170"/>
        <v>8</v>
      </c>
      <c r="P2241">
        <f t="shared" si="171"/>
        <v>23.96</v>
      </c>
      <c r="Q2241" s="13" t="s">
        <v>8312</v>
      </c>
      <c r="R2241" t="s">
        <v>8330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8218</v>
      </c>
      <c r="G2242" t="s">
        <v>8221</v>
      </c>
      <c r="H2242" t="s">
        <v>8243</v>
      </c>
      <c r="I2242">
        <v>1443039001</v>
      </c>
      <c r="J2242">
        <v>1440447001</v>
      </c>
      <c r="K2242" s="11" t="b">
        <v>0</v>
      </c>
      <c r="L2242">
        <v>14</v>
      </c>
      <c r="M2242" t="b">
        <v>0</v>
      </c>
      <c r="N2242" t="s">
        <v>8279</v>
      </c>
      <c r="O2242" s="1">
        <f t="shared" si="170"/>
        <v>39</v>
      </c>
      <c r="P2242">
        <f t="shared" si="171"/>
        <v>83.57</v>
      </c>
      <c r="Q2242" s="13" t="s">
        <v>8315</v>
      </c>
      <c r="R2242" t="s">
        <v>8341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8216</v>
      </c>
      <c r="G2243" t="s">
        <v>8222</v>
      </c>
      <c r="H2243" t="s">
        <v>8244</v>
      </c>
      <c r="I2243">
        <v>1406502000</v>
      </c>
      <c r="J2243">
        <v>1405583108</v>
      </c>
      <c r="K2243" s="11" t="b">
        <v>0</v>
      </c>
      <c r="L2243">
        <v>26</v>
      </c>
      <c r="M2243" t="b">
        <v>1</v>
      </c>
      <c r="N2243" t="s">
        <v>8266</v>
      </c>
      <c r="O2243" s="1">
        <f t="shared" ref="O2243:O2306" si="175">ROUND(E2243/D2243*100,0)</f>
        <v>117</v>
      </c>
      <c r="P2243">
        <f t="shared" ref="P2243:P2306" si="176">IFERROR(ROUND(E2243/L2243,2),0)</f>
        <v>44.92</v>
      </c>
      <c r="Q2243" s="13" t="s">
        <v>8319</v>
      </c>
      <c r="R2243" t="s">
        <v>8322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8216</v>
      </c>
      <c r="G2244" t="s">
        <v>8221</v>
      </c>
      <c r="H2244" t="s">
        <v>8243</v>
      </c>
      <c r="I2244">
        <v>1483645647</v>
      </c>
      <c r="J2244">
        <v>1481053647</v>
      </c>
      <c r="K2244" s="11" t="b">
        <v>0</v>
      </c>
      <c r="L2244">
        <v>28</v>
      </c>
      <c r="M2244" t="b">
        <v>1</v>
      </c>
      <c r="N2244" t="s">
        <v>8292</v>
      </c>
      <c r="O2244" s="1">
        <f t="shared" si="175"/>
        <v>1165</v>
      </c>
      <c r="P2244">
        <f t="shared" si="176"/>
        <v>41.61</v>
      </c>
      <c r="Q2244" s="13" t="s">
        <v>8312</v>
      </c>
      <c r="R2244" t="s">
        <v>8313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8218</v>
      </c>
      <c r="G2245" t="s">
        <v>8221</v>
      </c>
      <c r="H2245" t="s">
        <v>8243</v>
      </c>
      <c r="I2245">
        <v>1486693145</v>
      </c>
      <c r="J2245">
        <v>1484101145</v>
      </c>
      <c r="K2245" s="11" t="b">
        <v>0</v>
      </c>
      <c r="L2245">
        <v>31</v>
      </c>
      <c r="M2245" t="b">
        <v>0</v>
      </c>
      <c r="N2245" t="s">
        <v>8268</v>
      </c>
      <c r="O2245" s="1">
        <f t="shared" si="175"/>
        <v>2</v>
      </c>
      <c r="P2245">
        <f t="shared" si="176"/>
        <v>37.450000000000003</v>
      </c>
      <c r="Q2245" s="13" t="s">
        <v>8304</v>
      </c>
      <c r="R2245" t="s">
        <v>8306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8218</v>
      </c>
      <c r="G2246" t="s">
        <v>8221</v>
      </c>
      <c r="H2246" t="s">
        <v>8243</v>
      </c>
      <c r="I2246">
        <v>1409514709</v>
      </c>
      <c r="J2246">
        <v>1406058798</v>
      </c>
      <c r="K2246" s="11" t="b">
        <v>0</v>
      </c>
      <c r="L2246">
        <v>14</v>
      </c>
      <c r="M2246" t="b">
        <v>0</v>
      </c>
      <c r="N2246" t="s">
        <v>8266</v>
      </c>
      <c r="O2246" s="1">
        <f t="shared" si="175"/>
        <v>17</v>
      </c>
      <c r="P2246">
        <f t="shared" si="176"/>
        <v>82.57</v>
      </c>
      <c r="Q2246" s="13" t="s">
        <v>8319</v>
      </c>
      <c r="R2246" t="s">
        <v>8322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8218</v>
      </c>
      <c r="G2247" t="s">
        <v>8221</v>
      </c>
      <c r="H2247" t="s">
        <v>8243</v>
      </c>
      <c r="I2247">
        <v>1427510586</v>
      </c>
      <c r="J2247">
        <v>1424922186</v>
      </c>
      <c r="K2247" s="11" t="b">
        <v>0</v>
      </c>
      <c r="L2247">
        <v>19</v>
      </c>
      <c r="M2247" t="b">
        <v>0</v>
      </c>
      <c r="N2247" t="s">
        <v>8279</v>
      </c>
      <c r="O2247" s="1">
        <f t="shared" si="175"/>
        <v>4</v>
      </c>
      <c r="P2247">
        <f t="shared" si="176"/>
        <v>60.79</v>
      </c>
      <c r="Q2247" s="13" t="s">
        <v>8315</v>
      </c>
      <c r="R2247" t="s">
        <v>8341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8216</v>
      </c>
      <c r="G2248" t="s">
        <v>8222</v>
      </c>
      <c r="H2248" t="s">
        <v>8244</v>
      </c>
      <c r="I2248">
        <v>1411987990</v>
      </c>
      <c r="J2248">
        <v>1409395990</v>
      </c>
      <c r="K2248" s="11" t="b">
        <v>0</v>
      </c>
      <c r="L2248">
        <v>23</v>
      </c>
      <c r="M2248" t="b">
        <v>1</v>
      </c>
      <c r="N2248" t="s">
        <v>8266</v>
      </c>
      <c r="O2248" s="1">
        <f t="shared" si="175"/>
        <v>115</v>
      </c>
      <c r="P2248">
        <f t="shared" si="176"/>
        <v>50</v>
      </c>
      <c r="Q2248" s="13" t="s">
        <v>8319</v>
      </c>
      <c r="R2248" t="s">
        <v>8322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8216</v>
      </c>
      <c r="G2249" t="s">
        <v>8226</v>
      </c>
      <c r="H2249" t="s">
        <v>8248</v>
      </c>
      <c r="I2249">
        <v>1468193532</v>
      </c>
      <c r="J2249">
        <v>1465601532</v>
      </c>
      <c r="K2249" s="11" t="b">
        <v>0</v>
      </c>
      <c r="L2249">
        <v>10</v>
      </c>
      <c r="M2249" t="b">
        <v>1</v>
      </c>
      <c r="N2249" t="s">
        <v>8300</v>
      </c>
      <c r="O2249" s="1">
        <f t="shared" si="175"/>
        <v>115</v>
      </c>
      <c r="P2249">
        <f t="shared" si="176"/>
        <v>115</v>
      </c>
      <c r="Q2249" s="13" t="s">
        <v>8319</v>
      </c>
      <c r="R2249" t="s">
        <v>8331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8218</v>
      </c>
      <c r="G2250" t="s">
        <v>8221</v>
      </c>
      <c r="H2250" t="s">
        <v>8243</v>
      </c>
      <c r="I2250">
        <v>1417273140</v>
      </c>
      <c r="J2250">
        <v>1413609292</v>
      </c>
      <c r="K2250" s="11" t="b">
        <v>1</v>
      </c>
      <c r="L2250">
        <v>13</v>
      </c>
      <c r="M2250" t="b">
        <v>0</v>
      </c>
      <c r="N2250" t="s">
        <v>8280</v>
      </c>
      <c r="O2250" s="1">
        <f t="shared" si="175"/>
        <v>46</v>
      </c>
      <c r="P2250">
        <f t="shared" si="176"/>
        <v>88.31</v>
      </c>
      <c r="Q2250" s="13" t="s">
        <v>8309</v>
      </c>
      <c r="R2250" t="s">
        <v>8310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8216</v>
      </c>
      <c r="G2251" t="s">
        <v>8221</v>
      </c>
      <c r="H2251" t="s">
        <v>8243</v>
      </c>
      <c r="I2251">
        <v>1468536992</v>
      </c>
      <c r="J2251">
        <v>1463352992</v>
      </c>
      <c r="K2251" s="11" t="b">
        <v>0</v>
      </c>
      <c r="L2251">
        <v>27</v>
      </c>
      <c r="M2251" t="b">
        <v>1</v>
      </c>
      <c r="N2251" t="s">
        <v>8280</v>
      </c>
      <c r="O2251" s="1">
        <f t="shared" si="175"/>
        <v>115</v>
      </c>
      <c r="P2251">
        <f t="shared" si="176"/>
        <v>42.48</v>
      </c>
      <c r="Q2251" s="13" t="s">
        <v>8309</v>
      </c>
      <c r="R2251" t="s">
        <v>8310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60" hidden="1" x14ac:dyDescent="0.2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8219</v>
      </c>
      <c r="G2252" t="s">
        <v>8221</v>
      </c>
      <c r="H2252" t="s">
        <v>8243</v>
      </c>
      <c r="I2252">
        <v>1491421314</v>
      </c>
      <c r="J2252">
        <v>1487709714</v>
      </c>
      <c r="K2252" s="11" t="b">
        <v>0</v>
      </c>
      <c r="L2252">
        <v>7</v>
      </c>
      <c r="M2252" t="b">
        <v>0</v>
      </c>
      <c r="N2252" t="s">
        <v>8298</v>
      </c>
      <c r="O2252" s="1">
        <f t="shared" si="175"/>
        <v>6</v>
      </c>
      <c r="P2252">
        <f t="shared" si="176"/>
        <v>163.57</v>
      </c>
      <c r="Q2252" s="13" t="s">
        <v>8319</v>
      </c>
      <c r="R2252" t="s">
        <v>8320</v>
      </c>
      <c r="S2252" s="17">
        <f t="shared" si="177"/>
        <v>42787.862430555557</v>
      </c>
      <c r="T2252" s="17">
        <f t="shared" si="178"/>
        <v>42830.820763888885</v>
      </c>
      <c r="U2252">
        <f t="shared" si="179"/>
        <v>2017</v>
      </c>
    </row>
    <row r="2253" spans="1:21" ht="45" hidden="1" x14ac:dyDescent="0.2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8218</v>
      </c>
      <c r="G2253" t="s">
        <v>8231</v>
      </c>
      <c r="H2253" t="s">
        <v>8251</v>
      </c>
      <c r="I2253">
        <v>1423050618</v>
      </c>
      <c r="J2253">
        <v>1420458618</v>
      </c>
      <c r="K2253" s="11" t="b">
        <v>0</v>
      </c>
      <c r="L2253">
        <v>4</v>
      </c>
      <c r="M2253" t="b">
        <v>0</v>
      </c>
      <c r="N2253" t="s">
        <v>8300</v>
      </c>
      <c r="O2253" s="1">
        <f t="shared" si="175"/>
        <v>11</v>
      </c>
      <c r="P2253">
        <f t="shared" si="176"/>
        <v>286.25</v>
      </c>
      <c r="Q2253" s="13" t="s">
        <v>8319</v>
      </c>
      <c r="R2253" t="s">
        <v>8331</v>
      </c>
      <c r="S2253" s="17">
        <f t="shared" si="177"/>
        <v>42009.493263888886</v>
      </c>
      <c r="T2253" s="17">
        <f t="shared" si="178"/>
        <v>42039.493263888886</v>
      </c>
      <c r="U2253">
        <f t="shared" si="179"/>
        <v>2015</v>
      </c>
    </row>
    <row r="2254" spans="1:21" ht="30" hidden="1" x14ac:dyDescent="0.2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8216</v>
      </c>
      <c r="G2254" t="s">
        <v>8221</v>
      </c>
      <c r="H2254" t="s">
        <v>8243</v>
      </c>
      <c r="I2254">
        <v>1329082983</v>
      </c>
      <c r="J2254">
        <v>1326404583</v>
      </c>
      <c r="K2254" s="11" t="b">
        <v>0</v>
      </c>
      <c r="L2254">
        <v>20</v>
      </c>
      <c r="M2254" t="b">
        <v>1</v>
      </c>
      <c r="N2254" t="s">
        <v>8274</v>
      </c>
      <c r="O2254" s="1">
        <f t="shared" si="175"/>
        <v>115</v>
      </c>
      <c r="P2254">
        <f t="shared" si="176"/>
        <v>57.25</v>
      </c>
      <c r="Q2254" s="13" t="s">
        <v>8323</v>
      </c>
      <c r="R2254" t="s">
        <v>8324</v>
      </c>
      <c r="S2254" s="17">
        <f t="shared" si="177"/>
        <v>40920.904895833337</v>
      </c>
      <c r="T2254" s="17">
        <f t="shared" si="178"/>
        <v>40951.904895833337</v>
      </c>
      <c r="U2254">
        <f t="shared" si="179"/>
        <v>2012</v>
      </c>
    </row>
    <row r="2255" spans="1:21" ht="60" hidden="1" x14ac:dyDescent="0.2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8216</v>
      </c>
      <c r="G2255" t="s">
        <v>8222</v>
      </c>
      <c r="H2255" t="s">
        <v>8244</v>
      </c>
      <c r="I2255">
        <v>1429793446</v>
      </c>
      <c r="J2255">
        <v>1428583846</v>
      </c>
      <c r="K2255" s="11" t="b">
        <v>0</v>
      </c>
      <c r="L2255">
        <v>61</v>
      </c>
      <c r="M2255" t="b">
        <v>1</v>
      </c>
      <c r="N2255" t="s">
        <v>8266</v>
      </c>
      <c r="O2255" s="1">
        <f t="shared" si="175"/>
        <v>115</v>
      </c>
      <c r="P2255">
        <f t="shared" si="176"/>
        <v>18.77</v>
      </c>
      <c r="Q2255" s="13" t="s">
        <v>8319</v>
      </c>
      <c r="R2255" t="s">
        <v>8322</v>
      </c>
      <c r="S2255" s="17">
        <f t="shared" si="177"/>
        <v>42103.535254629634</v>
      </c>
      <c r="T2255" s="17">
        <f t="shared" si="178"/>
        <v>42117.535254629634</v>
      </c>
      <c r="U2255">
        <f t="shared" si="179"/>
        <v>2015</v>
      </c>
    </row>
    <row r="2256" spans="1:21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8218</v>
      </c>
      <c r="G2256" t="s">
        <v>8221</v>
      </c>
      <c r="H2256" t="s">
        <v>8243</v>
      </c>
      <c r="I2256">
        <v>1409344985</v>
      </c>
      <c r="J2256">
        <v>1406752985</v>
      </c>
      <c r="K2256" s="11" t="b">
        <v>0</v>
      </c>
      <c r="L2256">
        <v>14</v>
      </c>
      <c r="M2256" t="b">
        <v>0</v>
      </c>
      <c r="N2256" t="s">
        <v>8266</v>
      </c>
      <c r="O2256" s="1">
        <f t="shared" si="175"/>
        <v>38</v>
      </c>
      <c r="P2256">
        <f t="shared" si="176"/>
        <v>81.569999999999993</v>
      </c>
      <c r="Q2256" s="13" t="s">
        <v>8319</v>
      </c>
      <c r="R2256" t="s">
        <v>8322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8216</v>
      </c>
      <c r="G2257" t="s">
        <v>8221</v>
      </c>
      <c r="H2257" t="s">
        <v>8243</v>
      </c>
      <c r="I2257">
        <v>1411012740</v>
      </c>
      <c r="J2257">
        <v>1409667827</v>
      </c>
      <c r="K2257" s="11" t="b">
        <v>0</v>
      </c>
      <c r="L2257">
        <v>27</v>
      </c>
      <c r="M2257" t="b">
        <v>1</v>
      </c>
      <c r="N2257" t="s">
        <v>8266</v>
      </c>
      <c r="O2257" s="1">
        <f t="shared" si="175"/>
        <v>119</v>
      </c>
      <c r="P2257">
        <f t="shared" si="176"/>
        <v>42.3</v>
      </c>
      <c r="Q2257" s="13" t="s">
        <v>8319</v>
      </c>
      <c r="R2257" t="s">
        <v>8322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8216</v>
      </c>
      <c r="G2258" t="s">
        <v>8221</v>
      </c>
      <c r="H2258" t="s">
        <v>8243</v>
      </c>
      <c r="I2258">
        <v>1338579789</v>
      </c>
      <c r="J2258">
        <v>1335987789</v>
      </c>
      <c r="K2258" s="11" t="b">
        <v>0</v>
      </c>
      <c r="L2258">
        <v>27</v>
      </c>
      <c r="M2258" t="b">
        <v>1</v>
      </c>
      <c r="N2258" t="s">
        <v>8275</v>
      </c>
      <c r="O2258" s="1">
        <f t="shared" si="175"/>
        <v>152</v>
      </c>
      <c r="P2258">
        <f t="shared" si="176"/>
        <v>42.22</v>
      </c>
      <c r="Q2258" s="13" t="s">
        <v>8323</v>
      </c>
      <c r="R2258" t="s">
        <v>8325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8217</v>
      </c>
      <c r="G2259" t="s">
        <v>8221</v>
      </c>
      <c r="H2259" t="s">
        <v>8243</v>
      </c>
      <c r="I2259">
        <v>1475937812</v>
      </c>
      <c r="J2259">
        <v>1472481812</v>
      </c>
      <c r="K2259" s="11" t="b">
        <v>0</v>
      </c>
      <c r="L2259">
        <v>38</v>
      </c>
      <c r="M2259" t="b">
        <v>0</v>
      </c>
      <c r="N2259" t="s">
        <v>8268</v>
      </c>
      <c r="O2259" s="1">
        <f t="shared" si="175"/>
        <v>11</v>
      </c>
      <c r="P2259">
        <f t="shared" si="176"/>
        <v>29.89</v>
      </c>
      <c r="Q2259" s="13" t="s">
        <v>8304</v>
      </c>
      <c r="R2259" t="s">
        <v>8306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8217</v>
      </c>
      <c r="G2260" t="s">
        <v>8221</v>
      </c>
      <c r="H2260" t="s">
        <v>8243</v>
      </c>
      <c r="I2260">
        <v>1421348428</v>
      </c>
      <c r="J2260">
        <v>1417460428</v>
      </c>
      <c r="K2260" s="11" t="b">
        <v>0</v>
      </c>
      <c r="L2260">
        <v>11</v>
      </c>
      <c r="M2260" t="b">
        <v>0</v>
      </c>
      <c r="N2260" t="s">
        <v>8268</v>
      </c>
      <c r="O2260" s="1">
        <f t="shared" si="175"/>
        <v>1</v>
      </c>
      <c r="P2260">
        <f t="shared" si="176"/>
        <v>102.73</v>
      </c>
      <c r="Q2260" s="13" t="s">
        <v>8304</v>
      </c>
      <c r="R2260" t="s">
        <v>8306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60" hidden="1" x14ac:dyDescent="0.2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8216</v>
      </c>
      <c r="G2261" t="s">
        <v>8221</v>
      </c>
      <c r="H2261" t="s">
        <v>8243</v>
      </c>
      <c r="I2261">
        <v>1334556624</v>
      </c>
      <c r="J2261">
        <v>1333001424</v>
      </c>
      <c r="K2261" s="11" t="b">
        <v>0</v>
      </c>
      <c r="L2261">
        <v>34</v>
      </c>
      <c r="M2261" t="b">
        <v>1</v>
      </c>
      <c r="N2261" t="s">
        <v>8275</v>
      </c>
      <c r="O2261" s="1">
        <f t="shared" si="175"/>
        <v>103</v>
      </c>
      <c r="P2261">
        <f t="shared" si="176"/>
        <v>33.24</v>
      </c>
      <c r="Q2261" s="13" t="s">
        <v>8323</v>
      </c>
      <c r="R2261" t="s">
        <v>8325</v>
      </c>
      <c r="S2261" s="17">
        <f t="shared" si="177"/>
        <v>40997.257222222222</v>
      </c>
      <c r="T2261" s="17">
        <f t="shared" si="178"/>
        <v>41015.257222222222</v>
      </c>
      <c r="U2261">
        <f t="shared" si="179"/>
        <v>2012</v>
      </c>
    </row>
    <row r="2262" spans="1:21" ht="30" hidden="1" x14ac:dyDescent="0.2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8216</v>
      </c>
      <c r="G2262" t="s">
        <v>8221</v>
      </c>
      <c r="H2262" t="s">
        <v>8243</v>
      </c>
      <c r="I2262">
        <v>1361606940</v>
      </c>
      <c r="J2262">
        <v>1361002140</v>
      </c>
      <c r="K2262" s="11" t="b">
        <v>0</v>
      </c>
      <c r="L2262">
        <v>17</v>
      </c>
      <c r="M2262" t="b">
        <v>1</v>
      </c>
      <c r="N2262" t="s">
        <v>8271</v>
      </c>
      <c r="O2262" s="1">
        <f t="shared" si="175"/>
        <v>113</v>
      </c>
      <c r="P2262">
        <f t="shared" si="176"/>
        <v>66.47</v>
      </c>
      <c r="Q2262" s="13" t="s">
        <v>8323</v>
      </c>
      <c r="R2262" t="s">
        <v>8327</v>
      </c>
      <c r="S2262" s="17">
        <f t="shared" si="177"/>
        <v>41321.339583333334</v>
      </c>
      <c r="T2262" s="17">
        <f t="shared" si="178"/>
        <v>41328.339583333334</v>
      </c>
      <c r="U2262">
        <f t="shared" si="179"/>
        <v>2013</v>
      </c>
    </row>
    <row r="2263" spans="1:21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8216</v>
      </c>
      <c r="G2263" t="s">
        <v>8221</v>
      </c>
      <c r="H2263" t="s">
        <v>8243</v>
      </c>
      <c r="I2263">
        <v>1479592800</v>
      </c>
      <c r="J2263">
        <v>1476760226</v>
      </c>
      <c r="K2263" s="11" t="b">
        <v>0</v>
      </c>
      <c r="L2263">
        <v>17</v>
      </c>
      <c r="M2263" t="b">
        <v>1</v>
      </c>
      <c r="N2263" t="s">
        <v>8266</v>
      </c>
      <c r="O2263" s="1">
        <f t="shared" si="175"/>
        <v>113</v>
      </c>
      <c r="P2263">
        <f t="shared" si="176"/>
        <v>66.47</v>
      </c>
      <c r="Q2263" s="13" t="s">
        <v>8319</v>
      </c>
      <c r="R2263" t="s">
        <v>8322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8218</v>
      </c>
      <c r="G2264" t="s">
        <v>8221</v>
      </c>
      <c r="H2264" t="s">
        <v>8243</v>
      </c>
      <c r="I2264">
        <v>1472911375</v>
      </c>
      <c r="J2264">
        <v>1471096975</v>
      </c>
      <c r="K2264" s="11" t="b">
        <v>0</v>
      </c>
      <c r="L2264">
        <v>20</v>
      </c>
      <c r="M2264" t="b">
        <v>0</v>
      </c>
      <c r="N2264" t="s">
        <v>8279</v>
      </c>
      <c r="O2264" s="1">
        <f t="shared" si="175"/>
        <v>23</v>
      </c>
      <c r="P2264">
        <f t="shared" si="176"/>
        <v>56.3</v>
      </c>
      <c r="Q2264" s="13" t="s">
        <v>8315</v>
      </c>
      <c r="R2264" t="s">
        <v>8341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8218</v>
      </c>
      <c r="G2265" t="s">
        <v>8221</v>
      </c>
      <c r="H2265" t="s">
        <v>8243</v>
      </c>
      <c r="I2265">
        <v>1413234316</v>
      </c>
      <c r="J2265">
        <v>1408050316</v>
      </c>
      <c r="K2265" s="11" t="b">
        <v>0</v>
      </c>
      <c r="L2265">
        <v>13</v>
      </c>
      <c r="M2265" t="b">
        <v>0</v>
      </c>
      <c r="N2265" t="s">
        <v>8266</v>
      </c>
      <c r="O2265" s="1">
        <f t="shared" si="175"/>
        <v>38</v>
      </c>
      <c r="P2265">
        <f t="shared" si="176"/>
        <v>86.62</v>
      </c>
      <c r="Q2265" s="13" t="s">
        <v>8319</v>
      </c>
      <c r="R2265" t="s">
        <v>8322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8216</v>
      </c>
      <c r="G2266" t="s">
        <v>8221</v>
      </c>
      <c r="H2266" t="s">
        <v>8243</v>
      </c>
      <c r="I2266">
        <v>1427860740</v>
      </c>
      <c r="J2266">
        <v>1426002684</v>
      </c>
      <c r="K2266" s="11" t="b">
        <v>0</v>
      </c>
      <c r="L2266">
        <v>19</v>
      </c>
      <c r="M2266" t="b">
        <v>1</v>
      </c>
      <c r="N2266" t="s">
        <v>8266</v>
      </c>
      <c r="O2266" s="1">
        <f t="shared" si="175"/>
        <v>102</v>
      </c>
      <c r="P2266">
        <f t="shared" si="176"/>
        <v>59.21</v>
      </c>
      <c r="Q2266" s="13" t="s">
        <v>8319</v>
      </c>
      <c r="R2266" t="s">
        <v>8322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8216</v>
      </c>
      <c r="G2267" t="s">
        <v>8221</v>
      </c>
      <c r="H2267" t="s">
        <v>8243</v>
      </c>
      <c r="I2267">
        <v>1339732740</v>
      </c>
      <c r="J2267">
        <v>1338346281</v>
      </c>
      <c r="K2267" s="11" t="b">
        <v>0</v>
      </c>
      <c r="L2267">
        <v>29</v>
      </c>
      <c r="M2267" t="b">
        <v>1</v>
      </c>
      <c r="N2267" t="s">
        <v>8274</v>
      </c>
      <c r="O2267" s="1">
        <f t="shared" si="175"/>
        <v>187</v>
      </c>
      <c r="P2267">
        <f t="shared" si="176"/>
        <v>38.74</v>
      </c>
      <c r="Q2267" s="13" t="s">
        <v>8323</v>
      </c>
      <c r="R2267" t="s">
        <v>8324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8216</v>
      </c>
      <c r="G2268" t="s">
        <v>8221</v>
      </c>
      <c r="H2268" t="s">
        <v>8243</v>
      </c>
      <c r="I2268">
        <v>1470538800</v>
      </c>
      <c r="J2268">
        <v>1469112493</v>
      </c>
      <c r="K2268" s="11" t="b">
        <v>0</v>
      </c>
      <c r="L2268">
        <v>19</v>
      </c>
      <c r="M2268" t="b">
        <v>1</v>
      </c>
      <c r="N2268" t="s">
        <v>8266</v>
      </c>
      <c r="O2268" s="1">
        <f t="shared" si="175"/>
        <v>112</v>
      </c>
      <c r="P2268">
        <f t="shared" si="176"/>
        <v>58.95</v>
      </c>
      <c r="Q2268" s="13" t="s">
        <v>8319</v>
      </c>
      <c r="R2268" t="s">
        <v>8322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8216</v>
      </c>
      <c r="G2269" t="s">
        <v>8221</v>
      </c>
      <c r="H2269" t="s">
        <v>8243</v>
      </c>
      <c r="I2269">
        <v>1452872290</v>
      </c>
      <c r="J2269">
        <v>1452008290</v>
      </c>
      <c r="K2269" s="11" t="b">
        <v>0</v>
      </c>
      <c r="L2269">
        <v>18</v>
      </c>
      <c r="M2269" t="b">
        <v>1</v>
      </c>
      <c r="N2269" t="s">
        <v>8266</v>
      </c>
      <c r="O2269" s="1">
        <f t="shared" si="175"/>
        <v>112</v>
      </c>
      <c r="P2269">
        <f t="shared" si="176"/>
        <v>62.17</v>
      </c>
      <c r="Q2269" s="13" t="s">
        <v>8319</v>
      </c>
      <c r="R2269" t="s">
        <v>8322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8216</v>
      </c>
      <c r="G2270" t="s">
        <v>8221</v>
      </c>
      <c r="H2270" t="s">
        <v>8243</v>
      </c>
      <c r="I2270">
        <v>1465347424</v>
      </c>
      <c r="J2270">
        <v>1462755424</v>
      </c>
      <c r="K2270" s="11" t="b">
        <v>0</v>
      </c>
      <c r="L2270">
        <v>18</v>
      </c>
      <c r="M2270" t="b">
        <v>1</v>
      </c>
      <c r="N2270" t="s">
        <v>8266</v>
      </c>
      <c r="O2270" s="1">
        <f t="shared" si="175"/>
        <v>106</v>
      </c>
      <c r="P2270">
        <f t="shared" si="176"/>
        <v>61.94</v>
      </c>
      <c r="Q2270" s="13" t="s">
        <v>8319</v>
      </c>
      <c r="R2270" t="s">
        <v>8322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8216</v>
      </c>
      <c r="G2271" t="s">
        <v>8221</v>
      </c>
      <c r="H2271" t="s">
        <v>8243</v>
      </c>
      <c r="I2271">
        <v>1407536880</v>
      </c>
      <c r="J2271">
        <v>1404997548</v>
      </c>
      <c r="K2271" s="11" t="b">
        <v>0</v>
      </c>
      <c r="L2271">
        <v>18</v>
      </c>
      <c r="M2271" t="b">
        <v>1</v>
      </c>
      <c r="N2271" t="s">
        <v>8266</v>
      </c>
      <c r="O2271" s="1">
        <f t="shared" si="175"/>
        <v>223</v>
      </c>
      <c r="P2271">
        <f t="shared" si="176"/>
        <v>61.94</v>
      </c>
      <c r="Q2271" s="13" t="s">
        <v>8319</v>
      </c>
      <c r="R2271" t="s">
        <v>8322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8216</v>
      </c>
      <c r="G2272" t="s">
        <v>8221</v>
      </c>
      <c r="H2272" t="s">
        <v>8243</v>
      </c>
      <c r="I2272">
        <v>1308110340</v>
      </c>
      <c r="J2272">
        <v>1304770233</v>
      </c>
      <c r="K2272" s="11" t="b">
        <v>0</v>
      </c>
      <c r="L2272">
        <v>31</v>
      </c>
      <c r="M2272" t="b">
        <v>1</v>
      </c>
      <c r="N2272" t="s">
        <v>8274</v>
      </c>
      <c r="O2272" s="1">
        <f t="shared" si="175"/>
        <v>171</v>
      </c>
      <c r="P2272">
        <f t="shared" si="176"/>
        <v>35.840000000000003</v>
      </c>
      <c r="Q2272" s="13" t="s">
        <v>8323</v>
      </c>
      <c r="R2272" t="s">
        <v>8324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8216</v>
      </c>
      <c r="G2273" t="s">
        <v>8221</v>
      </c>
      <c r="H2273" t="s">
        <v>8243</v>
      </c>
      <c r="I2273">
        <v>1410975994</v>
      </c>
      <c r="J2273">
        <v>1408383994</v>
      </c>
      <c r="K2273" s="11" t="b">
        <v>0</v>
      </c>
      <c r="L2273">
        <v>19</v>
      </c>
      <c r="M2273" t="b">
        <v>1</v>
      </c>
      <c r="N2273" t="s">
        <v>8266</v>
      </c>
      <c r="O2273" s="1">
        <f t="shared" si="175"/>
        <v>111</v>
      </c>
      <c r="P2273">
        <f t="shared" si="176"/>
        <v>58.42</v>
      </c>
      <c r="Q2273" s="13" t="s">
        <v>8319</v>
      </c>
      <c r="R2273" t="s">
        <v>8322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8218</v>
      </c>
      <c r="G2274" t="s">
        <v>8221</v>
      </c>
      <c r="H2274" t="s">
        <v>8243</v>
      </c>
      <c r="I2274">
        <v>1463821338</v>
      </c>
      <c r="J2274">
        <v>1461229338</v>
      </c>
      <c r="K2274" s="11" t="b">
        <v>0</v>
      </c>
      <c r="L2274">
        <v>17</v>
      </c>
      <c r="M2274" t="b">
        <v>0</v>
      </c>
      <c r="N2274" t="s">
        <v>8268</v>
      </c>
      <c r="O2274" s="1">
        <f t="shared" si="175"/>
        <v>4</v>
      </c>
      <c r="P2274">
        <f t="shared" si="176"/>
        <v>65.180000000000007</v>
      </c>
      <c r="Q2274" s="13" t="s">
        <v>8304</v>
      </c>
      <c r="R2274" t="s">
        <v>8306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8216</v>
      </c>
      <c r="G2275" t="s">
        <v>8221</v>
      </c>
      <c r="H2275" t="s">
        <v>8243</v>
      </c>
      <c r="I2275">
        <v>1341349200</v>
      </c>
      <c r="J2275">
        <v>1338928537</v>
      </c>
      <c r="K2275" s="11" t="b">
        <v>0</v>
      </c>
      <c r="L2275">
        <v>15</v>
      </c>
      <c r="M2275" t="b">
        <v>1</v>
      </c>
      <c r="N2275" t="s">
        <v>8261</v>
      </c>
      <c r="O2275" s="1">
        <f t="shared" si="175"/>
        <v>111</v>
      </c>
      <c r="P2275">
        <f t="shared" si="176"/>
        <v>73.73</v>
      </c>
      <c r="Q2275" s="13" t="s">
        <v>8317</v>
      </c>
      <c r="R2275" t="s">
        <v>8339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8216</v>
      </c>
      <c r="G2276" t="s">
        <v>8221</v>
      </c>
      <c r="H2276" t="s">
        <v>8243</v>
      </c>
      <c r="I2276">
        <v>1431481037</v>
      </c>
      <c r="J2276">
        <v>1428889037</v>
      </c>
      <c r="K2276" s="11" t="b">
        <v>0</v>
      </c>
      <c r="L2276">
        <v>18</v>
      </c>
      <c r="M2276" t="b">
        <v>1</v>
      </c>
      <c r="N2276" t="s">
        <v>8266</v>
      </c>
      <c r="O2276" s="1">
        <f t="shared" si="175"/>
        <v>221</v>
      </c>
      <c r="P2276">
        <f t="shared" si="176"/>
        <v>61.39</v>
      </c>
      <c r="Q2276" s="13" t="s">
        <v>8319</v>
      </c>
      <c r="R2276" t="s">
        <v>8322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8218</v>
      </c>
      <c r="G2277" t="s">
        <v>8221</v>
      </c>
      <c r="H2277" t="s">
        <v>8243</v>
      </c>
      <c r="I2277">
        <v>1468716180</v>
      </c>
      <c r="J2277">
        <v>1466205262</v>
      </c>
      <c r="K2277" s="11" t="b">
        <v>0</v>
      </c>
      <c r="L2277">
        <v>12</v>
      </c>
      <c r="M2277" t="b">
        <v>0</v>
      </c>
      <c r="N2277" t="s">
        <v>8266</v>
      </c>
      <c r="O2277" s="1">
        <f t="shared" si="175"/>
        <v>16</v>
      </c>
      <c r="P2277">
        <f t="shared" si="176"/>
        <v>91.83</v>
      </c>
      <c r="Q2277" s="13" t="s">
        <v>8319</v>
      </c>
      <c r="R2277" t="s">
        <v>8322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8217</v>
      </c>
      <c r="G2278" t="s">
        <v>8221</v>
      </c>
      <c r="H2278" t="s">
        <v>8243</v>
      </c>
      <c r="I2278">
        <v>1438616124</v>
      </c>
      <c r="J2278">
        <v>1433432124</v>
      </c>
      <c r="K2278" s="11" t="b">
        <v>0</v>
      </c>
      <c r="L2278">
        <v>3</v>
      </c>
      <c r="M2278" t="b">
        <v>0</v>
      </c>
      <c r="N2278" t="s">
        <v>8267</v>
      </c>
      <c r="O2278" s="1">
        <f t="shared" si="175"/>
        <v>15</v>
      </c>
      <c r="P2278">
        <f t="shared" si="176"/>
        <v>367</v>
      </c>
      <c r="Q2278" s="13" t="s">
        <v>8304</v>
      </c>
      <c r="R2278" t="s">
        <v>8338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8216</v>
      </c>
      <c r="G2279" t="s">
        <v>8221</v>
      </c>
      <c r="H2279" t="s">
        <v>8243</v>
      </c>
      <c r="I2279">
        <v>1409720340</v>
      </c>
      <c r="J2279">
        <v>1408129822</v>
      </c>
      <c r="K2279" s="11" t="b">
        <v>0</v>
      </c>
      <c r="L2279">
        <v>27</v>
      </c>
      <c r="M2279" t="b">
        <v>1</v>
      </c>
      <c r="N2279" t="s">
        <v>8266</v>
      </c>
      <c r="O2279" s="1">
        <f t="shared" si="175"/>
        <v>110</v>
      </c>
      <c r="P2279">
        <f t="shared" si="176"/>
        <v>40.78</v>
      </c>
      <c r="Q2279" s="13" t="s">
        <v>8319</v>
      </c>
      <c r="R2279" t="s">
        <v>8322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60" hidden="1" x14ac:dyDescent="0.2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8218</v>
      </c>
      <c r="G2280" t="s">
        <v>8224</v>
      </c>
      <c r="H2280" t="s">
        <v>8246</v>
      </c>
      <c r="I2280">
        <v>1443121765</v>
      </c>
      <c r="J2280">
        <v>1440529765</v>
      </c>
      <c r="K2280" s="11" t="b">
        <v>0</v>
      </c>
      <c r="L2280">
        <v>2</v>
      </c>
      <c r="M2280" t="b">
        <v>0</v>
      </c>
      <c r="N2280" t="s">
        <v>8297</v>
      </c>
      <c r="O2280" s="1">
        <f t="shared" si="175"/>
        <v>0</v>
      </c>
      <c r="P2280">
        <f t="shared" si="176"/>
        <v>550</v>
      </c>
      <c r="Q2280" s="13" t="s">
        <v>8304</v>
      </c>
      <c r="R2280" t="s">
        <v>8336</v>
      </c>
      <c r="S2280" s="17">
        <f t="shared" si="177"/>
        <v>42241.798206018517</v>
      </c>
      <c r="T2280" s="17">
        <f t="shared" si="178"/>
        <v>42271.798206018517</v>
      </c>
      <c r="U2280">
        <f t="shared" si="179"/>
        <v>2015</v>
      </c>
    </row>
    <row r="2281" spans="1:21" ht="45" hidden="1" x14ac:dyDescent="0.2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8216</v>
      </c>
      <c r="G2281" t="s">
        <v>8221</v>
      </c>
      <c r="H2281" t="s">
        <v>8243</v>
      </c>
      <c r="I2281">
        <v>1460730079</v>
      </c>
      <c r="J2281">
        <v>1458138079</v>
      </c>
      <c r="K2281" s="11" t="b">
        <v>0</v>
      </c>
      <c r="L2281">
        <v>15</v>
      </c>
      <c r="M2281" t="b">
        <v>1</v>
      </c>
      <c r="N2281" t="s">
        <v>8300</v>
      </c>
      <c r="O2281" s="1">
        <f t="shared" si="175"/>
        <v>100</v>
      </c>
      <c r="P2281">
        <f t="shared" si="176"/>
        <v>73.33</v>
      </c>
      <c r="Q2281" s="13" t="s">
        <v>8319</v>
      </c>
      <c r="R2281" t="s">
        <v>8331</v>
      </c>
      <c r="S2281" s="17">
        <f t="shared" si="177"/>
        <v>42445.598136574074</v>
      </c>
      <c r="T2281" s="17">
        <f t="shared" si="178"/>
        <v>42475.598136574074</v>
      </c>
      <c r="U2281">
        <f t="shared" si="179"/>
        <v>2016</v>
      </c>
    </row>
    <row r="2282" spans="1:21" ht="45" hidden="1" x14ac:dyDescent="0.2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8216</v>
      </c>
      <c r="G2282" t="s">
        <v>8221</v>
      </c>
      <c r="H2282" t="s">
        <v>8243</v>
      </c>
      <c r="I2282">
        <v>1312212855</v>
      </c>
      <c r="J2282">
        <v>1307028855</v>
      </c>
      <c r="K2282" s="11" t="b">
        <v>0</v>
      </c>
      <c r="L2282">
        <v>11</v>
      </c>
      <c r="M2282" t="b">
        <v>1</v>
      </c>
      <c r="N2282" t="s">
        <v>8295</v>
      </c>
      <c r="O2282" s="1">
        <f t="shared" si="175"/>
        <v>110</v>
      </c>
      <c r="P2282">
        <f t="shared" si="176"/>
        <v>100</v>
      </c>
      <c r="Q2282" s="13" t="s">
        <v>8323</v>
      </c>
      <c r="R2282" t="s">
        <v>8337</v>
      </c>
      <c r="S2282" s="17">
        <f t="shared" si="177"/>
        <v>40696.648784722223</v>
      </c>
      <c r="T2282" s="17">
        <f t="shared" si="178"/>
        <v>40756.648784722223</v>
      </c>
      <c r="U2282">
        <f t="shared" si="179"/>
        <v>2011</v>
      </c>
    </row>
    <row r="2283" spans="1:21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8218</v>
      </c>
      <c r="G2283" t="s">
        <v>8222</v>
      </c>
      <c r="H2283" t="s">
        <v>8244</v>
      </c>
      <c r="I2283">
        <v>1399809052</v>
      </c>
      <c r="J2283">
        <v>1397217052</v>
      </c>
      <c r="K2283" s="11" t="b">
        <v>1</v>
      </c>
      <c r="L2283">
        <v>23</v>
      </c>
      <c r="M2283" t="b">
        <v>0</v>
      </c>
      <c r="N2283" t="s">
        <v>8266</v>
      </c>
      <c r="O2283" s="1">
        <f t="shared" si="175"/>
        <v>22</v>
      </c>
      <c r="P2283">
        <f t="shared" si="176"/>
        <v>47.7</v>
      </c>
      <c r="Q2283" s="13" t="s">
        <v>8319</v>
      </c>
      <c r="R2283" t="s">
        <v>8322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8217</v>
      </c>
      <c r="G2284" t="s">
        <v>8221</v>
      </c>
      <c r="H2284" t="s">
        <v>8243</v>
      </c>
      <c r="I2284">
        <v>1412536573</v>
      </c>
      <c r="J2284">
        <v>1408648573</v>
      </c>
      <c r="K2284" s="11" t="b">
        <v>0</v>
      </c>
      <c r="L2284">
        <v>58</v>
      </c>
      <c r="M2284" t="b">
        <v>0</v>
      </c>
      <c r="N2284" t="s">
        <v>8298</v>
      </c>
      <c r="O2284" s="1">
        <f t="shared" si="175"/>
        <v>2</v>
      </c>
      <c r="P2284">
        <f t="shared" si="176"/>
        <v>18.899999999999999</v>
      </c>
      <c r="Q2284" s="13" t="s">
        <v>8319</v>
      </c>
      <c r="R2284" t="s">
        <v>8320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8216</v>
      </c>
      <c r="G2285" t="s">
        <v>8221</v>
      </c>
      <c r="H2285" t="s">
        <v>8243</v>
      </c>
      <c r="I2285">
        <v>1378592731</v>
      </c>
      <c r="J2285">
        <v>1373408731</v>
      </c>
      <c r="K2285" s="11" t="b">
        <v>0</v>
      </c>
      <c r="L2285">
        <v>25</v>
      </c>
      <c r="M2285" t="b">
        <v>1</v>
      </c>
      <c r="N2285" t="s">
        <v>8269</v>
      </c>
      <c r="O2285" s="1">
        <f t="shared" si="175"/>
        <v>109</v>
      </c>
      <c r="P2285">
        <f t="shared" si="176"/>
        <v>43.64</v>
      </c>
      <c r="Q2285" s="13" t="s">
        <v>8307</v>
      </c>
      <c r="R2285" t="s">
        <v>8329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8216</v>
      </c>
      <c r="G2286" t="s">
        <v>8221</v>
      </c>
      <c r="H2286" t="s">
        <v>8243</v>
      </c>
      <c r="I2286">
        <v>1425704100</v>
      </c>
      <c r="J2286">
        <v>1424484717</v>
      </c>
      <c r="K2286" s="11" t="b">
        <v>0</v>
      </c>
      <c r="L2286">
        <v>20</v>
      </c>
      <c r="M2286" t="b">
        <v>1</v>
      </c>
      <c r="N2286" t="s">
        <v>8266</v>
      </c>
      <c r="O2286" s="1">
        <f t="shared" si="175"/>
        <v>218</v>
      </c>
      <c r="P2286">
        <f t="shared" si="176"/>
        <v>54.5</v>
      </c>
      <c r="Q2286" s="13" t="s">
        <v>8319</v>
      </c>
      <c r="R2286" t="s">
        <v>8322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8216</v>
      </c>
      <c r="G2287" t="s">
        <v>8222</v>
      </c>
      <c r="H2287" t="s">
        <v>8244</v>
      </c>
      <c r="I2287">
        <v>1433964444</v>
      </c>
      <c r="J2287">
        <v>1431372444</v>
      </c>
      <c r="K2287" s="11" t="b">
        <v>0</v>
      </c>
      <c r="L2287">
        <v>41</v>
      </c>
      <c r="M2287" t="b">
        <v>1</v>
      </c>
      <c r="N2287" t="s">
        <v>8266</v>
      </c>
      <c r="O2287" s="1">
        <f t="shared" si="175"/>
        <v>109</v>
      </c>
      <c r="P2287">
        <f t="shared" si="176"/>
        <v>26.54</v>
      </c>
      <c r="Q2287" s="13" t="s">
        <v>8319</v>
      </c>
      <c r="R2287" t="s">
        <v>8322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8216</v>
      </c>
      <c r="G2288" t="s">
        <v>8222</v>
      </c>
      <c r="H2288" t="s">
        <v>8244</v>
      </c>
      <c r="I2288">
        <v>1403715546</v>
      </c>
      <c r="J2288">
        <v>1401123546</v>
      </c>
      <c r="K2288" s="11" t="b">
        <v>0</v>
      </c>
      <c r="L2288">
        <v>35</v>
      </c>
      <c r="M2288" t="b">
        <v>1</v>
      </c>
      <c r="N2288" t="s">
        <v>8266</v>
      </c>
      <c r="O2288" s="1">
        <f t="shared" si="175"/>
        <v>108</v>
      </c>
      <c r="P2288">
        <f t="shared" si="176"/>
        <v>30.93</v>
      </c>
      <c r="Q2288" s="13" t="s">
        <v>8319</v>
      </c>
      <c r="R2288" t="s">
        <v>8322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60" hidden="1" x14ac:dyDescent="0.2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8216</v>
      </c>
      <c r="G2289" t="s">
        <v>8222</v>
      </c>
      <c r="H2289" t="s">
        <v>8244</v>
      </c>
      <c r="I2289">
        <v>1423138800</v>
      </c>
      <c r="J2289">
        <v>1421092725</v>
      </c>
      <c r="K2289" s="11" t="b">
        <v>0</v>
      </c>
      <c r="L2289">
        <v>25</v>
      </c>
      <c r="M2289" t="b">
        <v>1</v>
      </c>
      <c r="N2289" t="s">
        <v>8266</v>
      </c>
      <c r="O2289" s="1">
        <f t="shared" si="175"/>
        <v>108</v>
      </c>
      <c r="P2289">
        <f t="shared" si="176"/>
        <v>43.28</v>
      </c>
      <c r="Q2289" s="13" t="s">
        <v>8319</v>
      </c>
      <c r="R2289" t="s">
        <v>8322</v>
      </c>
      <c r="S2289" s="17">
        <f t="shared" si="177"/>
        <v>42016.832465277781</v>
      </c>
      <c r="T2289" s="17">
        <f t="shared" si="178"/>
        <v>42040.513888888891</v>
      </c>
      <c r="U2289">
        <f t="shared" si="179"/>
        <v>2015</v>
      </c>
    </row>
    <row r="2290" spans="1:21" ht="60" hidden="1" x14ac:dyDescent="0.2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8216</v>
      </c>
      <c r="G2290" t="s">
        <v>8221</v>
      </c>
      <c r="H2290" t="s">
        <v>8243</v>
      </c>
      <c r="I2290">
        <v>1383062083</v>
      </c>
      <c r="J2290">
        <v>1380556483</v>
      </c>
      <c r="K2290" s="11" t="b">
        <v>1</v>
      </c>
      <c r="L2290">
        <v>34</v>
      </c>
      <c r="M2290" t="b">
        <v>1</v>
      </c>
      <c r="N2290" t="s">
        <v>8271</v>
      </c>
      <c r="O2290" s="1">
        <f t="shared" si="175"/>
        <v>166</v>
      </c>
      <c r="P2290">
        <f t="shared" si="176"/>
        <v>31.82</v>
      </c>
      <c r="Q2290" s="13" t="s">
        <v>8323</v>
      </c>
      <c r="R2290" t="s">
        <v>8327</v>
      </c>
      <c r="S2290" s="17">
        <f t="shared" si="177"/>
        <v>41547.662997685184</v>
      </c>
      <c r="T2290" s="17">
        <f t="shared" si="178"/>
        <v>41576.662997685184</v>
      </c>
      <c r="U2290">
        <f t="shared" si="179"/>
        <v>2013</v>
      </c>
    </row>
    <row r="2291" spans="1:21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8218</v>
      </c>
      <c r="G2291" t="s">
        <v>8221</v>
      </c>
      <c r="H2291" t="s">
        <v>8243</v>
      </c>
      <c r="I2291">
        <v>1421177959</v>
      </c>
      <c r="J2291">
        <v>1418585959</v>
      </c>
      <c r="K2291" s="11" t="b">
        <v>1</v>
      </c>
      <c r="L2291">
        <v>22</v>
      </c>
      <c r="M2291" t="b">
        <v>0</v>
      </c>
      <c r="N2291" t="s">
        <v>8280</v>
      </c>
      <c r="O2291" s="1">
        <f t="shared" si="175"/>
        <v>3</v>
      </c>
      <c r="P2291">
        <f t="shared" si="176"/>
        <v>49.14</v>
      </c>
      <c r="Q2291" s="13" t="s">
        <v>8309</v>
      </c>
      <c r="R2291" t="s">
        <v>8310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8216</v>
      </c>
      <c r="G2292" t="s">
        <v>8221</v>
      </c>
      <c r="H2292" t="s">
        <v>8243</v>
      </c>
      <c r="I2292">
        <v>1422750707</v>
      </c>
      <c r="J2292">
        <v>1420158707</v>
      </c>
      <c r="K2292" s="11" t="b">
        <v>0</v>
      </c>
      <c r="L2292">
        <v>32</v>
      </c>
      <c r="M2292" t="b">
        <v>1</v>
      </c>
      <c r="N2292" t="s">
        <v>8287</v>
      </c>
      <c r="O2292" s="1">
        <f t="shared" si="175"/>
        <v>108</v>
      </c>
      <c r="P2292">
        <f t="shared" si="176"/>
        <v>33.75</v>
      </c>
      <c r="Q2292" s="13" t="s">
        <v>8323</v>
      </c>
      <c r="R2292" t="s">
        <v>8334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8216</v>
      </c>
      <c r="G2293" t="s">
        <v>8221</v>
      </c>
      <c r="H2293" t="s">
        <v>8243</v>
      </c>
      <c r="I2293">
        <v>1429938683</v>
      </c>
      <c r="J2293">
        <v>1428124283</v>
      </c>
      <c r="K2293" s="11" t="b">
        <v>0</v>
      </c>
      <c r="L2293">
        <v>20</v>
      </c>
      <c r="M2293" t="b">
        <v>1</v>
      </c>
      <c r="N2293" t="s">
        <v>8298</v>
      </c>
      <c r="O2293" s="1">
        <f t="shared" si="175"/>
        <v>180</v>
      </c>
      <c r="P2293">
        <f t="shared" si="176"/>
        <v>54</v>
      </c>
      <c r="Q2293" s="13" t="s">
        <v>8319</v>
      </c>
      <c r="R2293" t="s">
        <v>8320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8216</v>
      </c>
      <c r="G2294" t="s">
        <v>8221</v>
      </c>
      <c r="H2294" t="s">
        <v>8243</v>
      </c>
      <c r="I2294">
        <v>1458332412</v>
      </c>
      <c r="J2294">
        <v>1454448012</v>
      </c>
      <c r="K2294" s="11" t="b">
        <v>0</v>
      </c>
      <c r="L2294">
        <v>14</v>
      </c>
      <c r="M2294" t="b">
        <v>1</v>
      </c>
      <c r="N2294" t="s">
        <v>8266</v>
      </c>
      <c r="O2294" s="1">
        <f t="shared" si="175"/>
        <v>108</v>
      </c>
      <c r="P2294">
        <f t="shared" si="176"/>
        <v>77</v>
      </c>
      <c r="Q2294" s="13" t="s">
        <v>8319</v>
      </c>
      <c r="R2294" t="s">
        <v>8322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8216</v>
      </c>
      <c r="G2295" t="s">
        <v>8222</v>
      </c>
      <c r="H2295" t="s">
        <v>8244</v>
      </c>
      <c r="I2295">
        <v>1409515200</v>
      </c>
      <c r="J2295">
        <v>1405971690</v>
      </c>
      <c r="K2295" s="11" t="b">
        <v>0</v>
      </c>
      <c r="L2295">
        <v>30</v>
      </c>
      <c r="M2295" t="b">
        <v>1</v>
      </c>
      <c r="N2295" t="s">
        <v>8266</v>
      </c>
      <c r="O2295" s="1">
        <f t="shared" si="175"/>
        <v>215</v>
      </c>
      <c r="P2295">
        <f t="shared" si="176"/>
        <v>35.770000000000003</v>
      </c>
      <c r="Q2295" s="13" t="s">
        <v>8319</v>
      </c>
      <c r="R2295" t="s">
        <v>8322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8218</v>
      </c>
      <c r="G2296" t="s">
        <v>8221</v>
      </c>
      <c r="H2296" t="s">
        <v>8243</v>
      </c>
      <c r="I2296">
        <v>1480007460</v>
      </c>
      <c r="J2296">
        <v>1475760567</v>
      </c>
      <c r="K2296" s="11" t="b">
        <v>0</v>
      </c>
      <c r="L2296">
        <v>13</v>
      </c>
      <c r="M2296" t="b">
        <v>0</v>
      </c>
      <c r="N2296" t="s">
        <v>8298</v>
      </c>
      <c r="O2296" s="1">
        <f t="shared" si="175"/>
        <v>4</v>
      </c>
      <c r="P2296">
        <f t="shared" si="176"/>
        <v>82.46</v>
      </c>
      <c r="Q2296" s="13" t="s">
        <v>8319</v>
      </c>
      <c r="R2296" t="s">
        <v>8320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8216</v>
      </c>
      <c r="G2297" t="s">
        <v>8222</v>
      </c>
      <c r="H2297" t="s">
        <v>8244</v>
      </c>
      <c r="I2297">
        <v>1479811846</v>
      </c>
      <c r="J2297">
        <v>1478602246</v>
      </c>
      <c r="K2297" s="11" t="b">
        <v>0</v>
      </c>
      <c r="L2297">
        <v>50</v>
      </c>
      <c r="M2297" t="b">
        <v>1</v>
      </c>
      <c r="N2297" t="s">
        <v>8292</v>
      </c>
      <c r="O2297" s="1">
        <f t="shared" si="175"/>
        <v>223</v>
      </c>
      <c r="P2297">
        <f t="shared" si="176"/>
        <v>21.38</v>
      </c>
      <c r="Q2297" s="13" t="s">
        <v>8312</v>
      </c>
      <c r="R2297" t="s">
        <v>8313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8216</v>
      </c>
      <c r="G2298" t="s">
        <v>8221</v>
      </c>
      <c r="H2298" t="s">
        <v>8243</v>
      </c>
      <c r="I2298">
        <v>1463275339</v>
      </c>
      <c r="J2298">
        <v>1460683339</v>
      </c>
      <c r="K2298" s="11" t="b">
        <v>0</v>
      </c>
      <c r="L2298">
        <v>20</v>
      </c>
      <c r="M2298" t="b">
        <v>1</v>
      </c>
      <c r="N2298" t="s">
        <v>8266</v>
      </c>
      <c r="O2298" s="1">
        <f t="shared" si="175"/>
        <v>107</v>
      </c>
      <c r="P2298">
        <f t="shared" si="176"/>
        <v>53.34</v>
      </c>
      <c r="Q2298" s="13" t="s">
        <v>8319</v>
      </c>
      <c r="R2298" t="s">
        <v>8322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8216</v>
      </c>
      <c r="G2299" t="s">
        <v>8222</v>
      </c>
      <c r="H2299" t="s">
        <v>8244</v>
      </c>
      <c r="I2299">
        <v>1400176386</v>
      </c>
      <c r="J2299">
        <v>1397584386</v>
      </c>
      <c r="K2299" s="11" t="b">
        <v>0</v>
      </c>
      <c r="L2299">
        <v>36</v>
      </c>
      <c r="M2299" t="b">
        <v>1</v>
      </c>
      <c r="N2299" t="s">
        <v>8295</v>
      </c>
      <c r="O2299" s="1">
        <f t="shared" si="175"/>
        <v>118</v>
      </c>
      <c r="P2299">
        <f t="shared" si="176"/>
        <v>29.61</v>
      </c>
      <c r="Q2299" s="13" t="s">
        <v>8323</v>
      </c>
      <c r="R2299" t="s">
        <v>8337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8216</v>
      </c>
      <c r="G2300" t="s">
        <v>8221</v>
      </c>
      <c r="H2300" t="s">
        <v>8243</v>
      </c>
      <c r="I2300">
        <v>1285995540</v>
      </c>
      <c r="J2300">
        <v>1279574773</v>
      </c>
      <c r="K2300" s="11" t="b">
        <v>0</v>
      </c>
      <c r="L2300">
        <v>32</v>
      </c>
      <c r="M2300" t="b">
        <v>1</v>
      </c>
      <c r="N2300" t="s">
        <v>8298</v>
      </c>
      <c r="O2300" s="1">
        <f t="shared" si="175"/>
        <v>213</v>
      </c>
      <c r="P2300">
        <f t="shared" si="176"/>
        <v>33.31</v>
      </c>
      <c r="Q2300" s="13" t="s">
        <v>8319</v>
      </c>
      <c r="R2300" t="s">
        <v>8320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8216</v>
      </c>
      <c r="G2301" t="s">
        <v>8221</v>
      </c>
      <c r="H2301" t="s">
        <v>8243</v>
      </c>
      <c r="I2301">
        <v>1370649674</v>
      </c>
      <c r="J2301">
        <v>1368057674</v>
      </c>
      <c r="K2301" s="11" t="b">
        <v>0</v>
      </c>
      <c r="L2301">
        <v>25</v>
      </c>
      <c r="M2301" t="b">
        <v>1</v>
      </c>
      <c r="N2301" t="s">
        <v>8271</v>
      </c>
      <c r="O2301" s="1">
        <f t="shared" si="175"/>
        <v>133</v>
      </c>
      <c r="P2301">
        <f t="shared" si="176"/>
        <v>42.61</v>
      </c>
      <c r="Q2301" s="13" t="s">
        <v>8323</v>
      </c>
      <c r="R2301" t="s">
        <v>8327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8218</v>
      </c>
      <c r="G2302" t="s">
        <v>8221</v>
      </c>
      <c r="H2302" t="s">
        <v>8243</v>
      </c>
      <c r="I2302">
        <v>1401587064</v>
      </c>
      <c r="J2302">
        <v>1399427064</v>
      </c>
      <c r="K2302" s="11" t="b">
        <v>1</v>
      </c>
      <c r="L2302">
        <v>19</v>
      </c>
      <c r="M2302" t="b">
        <v>0</v>
      </c>
      <c r="N2302" t="s">
        <v>8266</v>
      </c>
      <c r="O2302" s="1">
        <f t="shared" si="175"/>
        <v>21</v>
      </c>
      <c r="P2302">
        <f t="shared" si="176"/>
        <v>56.05</v>
      </c>
      <c r="Q2302" s="13" t="s">
        <v>8319</v>
      </c>
      <c r="R2302" t="s">
        <v>8322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8216</v>
      </c>
      <c r="G2303" t="s">
        <v>8221</v>
      </c>
      <c r="H2303" t="s">
        <v>8243</v>
      </c>
      <c r="I2303">
        <v>1437166920</v>
      </c>
      <c r="J2303">
        <v>1435554104</v>
      </c>
      <c r="K2303" s="11" t="b">
        <v>0</v>
      </c>
      <c r="L2303">
        <v>26</v>
      </c>
      <c r="M2303" t="b">
        <v>1</v>
      </c>
      <c r="N2303" t="s">
        <v>8266</v>
      </c>
      <c r="O2303" s="1">
        <f t="shared" si="175"/>
        <v>106</v>
      </c>
      <c r="P2303">
        <f t="shared" si="176"/>
        <v>40.92</v>
      </c>
      <c r="Q2303" s="13" t="s">
        <v>8319</v>
      </c>
      <c r="R2303" t="s">
        <v>8322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8216</v>
      </c>
      <c r="G2304" t="s">
        <v>8221</v>
      </c>
      <c r="H2304" t="s">
        <v>8243</v>
      </c>
      <c r="I2304">
        <v>1457326740</v>
      </c>
      <c r="J2304">
        <v>1455919438</v>
      </c>
      <c r="K2304" s="11" t="b">
        <v>0</v>
      </c>
      <c r="L2304">
        <v>42</v>
      </c>
      <c r="M2304" t="b">
        <v>1</v>
      </c>
      <c r="N2304" t="s">
        <v>8266</v>
      </c>
      <c r="O2304" s="1">
        <f t="shared" si="175"/>
        <v>106</v>
      </c>
      <c r="P2304">
        <f t="shared" si="176"/>
        <v>25.31</v>
      </c>
      <c r="Q2304" s="13" t="s">
        <v>8319</v>
      </c>
      <c r="R2304" t="s">
        <v>8322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8217</v>
      </c>
      <c r="G2305" t="s">
        <v>8221</v>
      </c>
      <c r="H2305" t="s">
        <v>8243</v>
      </c>
      <c r="I2305">
        <v>1402060302</v>
      </c>
      <c r="J2305">
        <v>1396876302</v>
      </c>
      <c r="K2305" s="11" t="b">
        <v>0</v>
      </c>
      <c r="L2305">
        <v>18</v>
      </c>
      <c r="M2305" t="b">
        <v>0</v>
      </c>
      <c r="N2305" t="s">
        <v>8281</v>
      </c>
      <c r="O2305" s="1">
        <f t="shared" si="175"/>
        <v>7</v>
      </c>
      <c r="P2305">
        <f t="shared" si="176"/>
        <v>58.89</v>
      </c>
      <c r="Q2305" s="13" t="s">
        <v>8323</v>
      </c>
      <c r="R2305" t="s">
        <v>8350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8218</v>
      </c>
      <c r="G2306" t="s">
        <v>8221</v>
      </c>
      <c r="H2306" t="s">
        <v>8243</v>
      </c>
      <c r="I2306">
        <v>1407858710</v>
      </c>
      <c r="J2306">
        <v>1405266710</v>
      </c>
      <c r="K2306" s="11" t="b">
        <v>0</v>
      </c>
      <c r="L2306">
        <v>13</v>
      </c>
      <c r="M2306" t="b">
        <v>0</v>
      </c>
      <c r="N2306" t="s">
        <v>8266</v>
      </c>
      <c r="O2306" s="1">
        <f t="shared" si="175"/>
        <v>18</v>
      </c>
      <c r="P2306">
        <f t="shared" si="176"/>
        <v>81.540000000000006</v>
      </c>
      <c r="Q2306" s="13" t="s">
        <v>8319</v>
      </c>
      <c r="R2306" t="s">
        <v>8322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8218</v>
      </c>
      <c r="G2307" t="s">
        <v>8226</v>
      </c>
      <c r="H2307" t="s">
        <v>8248</v>
      </c>
      <c r="I2307">
        <v>1463929174</v>
      </c>
      <c r="J2307">
        <v>1461337174</v>
      </c>
      <c r="K2307" s="11" t="b">
        <v>0</v>
      </c>
      <c r="L2307">
        <v>9</v>
      </c>
      <c r="M2307" t="b">
        <v>0</v>
      </c>
      <c r="N2307" t="s">
        <v>8297</v>
      </c>
      <c r="O2307" s="1">
        <f t="shared" ref="O2307:O2370" si="180">ROUND(E2307/D2307*100,0)</f>
        <v>50</v>
      </c>
      <c r="P2307">
        <f t="shared" ref="P2307:P2370" si="181">IFERROR(ROUND(E2307/L2307,2),0)</f>
        <v>117.56</v>
      </c>
      <c r="Q2307" s="13" t="s">
        <v>8304</v>
      </c>
      <c r="R2307" t="s">
        <v>8336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8216</v>
      </c>
      <c r="G2308" t="s">
        <v>8221</v>
      </c>
      <c r="H2308" t="s">
        <v>8243</v>
      </c>
      <c r="I2308">
        <v>1422400387</v>
      </c>
      <c r="J2308">
        <v>1421190787</v>
      </c>
      <c r="K2308" s="11" t="b">
        <v>0</v>
      </c>
      <c r="L2308">
        <v>20</v>
      </c>
      <c r="M2308" t="b">
        <v>1</v>
      </c>
      <c r="N2308" t="s">
        <v>8274</v>
      </c>
      <c r="O2308" s="1">
        <f t="shared" si="180"/>
        <v>106</v>
      </c>
      <c r="P2308">
        <f t="shared" si="181"/>
        <v>52.8</v>
      </c>
      <c r="Q2308" s="13" t="s">
        <v>8323</v>
      </c>
      <c r="R2308" t="s">
        <v>8324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8216</v>
      </c>
      <c r="G2309" t="s">
        <v>8221</v>
      </c>
      <c r="H2309" t="s">
        <v>8243</v>
      </c>
      <c r="I2309">
        <v>1407788867</v>
      </c>
      <c r="J2309">
        <v>1405196867</v>
      </c>
      <c r="K2309" s="11" t="b">
        <v>0</v>
      </c>
      <c r="L2309">
        <v>27</v>
      </c>
      <c r="M2309" t="b">
        <v>1</v>
      </c>
      <c r="N2309" t="s">
        <v>8268</v>
      </c>
      <c r="O2309" s="1">
        <f t="shared" si="180"/>
        <v>132</v>
      </c>
      <c r="P2309">
        <f t="shared" si="181"/>
        <v>39.07</v>
      </c>
      <c r="Q2309" s="13" t="s">
        <v>8304</v>
      </c>
      <c r="R2309" t="s">
        <v>8306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8216</v>
      </c>
      <c r="G2310" t="s">
        <v>8221</v>
      </c>
      <c r="H2310" t="s">
        <v>8243</v>
      </c>
      <c r="I2310">
        <v>1405727304</v>
      </c>
      <c r="J2310">
        <v>1403135304</v>
      </c>
      <c r="K2310" s="11" t="b">
        <v>0</v>
      </c>
      <c r="L2310">
        <v>18</v>
      </c>
      <c r="M2310" t="b">
        <v>1</v>
      </c>
      <c r="N2310" t="s">
        <v>8266</v>
      </c>
      <c r="O2310" s="1">
        <f t="shared" si="180"/>
        <v>211</v>
      </c>
      <c r="P2310">
        <f t="shared" si="181"/>
        <v>58.61</v>
      </c>
      <c r="Q2310" s="13" t="s">
        <v>8319</v>
      </c>
      <c r="R2310" t="s">
        <v>8322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8216</v>
      </c>
      <c r="G2311" t="s">
        <v>8221</v>
      </c>
      <c r="H2311" t="s">
        <v>8243</v>
      </c>
      <c r="I2311">
        <v>1296953209</v>
      </c>
      <c r="J2311">
        <v>1295657209</v>
      </c>
      <c r="K2311" s="11" t="b">
        <v>0</v>
      </c>
      <c r="L2311">
        <v>14</v>
      </c>
      <c r="M2311" t="b">
        <v>1</v>
      </c>
      <c r="N2311" t="s">
        <v>8271</v>
      </c>
      <c r="O2311" s="1">
        <f t="shared" si="180"/>
        <v>350</v>
      </c>
      <c r="P2311">
        <f t="shared" si="181"/>
        <v>75.040000000000006</v>
      </c>
      <c r="Q2311" s="13" t="s">
        <v>8323</v>
      </c>
      <c r="R2311" t="s">
        <v>8327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60" hidden="1" x14ac:dyDescent="0.2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8218</v>
      </c>
      <c r="G2312" t="s">
        <v>8221</v>
      </c>
      <c r="H2312" t="s">
        <v>8243</v>
      </c>
      <c r="I2312">
        <v>1409585434</v>
      </c>
      <c r="J2312">
        <v>1406907034</v>
      </c>
      <c r="K2312" s="11" t="b">
        <v>0</v>
      </c>
      <c r="L2312">
        <v>2</v>
      </c>
      <c r="M2312" t="b">
        <v>0</v>
      </c>
      <c r="N2312" t="s">
        <v>8288</v>
      </c>
      <c r="O2312" s="1">
        <f t="shared" si="180"/>
        <v>11</v>
      </c>
      <c r="P2312">
        <f t="shared" si="181"/>
        <v>525</v>
      </c>
      <c r="Q2312" s="13" t="s">
        <v>8323</v>
      </c>
      <c r="R2312" t="s">
        <v>8326</v>
      </c>
      <c r="S2312" s="17">
        <f t="shared" si="182"/>
        <v>41852.646226851852</v>
      </c>
      <c r="T2312" s="17">
        <f t="shared" si="183"/>
        <v>41883.646226851852</v>
      </c>
      <c r="U2312">
        <f t="shared" si="184"/>
        <v>2014</v>
      </c>
    </row>
    <row r="2313" spans="1:21" ht="30" hidden="1" x14ac:dyDescent="0.2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8216</v>
      </c>
      <c r="G2313" t="s">
        <v>8221</v>
      </c>
      <c r="H2313" t="s">
        <v>8243</v>
      </c>
      <c r="I2313">
        <v>1362086700</v>
      </c>
      <c r="J2313">
        <v>1358180968</v>
      </c>
      <c r="K2313" s="11" t="b">
        <v>0</v>
      </c>
      <c r="L2313">
        <v>27</v>
      </c>
      <c r="M2313" t="b">
        <v>1</v>
      </c>
      <c r="N2313" t="s">
        <v>8271</v>
      </c>
      <c r="O2313" s="1">
        <f t="shared" si="180"/>
        <v>105</v>
      </c>
      <c r="P2313">
        <f t="shared" si="181"/>
        <v>38.89</v>
      </c>
      <c r="Q2313" s="13" t="s">
        <v>8323</v>
      </c>
      <c r="R2313" t="s">
        <v>8327</v>
      </c>
      <c r="S2313" s="17">
        <f t="shared" si="182"/>
        <v>41288.68712962963</v>
      </c>
      <c r="T2313" s="17">
        <f t="shared" si="183"/>
        <v>41333.892361111109</v>
      </c>
      <c r="U2313">
        <f t="shared" si="184"/>
        <v>2013</v>
      </c>
    </row>
    <row r="2314" spans="1:21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8216</v>
      </c>
      <c r="G2314" t="s">
        <v>8221</v>
      </c>
      <c r="H2314" t="s">
        <v>8243</v>
      </c>
      <c r="I2314">
        <v>1362211140</v>
      </c>
      <c r="J2314">
        <v>1359421403</v>
      </c>
      <c r="K2314" s="11" t="b">
        <v>0</v>
      </c>
      <c r="L2314">
        <v>25</v>
      </c>
      <c r="M2314" t="b">
        <v>1</v>
      </c>
      <c r="N2314" t="s">
        <v>8271</v>
      </c>
      <c r="O2314" s="1">
        <f t="shared" si="180"/>
        <v>263</v>
      </c>
      <c r="P2314">
        <f t="shared" si="181"/>
        <v>42</v>
      </c>
      <c r="Q2314" s="13" t="s">
        <v>8323</v>
      </c>
      <c r="R2314" t="s">
        <v>8327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8218</v>
      </c>
      <c r="G2315" t="s">
        <v>8221</v>
      </c>
      <c r="H2315" t="s">
        <v>8243</v>
      </c>
      <c r="I2315">
        <v>1389476201</v>
      </c>
      <c r="J2315">
        <v>1386884201</v>
      </c>
      <c r="K2315" s="11" t="b">
        <v>0</v>
      </c>
      <c r="L2315">
        <v>33</v>
      </c>
      <c r="M2315" t="b">
        <v>0</v>
      </c>
      <c r="N2315" t="s">
        <v>8299</v>
      </c>
      <c r="O2315" s="1">
        <f t="shared" si="180"/>
        <v>10</v>
      </c>
      <c r="P2315">
        <f t="shared" si="181"/>
        <v>31.76</v>
      </c>
      <c r="Q2315" s="13" t="s">
        <v>8307</v>
      </c>
      <c r="R2315" t="s">
        <v>8352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8216</v>
      </c>
      <c r="G2316" t="s">
        <v>8221</v>
      </c>
      <c r="H2316" t="s">
        <v>8243</v>
      </c>
      <c r="I2316">
        <v>1333921508</v>
      </c>
      <c r="J2316">
        <v>1331333108</v>
      </c>
      <c r="K2316" s="11" t="b">
        <v>0</v>
      </c>
      <c r="L2316">
        <v>32</v>
      </c>
      <c r="M2316" t="b">
        <v>1</v>
      </c>
      <c r="N2316" t="s">
        <v>8274</v>
      </c>
      <c r="O2316" s="1">
        <f t="shared" si="180"/>
        <v>105</v>
      </c>
      <c r="P2316">
        <f t="shared" si="181"/>
        <v>32.72</v>
      </c>
      <c r="Q2316" s="13" t="s">
        <v>8323</v>
      </c>
      <c r="R2316" t="s">
        <v>8324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8216</v>
      </c>
      <c r="G2317" t="s">
        <v>8221</v>
      </c>
      <c r="H2317" t="s">
        <v>8243</v>
      </c>
      <c r="I2317">
        <v>1420088400</v>
      </c>
      <c r="J2317">
        <v>1416977259</v>
      </c>
      <c r="K2317" s="11" t="b">
        <v>0</v>
      </c>
      <c r="L2317">
        <v>23</v>
      </c>
      <c r="M2317" t="b">
        <v>1</v>
      </c>
      <c r="N2317" t="s">
        <v>8266</v>
      </c>
      <c r="O2317" s="1">
        <f t="shared" si="180"/>
        <v>105</v>
      </c>
      <c r="P2317">
        <f t="shared" si="181"/>
        <v>45.48</v>
      </c>
      <c r="Q2317" s="13" t="s">
        <v>8319</v>
      </c>
      <c r="R2317" t="s">
        <v>8322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8216</v>
      </c>
      <c r="G2318" t="s">
        <v>8221</v>
      </c>
      <c r="H2318" t="s">
        <v>8243</v>
      </c>
      <c r="I2318">
        <v>1441167586</v>
      </c>
      <c r="J2318">
        <v>1438575586</v>
      </c>
      <c r="K2318" s="11" t="b">
        <v>0</v>
      </c>
      <c r="L2318">
        <v>23</v>
      </c>
      <c r="M2318" t="b">
        <v>1</v>
      </c>
      <c r="N2318" t="s">
        <v>8266</v>
      </c>
      <c r="O2318" s="1">
        <f t="shared" si="180"/>
        <v>139</v>
      </c>
      <c r="P2318">
        <f t="shared" si="181"/>
        <v>45.35</v>
      </c>
      <c r="Q2318" s="13" t="s">
        <v>8319</v>
      </c>
      <c r="R2318" t="s">
        <v>8322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8216</v>
      </c>
      <c r="G2319" t="s">
        <v>8221</v>
      </c>
      <c r="H2319" t="s">
        <v>8243</v>
      </c>
      <c r="I2319">
        <v>1319076000</v>
      </c>
      <c r="J2319">
        <v>1317788623</v>
      </c>
      <c r="K2319" s="11" t="b">
        <v>1</v>
      </c>
      <c r="L2319">
        <v>36</v>
      </c>
      <c r="M2319" t="b">
        <v>1</v>
      </c>
      <c r="N2319" t="s">
        <v>8264</v>
      </c>
      <c r="O2319" s="1">
        <f t="shared" si="180"/>
        <v>104</v>
      </c>
      <c r="P2319">
        <f t="shared" si="181"/>
        <v>28.92</v>
      </c>
      <c r="Q2319" s="13" t="s">
        <v>8317</v>
      </c>
      <c r="R2319" t="s">
        <v>8318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90" hidden="1" x14ac:dyDescent="0.2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8217</v>
      </c>
      <c r="G2320" t="s">
        <v>8221</v>
      </c>
      <c r="H2320" t="s">
        <v>8243</v>
      </c>
      <c r="I2320">
        <v>1459121162</v>
      </c>
      <c r="J2320">
        <v>1456532762</v>
      </c>
      <c r="K2320" s="11" t="b">
        <v>0</v>
      </c>
      <c r="L2320">
        <v>17</v>
      </c>
      <c r="M2320" t="b">
        <v>0</v>
      </c>
      <c r="N2320" t="s">
        <v>8298</v>
      </c>
      <c r="O2320" s="1">
        <f t="shared" si="180"/>
        <v>4</v>
      </c>
      <c r="P2320">
        <f t="shared" si="181"/>
        <v>61.18</v>
      </c>
      <c r="Q2320" s="13" t="s">
        <v>8319</v>
      </c>
      <c r="R2320" t="s">
        <v>8320</v>
      </c>
      <c r="S2320" s="17">
        <f t="shared" si="182"/>
        <v>42427.01807870371</v>
      </c>
      <c r="T2320" s="17">
        <f t="shared" si="183"/>
        <v>42456.976412037038</v>
      </c>
      <c r="U2320">
        <f t="shared" si="184"/>
        <v>2016</v>
      </c>
    </row>
    <row r="2321" spans="1:21" ht="60" hidden="1" x14ac:dyDescent="0.2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8218</v>
      </c>
      <c r="G2321" t="s">
        <v>8221</v>
      </c>
      <c r="H2321" t="s">
        <v>8243</v>
      </c>
      <c r="I2321">
        <v>1365448657</v>
      </c>
      <c r="J2321">
        <v>1362860257</v>
      </c>
      <c r="K2321" s="11" t="b">
        <v>0</v>
      </c>
      <c r="L2321">
        <v>3</v>
      </c>
      <c r="M2321" t="b">
        <v>0</v>
      </c>
      <c r="N2321" t="s">
        <v>8273</v>
      </c>
      <c r="O2321" s="1">
        <f t="shared" si="180"/>
        <v>12</v>
      </c>
      <c r="P2321">
        <f t="shared" si="181"/>
        <v>346.67</v>
      </c>
      <c r="Q2321" s="13" t="s">
        <v>8323</v>
      </c>
      <c r="R2321" t="s">
        <v>8346</v>
      </c>
      <c r="S2321" s="17">
        <f t="shared" si="182"/>
        <v>41342.845567129632</v>
      </c>
      <c r="T2321" s="17">
        <f t="shared" si="183"/>
        <v>41372.803900462961</v>
      </c>
      <c r="U2321">
        <f t="shared" si="184"/>
        <v>2013</v>
      </c>
    </row>
    <row r="2322" spans="1:21" ht="45" hidden="1" x14ac:dyDescent="0.2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8216</v>
      </c>
      <c r="G2322" t="s">
        <v>8221</v>
      </c>
      <c r="H2322" t="s">
        <v>8243</v>
      </c>
      <c r="I2322">
        <v>1304439025</v>
      </c>
      <c r="J2322">
        <v>1301847025</v>
      </c>
      <c r="K2322" s="11" t="b">
        <v>0</v>
      </c>
      <c r="L2322">
        <v>27</v>
      </c>
      <c r="M2322" t="b">
        <v>1</v>
      </c>
      <c r="N2322" t="s">
        <v>8271</v>
      </c>
      <c r="O2322" s="1">
        <f t="shared" si="180"/>
        <v>104</v>
      </c>
      <c r="P2322">
        <f t="shared" si="181"/>
        <v>38.520000000000003</v>
      </c>
      <c r="Q2322" s="13" t="s">
        <v>8323</v>
      </c>
      <c r="R2322" t="s">
        <v>8327</v>
      </c>
      <c r="S2322" s="17">
        <f t="shared" si="182"/>
        <v>40636.673900462964</v>
      </c>
      <c r="T2322" s="17">
        <f t="shared" si="183"/>
        <v>40666.673900462964</v>
      </c>
      <c r="U2322">
        <f t="shared" si="184"/>
        <v>2011</v>
      </c>
    </row>
    <row r="2323" spans="1:21" ht="45" hidden="1" x14ac:dyDescent="0.2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8216</v>
      </c>
      <c r="G2323" t="s">
        <v>8221</v>
      </c>
      <c r="H2323" t="s">
        <v>8243</v>
      </c>
      <c r="I2323">
        <v>1373475120</v>
      </c>
      <c r="J2323">
        <v>1371569202</v>
      </c>
      <c r="K2323" s="11" t="b">
        <v>0</v>
      </c>
      <c r="L2323">
        <v>12</v>
      </c>
      <c r="M2323" t="b">
        <v>1</v>
      </c>
      <c r="N2323" t="s">
        <v>8271</v>
      </c>
      <c r="O2323" s="1">
        <f t="shared" si="180"/>
        <v>104</v>
      </c>
      <c r="P2323">
        <f t="shared" si="181"/>
        <v>86.67</v>
      </c>
      <c r="Q2323" s="13" t="s">
        <v>8323</v>
      </c>
      <c r="R2323" t="s">
        <v>8327</v>
      </c>
      <c r="S2323" s="17">
        <f t="shared" si="182"/>
        <v>41443.643541666665</v>
      </c>
      <c r="T2323" s="17">
        <f t="shared" si="183"/>
        <v>41465.702777777777</v>
      </c>
      <c r="U2323">
        <f t="shared" si="184"/>
        <v>2013</v>
      </c>
    </row>
    <row r="2324" spans="1:21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8216</v>
      </c>
      <c r="G2324" t="s">
        <v>8221</v>
      </c>
      <c r="H2324" t="s">
        <v>8243</v>
      </c>
      <c r="I2324">
        <v>1369958400</v>
      </c>
      <c r="J2324">
        <v>1367286434</v>
      </c>
      <c r="K2324" s="11" t="b">
        <v>0</v>
      </c>
      <c r="L2324">
        <v>37</v>
      </c>
      <c r="M2324" t="b">
        <v>1</v>
      </c>
      <c r="N2324" t="s">
        <v>8274</v>
      </c>
      <c r="O2324" s="1">
        <f t="shared" si="180"/>
        <v>130</v>
      </c>
      <c r="P2324">
        <f t="shared" si="181"/>
        <v>28</v>
      </c>
      <c r="Q2324" s="13" t="s">
        <v>8323</v>
      </c>
      <c r="R2324" t="s">
        <v>8324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5" hidden="1" x14ac:dyDescent="0.2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8216</v>
      </c>
      <c r="G2325" t="s">
        <v>8221</v>
      </c>
      <c r="H2325" t="s">
        <v>8243</v>
      </c>
      <c r="I2325">
        <v>1408942740</v>
      </c>
      <c r="J2325">
        <v>1407157756</v>
      </c>
      <c r="K2325" s="11" t="b">
        <v>0</v>
      </c>
      <c r="L2325">
        <v>27</v>
      </c>
      <c r="M2325" t="b">
        <v>1</v>
      </c>
      <c r="N2325" t="s">
        <v>8266</v>
      </c>
      <c r="O2325" s="1">
        <f t="shared" si="180"/>
        <v>104</v>
      </c>
      <c r="P2325">
        <f t="shared" si="181"/>
        <v>38.33</v>
      </c>
      <c r="Q2325" s="13" t="s">
        <v>8319</v>
      </c>
      <c r="R2325" t="s">
        <v>8322</v>
      </c>
      <c r="S2325" s="17">
        <f t="shared" si="182"/>
        <v>41855.548101851848</v>
      </c>
      <c r="T2325" s="17">
        <f t="shared" si="183"/>
        <v>41876.207638888889</v>
      </c>
      <c r="U2325">
        <f t="shared" si="184"/>
        <v>2014</v>
      </c>
    </row>
    <row r="2326" spans="1:21" ht="60" hidden="1" x14ac:dyDescent="0.2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8216</v>
      </c>
      <c r="G2326" t="s">
        <v>8223</v>
      </c>
      <c r="H2326" t="s">
        <v>8245</v>
      </c>
      <c r="I2326">
        <v>1438333080</v>
      </c>
      <c r="J2326">
        <v>1436408308</v>
      </c>
      <c r="K2326" s="11" t="b">
        <v>0</v>
      </c>
      <c r="L2326">
        <v>24</v>
      </c>
      <c r="M2326" t="b">
        <v>1</v>
      </c>
      <c r="N2326" t="s">
        <v>8266</v>
      </c>
      <c r="O2326" s="1">
        <f t="shared" si="180"/>
        <v>104</v>
      </c>
      <c r="P2326">
        <f t="shared" si="181"/>
        <v>43.13</v>
      </c>
      <c r="Q2326" s="13" t="s">
        <v>8319</v>
      </c>
      <c r="R2326" t="s">
        <v>8322</v>
      </c>
      <c r="S2326" s="17">
        <f t="shared" si="182"/>
        <v>42194.096157407403</v>
      </c>
      <c r="T2326" s="17">
        <f t="shared" si="183"/>
        <v>42216.373611111107</v>
      </c>
      <c r="U2326">
        <f t="shared" si="184"/>
        <v>2015</v>
      </c>
    </row>
    <row r="2327" spans="1:21" ht="60" hidden="1" x14ac:dyDescent="0.2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8216</v>
      </c>
      <c r="G2327" t="s">
        <v>8221</v>
      </c>
      <c r="H2327" t="s">
        <v>8243</v>
      </c>
      <c r="I2327">
        <v>1437676380</v>
      </c>
      <c r="J2327">
        <v>1435670452</v>
      </c>
      <c r="K2327" s="11" t="b">
        <v>0</v>
      </c>
      <c r="L2327">
        <v>28</v>
      </c>
      <c r="M2327" t="b">
        <v>1</v>
      </c>
      <c r="N2327" t="s">
        <v>8266</v>
      </c>
      <c r="O2327" s="1">
        <f t="shared" si="180"/>
        <v>104</v>
      </c>
      <c r="P2327">
        <f t="shared" si="181"/>
        <v>36.96</v>
      </c>
      <c r="Q2327" s="13" t="s">
        <v>8319</v>
      </c>
      <c r="R2327" t="s">
        <v>8322</v>
      </c>
      <c r="S2327" s="17">
        <f t="shared" si="182"/>
        <v>42185.556157407409</v>
      </c>
      <c r="T2327" s="17">
        <f t="shared" si="183"/>
        <v>42208.772916666669</v>
      </c>
      <c r="U2327">
        <f t="shared" si="184"/>
        <v>2015</v>
      </c>
    </row>
    <row r="2328" spans="1:21" ht="60" hidden="1" x14ac:dyDescent="0.2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8216</v>
      </c>
      <c r="G2328" t="s">
        <v>8236</v>
      </c>
      <c r="H2328" t="s">
        <v>8246</v>
      </c>
      <c r="I2328">
        <v>1489238940</v>
      </c>
      <c r="J2328">
        <v>1486406253</v>
      </c>
      <c r="K2328" s="11" t="b">
        <v>0</v>
      </c>
      <c r="L2328">
        <v>32</v>
      </c>
      <c r="M2328" t="b">
        <v>1</v>
      </c>
      <c r="N2328" t="s">
        <v>8280</v>
      </c>
      <c r="O2328" s="1">
        <f t="shared" si="180"/>
        <v>115</v>
      </c>
      <c r="P2328">
        <f t="shared" si="181"/>
        <v>32.340000000000003</v>
      </c>
      <c r="Q2328" s="13" t="s">
        <v>8309</v>
      </c>
      <c r="R2328" t="s">
        <v>8310</v>
      </c>
      <c r="S2328" s="17">
        <f t="shared" si="182"/>
        <v>42772.776076388895</v>
      </c>
      <c r="T2328" s="17">
        <f t="shared" si="183"/>
        <v>42805.561805555553</v>
      </c>
      <c r="U2328">
        <f t="shared" si="184"/>
        <v>2017</v>
      </c>
    </row>
    <row r="2329" spans="1:21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8216</v>
      </c>
      <c r="G2329" t="s">
        <v>8221</v>
      </c>
      <c r="H2329" t="s">
        <v>8243</v>
      </c>
      <c r="I2329">
        <v>1337824055</v>
      </c>
      <c r="J2329">
        <v>1335232055</v>
      </c>
      <c r="K2329" s="11" t="b">
        <v>0</v>
      </c>
      <c r="L2329">
        <v>36</v>
      </c>
      <c r="M2329" t="b">
        <v>1</v>
      </c>
      <c r="N2329" t="s">
        <v>8274</v>
      </c>
      <c r="O2329" s="1">
        <f t="shared" si="180"/>
        <v>103</v>
      </c>
      <c r="P2329">
        <f t="shared" si="181"/>
        <v>28.66</v>
      </c>
      <c r="Q2329" s="13" t="s">
        <v>8323</v>
      </c>
      <c r="R2329" t="s">
        <v>8324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8216</v>
      </c>
      <c r="G2330" t="s">
        <v>8221</v>
      </c>
      <c r="H2330" t="s">
        <v>8243</v>
      </c>
      <c r="I2330">
        <v>1336866863</v>
      </c>
      <c r="J2330">
        <v>1335570863</v>
      </c>
      <c r="K2330" s="11" t="b">
        <v>0</v>
      </c>
      <c r="L2330">
        <v>14</v>
      </c>
      <c r="M2330" t="b">
        <v>1</v>
      </c>
      <c r="N2330" t="s">
        <v>8271</v>
      </c>
      <c r="O2330" s="1">
        <f t="shared" si="180"/>
        <v>103</v>
      </c>
      <c r="P2330">
        <f t="shared" si="181"/>
        <v>73.569999999999993</v>
      </c>
      <c r="Q2330" s="13" t="s">
        <v>8323</v>
      </c>
      <c r="R2330" t="s">
        <v>8327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8216</v>
      </c>
      <c r="G2331" t="s">
        <v>8221</v>
      </c>
      <c r="H2331" t="s">
        <v>8243</v>
      </c>
      <c r="I2331">
        <v>1410550484</v>
      </c>
      <c r="J2331">
        <v>1408995284</v>
      </c>
      <c r="K2331" s="11" t="b">
        <v>0</v>
      </c>
      <c r="L2331">
        <v>16</v>
      </c>
      <c r="M2331" t="b">
        <v>1</v>
      </c>
      <c r="N2331" t="s">
        <v>8266</v>
      </c>
      <c r="O2331" s="1">
        <f t="shared" si="180"/>
        <v>129</v>
      </c>
      <c r="P2331">
        <f t="shared" si="181"/>
        <v>64.38</v>
      </c>
      <c r="Q2331" s="13" t="s">
        <v>8319</v>
      </c>
      <c r="R2331" t="s">
        <v>8322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60" hidden="1" x14ac:dyDescent="0.2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8217</v>
      </c>
      <c r="G2332" t="s">
        <v>8221</v>
      </c>
      <c r="H2332" t="s">
        <v>8243</v>
      </c>
      <c r="I2332">
        <v>1469199740</v>
      </c>
      <c r="J2332">
        <v>1465311740</v>
      </c>
      <c r="K2332" s="11" t="b">
        <v>0</v>
      </c>
      <c r="L2332">
        <v>3</v>
      </c>
      <c r="M2332" t="b">
        <v>0</v>
      </c>
      <c r="N2332" t="s">
        <v>8267</v>
      </c>
      <c r="O2332" s="1">
        <f t="shared" si="180"/>
        <v>1</v>
      </c>
      <c r="P2332">
        <f t="shared" si="181"/>
        <v>342</v>
      </c>
      <c r="Q2332" s="13" t="s">
        <v>8304</v>
      </c>
      <c r="R2332" t="s">
        <v>8338</v>
      </c>
      <c r="S2332" s="17">
        <f t="shared" si="182"/>
        <v>42528.626620370371</v>
      </c>
      <c r="T2332" s="17">
        <f t="shared" si="183"/>
        <v>42573.626620370371</v>
      </c>
      <c r="U2332">
        <f t="shared" si="184"/>
        <v>2016</v>
      </c>
    </row>
    <row r="2333" spans="1:21" ht="45" hidden="1" x14ac:dyDescent="0.2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8218</v>
      </c>
      <c r="G2333" t="s">
        <v>8226</v>
      </c>
      <c r="H2333" t="s">
        <v>8248</v>
      </c>
      <c r="I2333">
        <v>1457967975</v>
      </c>
      <c r="J2333">
        <v>1455379575</v>
      </c>
      <c r="K2333" s="11" t="b">
        <v>0</v>
      </c>
      <c r="L2333">
        <v>9</v>
      </c>
      <c r="M2333" t="b">
        <v>0</v>
      </c>
      <c r="N2333" t="s">
        <v>8277</v>
      </c>
      <c r="O2333" s="1">
        <f t="shared" si="180"/>
        <v>3</v>
      </c>
      <c r="P2333">
        <f t="shared" si="181"/>
        <v>114</v>
      </c>
      <c r="Q2333" s="13" t="s">
        <v>8312</v>
      </c>
      <c r="R2333" t="s">
        <v>8330</v>
      </c>
      <c r="S2333" s="17">
        <f t="shared" si="182"/>
        <v>42413.671006944445</v>
      </c>
      <c r="T2333" s="17">
        <f t="shared" si="183"/>
        <v>42443.629340277781</v>
      </c>
      <c r="U2333">
        <f t="shared" si="184"/>
        <v>2016</v>
      </c>
    </row>
    <row r="2334" spans="1:21" ht="60" hidden="1" x14ac:dyDescent="0.2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8216</v>
      </c>
      <c r="G2334" t="s">
        <v>8221</v>
      </c>
      <c r="H2334" t="s">
        <v>8243</v>
      </c>
      <c r="I2334">
        <v>1278302400</v>
      </c>
      <c r="J2334">
        <v>1273961999</v>
      </c>
      <c r="K2334" s="11" t="b">
        <v>0</v>
      </c>
      <c r="L2334">
        <v>23</v>
      </c>
      <c r="M2334" t="b">
        <v>1</v>
      </c>
      <c r="N2334" t="s">
        <v>8287</v>
      </c>
      <c r="O2334" s="1">
        <f t="shared" si="180"/>
        <v>103</v>
      </c>
      <c r="P2334">
        <f t="shared" si="181"/>
        <v>44.61</v>
      </c>
      <c r="Q2334" s="13" t="s">
        <v>8323</v>
      </c>
      <c r="R2334" t="s">
        <v>8334</v>
      </c>
      <c r="S2334" s="17">
        <f t="shared" si="182"/>
        <v>40313.930543981485</v>
      </c>
      <c r="T2334" s="17">
        <f t="shared" si="183"/>
        <v>40364.166666666664</v>
      </c>
      <c r="U2334">
        <f t="shared" si="184"/>
        <v>2010</v>
      </c>
    </row>
    <row r="2335" spans="1:21" ht="60" hidden="1" x14ac:dyDescent="0.2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8218</v>
      </c>
      <c r="G2335" t="s">
        <v>8221</v>
      </c>
      <c r="H2335" t="s">
        <v>8243</v>
      </c>
      <c r="I2335">
        <v>1407691248</v>
      </c>
      <c r="J2335">
        <v>1405099248</v>
      </c>
      <c r="K2335" s="11" t="b">
        <v>0</v>
      </c>
      <c r="L2335">
        <v>5</v>
      </c>
      <c r="M2335" t="b">
        <v>0</v>
      </c>
      <c r="N2335" t="s">
        <v>8300</v>
      </c>
      <c r="O2335" s="1">
        <f t="shared" si="180"/>
        <v>1</v>
      </c>
      <c r="P2335">
        <f t="shared" si="181"/>
        <v>205</v>
      </c>
      <c r="Q2335" s="13" t="s">
        <v>8319</v>
      </c>
      <c r="R2335" t="s">
        <v>8331</v>
      </c>
      <c r="S2335" s="17">
        <f t="shared" si="182"/>
        <v>41831.722777777781</v>
      </c>
      <c r="T2335" s="17">
        <f t="shared" si="183"/>
        <v>41861.722777777781</v>
      </c>
      <c r="U2335">
        <f t="shared" si="184"/>
        <v>2014</v>
      </c>
    </row>
    <row r="2336" spans="1:21" ht="60" hidden="1" x14ac:dyDescent="0.2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8216</v>
      </c>
      <c r="G2336" t="s">
        <v>8221</v>
      </c>
      <c r="H2336" t="s">
        <v>8243</v>
      </c>
      <c r="I2336">
        <v>1395023719</v>
      </c>
      <c r="J2336">
        <v>1391571319</v>
      </c>
      <c r="K2336" s="11" t="b">
        <v>0</v>
      </c>
      <c r="L2336">
        <v>10</v>
      </c>
      <c r="M2336" t="b">
        <v>1</v>
      </c>
      <c r="N2336" t="s">
        <v>8271</v>
      </c>
      <c r="O2336" s="1">
        <f t="shared" si="180"/>
        <v>103</v>
      </c>
      <c r="P2336">
        <f t="shared" si="181"/>
        <v>102.5</v>
      </c>
      <c r="Q2336" s="13" t="s">
        <v>8323</v>
      </c>
      <c r="R2336" t="s">
        <v>8327</v>
      </c>
      <c r="S2336" s="17">
        <f t="shared" si="182"/>
        <v>41675.149525462963</v>
      </c>
      <c r="T2336" s="17">
        <f t="shared" si="183"/>
        <v>41715.107858796298</v>
      </c>
      <c r="U2336">
        <f t="shared" si="184"/>
        <v>2014</v>
      </c>
    </row>
    <row r="2337" spans="1:21" ht="45" hidden="1" x14ac:dyDescent="0.2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8216</v>
      </c>
      <c r="G2337" t="s">
        <v>8221</v>
      </c>
      <c r="H2337" t="s">
        <v>8243</v>
      </c>
      <c r="I2337">
        <v>1425185940</v>
      </c>
      <c r="J2337">
        <v>1421900022</v>
      </c>
      <c r="K2337" s="11" t="b">
        <v>0</v>
      </c>
      <c r="L2337">
        <v>27</v>
      </c>
      <c r="M2337" t="b">
        <v>1</v>
      </c>
      <c r="N2337" t="s">
        <v>8266</v>
      </c>
      <c r="O2337" s="1">
        <f t="shared" si="180"/>
        <v>114</v>
      </c>
      <c r="P2337">
        <f t="shared" si="181"/>
        <v>37.96</v>
      </c>
      <c r="Q2337" s="13" t="s">
        <v>8319</v>
      </c>
      <c r="R2337" t="s">
        <v>8322</v>
      </c>
      <c r="S2337" s="17">
        <f t="shared" si="182"/>
        <v>42026.176180555558</v>
      </c>
      <c r="T2337" s="17">
        <f t="shared" si="183"/>
        <v>42064.207638888889</v>
      </c>
      <c r="U2337">
        <f t="shared" si="184"/>
        <v>2015</v>
      </c>
    </row>
    <row r="2338" spans="1:21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8216</v>
      </c>
      <c r="G2338" t="s">
        <v>8221</v>
      </c>
      <c r="H2338" t="s">
        <v>8243</v>
      </c>
      <c r="I2338">
        <v>1431925200</v>
      </c>
      <c r="J2338">
        <v>1429991062</v>
      </c>
      <c r="K2338" s="11" t="b">
        <v>0</v>
      </c>
      <c r="L2338">
        <v>21</v>
      </c>
      <c r="M2338" t="b">
        <v>1</v>
      </c>
      <c r="N2338" t="s">
        <v>8275</v>
      </c>
      <c r="O2338" s="1">
        <f t="shared" si="180"/>
        <v>102</v>
      </c>
      <c r="P2338">
        <f t="shared" si="181"/>
        <v>48.62</v>
      </c>
      <c r="Q2338" s="13" t="s">
        <v>8323</v>
      </c>
      <c r="R2338" t="s">
        <v>8325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idden="1" x14ac:dyDescent="0.2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8218</v>
      </c>
      <c r="G2339" t="s">
        <v>8234</v>
      </c>
      <c r="H2339" t="s">
        <v>8246</v>
      </c>
      <c r="I2339">
        <v>1443040464</v>
      </c>
      <c r="J2339">
        <v>1440448464</v>
      </c>
      <c r="K2339" s="11" t="b">
        <v>0</v>
      </c>
      <c r="L2339">
        <v>2</v>
      </c>
      <c r="M2339" t="b">
        <v>0</v>
      </c>
      <c r="N2339" t="s">
        <v>8286</v>
      </c>
      <c r="O2339" s="1">
        <f t="shared" si="180"/>
        <v>2</v>
      </c>
      <c r="P2339">
        <f t="shared" si="181"/>
        <v>510</v>
      </c>
      <c r="Q2339" s="13" t="s">
        <v>8309</v>
      </c>
      <c r="R2339" t="s">
        <v>8347</v>
      </c>
      <c r="S2339" s="17">
        <f t="shared" si="182"/>
        <v>42240.857222222221</v>
      </c>
      <c r="T2339" s="17">
        <f t="shared" si="183"/>
        <v>42270.857222222221</v>
      </c>
      <c r="U2339">
        <f t="shared" si="184"/>
        <v>2015</v>
      </c>
    </row>
    <row r="2340" spans="1:21" ht="45" hidden="1" x14ac:dyDescent="0.2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8218</v>
      </c>
      <c r="G2340" t="s">
        <v>8221</v>
      </c>
      <c r="H2340" t="s">
        <v>8243</v>
      </c>
      <c r="I2340">
        <v>1474507065</v>
      </c>
      <c r="J2340">
        <v>1471915065</v>
      </c>
      <c r="K2340" s="11" t="b">
        <v>0</v>
      </c>
      <c r="L2340">
        <v>3</v>
      </c>
      <c r="M2340" t="b">
        <v>0</v>
      </c>
      <c r="N2340" t="s">
        <v>8279</v>
      </c>
      <c r="O2340" s="1">
        <f t="shared" si="180"/>
        <v>6</v>
      </c>
      <c r="P2340">
        <f t="shared" si="181"/>
        <v>340</v>
      </c>
      <c r="Q2340" s="13" t="s">
        <v>8315</v>
      </c>
      <c r="R2340" t="s">
        <v>8341</v>
      </c>
      <c r="S2340" s="17">
        <f t="shared" si="182"/>
        <v>42605.053993055553</v>
      </c>
      <c r="T2340" s="17">
        <f t="shared" si="183"/>
        <v>42635.053993055553</v>
      </c>
      <c r="U2340">
        <f t="shared" si="184"/>
        <v>2016</v>
      </c>
    </row>
    <row r="2341" spans="1:21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8216</v>
      </c>
      <c r="G2341" t="s">
        <v>8222</v>
      </c>
      <c r="H2341" t="s">
        <v>8244</v>
      </c>
      <c r="I2341">
        <v>1441358873</v>
      </c>
      <c r="J2341">
        <v>1438939673</v>
      </c>
      <c r="K2341" s="11" t="b">
        <v>0</v>
      </c>
      <c r="L2341">
        <v>42</v>
      </c>
      <c r="M2341" t="b">
        <v>1</v>
      </c>
      <c r="N2341" t="s">
        <v>8266</v>
      </c>
      <c r="O2341" s="1">
        <f t="shared" si="180"/>
        <v>102</v>
      </c>
      <c r="P2341">
        <f t="shared" si="181"/>
        <v>24.29</v>
      </c>
      <c r="Q2341" s="13" t="s">
        <v>8319</v>
      </c>
      <c r="R2341" t="s">
        <v>8322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8216</v>
      </c>
      <c r="G2342" t="s">
        <v>8221</v>
      </c>
      <c r="H2342" t="s">
        <v>8243</v>
      </c>
      <c r="I2342">
        <v>1333771200</v>
      </c>
      <c r="J2342">
        <v>1328649026</v>
      </c>
      <c r="K2342" s="11" t="b">
        <v>0</v>
      </c>
      <c r="L2342">
        <v>24</v>
      </c>
      <c r="M2342" t="b">
        <v>1</v>
      </c>
      <c r="N2342" t="s">
        <v>8275</v>
      </c>
      <c r="O2342" s="1">
        <f t="shared" si="180"/>
        <v>102</v>
      </c>
      <c r="P2342">
        <f t="shared" si="181"/>
        <v>42.33</v>
      </c>
      <c r="Q2342" s="13" t="s">
        <v>8323</v>
      </c>
      <c r="R2342" t="s">
        <v>8325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8216</v>
      </c>
      <c r="G2343" t="s">
        <v>8221</v>
      </c>
      <c r="H2343" t="s">
        <v>8243</v>
      </c>
      <c r="I2343">
        <v>1342921202</v>
      </c>
      <c r="J2343">
        <v>1340329202</v>
      </c>
      <c r="K2343" s="11" t="b">
        <v>0</v>
      </c>
      <c r="L2343">
        <v>26</v>
      </c>
      <c r="M2343" t="b">
        <v>1</v>
      </c>
      <c r="N2343" t="s">
        <v>8271</v>
      </c>
      <c r="O2343" s="1">
        <f t="shared" si="180"/>
        <v>102</v>
      </c>
      <c r="P2343">
        <f t="shared" si="181"/>
        <v>39.04</v>
      </c>
      <c r="Q2343" s="13" t="s">
        <v>8323</v>
      </c>
      <c r="R2343" t="s">
        <v>8327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8216</v>
      </c>
      <c r="G2344" t="s">
        <v>8221</v>
      </c>
      <c r="H2344" t="s">
        <v>8243</v>
      </c>
      <c r="I2344">
        <v>1440004512</v>
      </c>
      <c r="J2344">
        <v>1437412512</v>
      </c>
      <c r="K2344" s="11" t="b">
        <v>0</v>
      </c>
      <c r="L2344">
        <v>19</v>
      </c>
      <c r="M2344" t="b">
        <v>1</v>
      </c>
      <c r="N2344" t="s">
        <v>8275</v>
      </c>
      <c r="O2344" s="1">
        <f t="shared" si="180"/>
        <v>102</v>
      </c>
      <c r="P2344">
        <f t="shared" si="181"/>
        <v>53.42</v>
      </c>
      <c r="Q2344" s="13" t="s">
        <v>8323</v>
      </c>
      <c r="R2344" t="s">
        <v>8325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8216</v>
      </c>
      <c r="G2345" t="s">
        <v>8226</v>
      </c>
      <c r="H2345" t="s">
        <v>8248</v>
      </c>
      <c r="I2345">
        <v>1465505261</v>
      </c>
      <c r="J2345">
        <v>1464209261</v>
      </c>
      <c r="K2345" s="11" t="b">
        <v>0</v>
      </c>
      <c r="L2345">
        <v>6</v>
      </c>
      <c r="M2345" t="b">
        <v>1</v>
      </c>
      <c r="N2345" t="s">
        <v>8280</v>
      </c>
      <c r="O2345" s="1">
        <f t="shared" si="180"/>
        <v>101</v>
      </c>
      <c r="P2345">
        <f t="shared" si="181"/>
        <v>168.5</v>
      </c>
      <c r="Q2345" s="13" t="s">
        <v>8309</v>
      </c>
      <c r="R2345" t="s">
        <v>8310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5" hidden="1" x14ac:dyDescent="0.2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8218</v>
      </c>
      <c r="G2346" t="s">
        <v>8222</v>
      </c>
      <c r="H2346" t="s">
        <v>8244</v>
      </c>
      <c r="I2346">
        <v>1435325100</v>
      </c>
      <c r="J2346">
        <v>1432072893</v>
      </c>
      <c r="K2346" s="11" t="b">
        <v>0</v>
      </c>
      <c r="L2346">
        <v>16</v>
      </c>
      <c r="M2346" t="b">
        <v>0</v>
      </c>
      <c r="N2346" t="s">
        <v>8266</v>
      </c>
      <c r="O2346" s="1">
        <f t="shared" si="180"/>
        <v>67</v>
      </c>
      <c r="P2346">
        <f t="shared" si="181"/>
        <v>63.13</v>
      </c>
      <c r="Q2346" s="13" t="s">
        <v>8319</v>
      </c>
      <c r="R2346" t="s">
        <v>8322</v>
      </c>
      <c r="S2346" s="17">
        <f t="shared" si="182"/>
        <v>42143.917743055557</v>
      </c>
      <c r="T2346" s="17">
        <f t="shared" si="183"/>
        <v>42181.559027777781</v>
      </c>
      <c r="U2346">
        <f t="shared" si="184"/>
        <v>2015</v>
      </c>
    </row>
    <row r="2347" spans="1:21" ht="45" hidden="1" x14ac:dyDescent="0.2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8216</v>
      </c>
      <c r="G2347" t="s">
        <v>8221</v>
      </c>
      <c r="H2347" t="s">
        <v>8243</v>
      </c>
      <c r="I2347">
        <v>1440892800</v>
      </c>
      <c r="J2347">
        <v>1438715077</v>
      </c>
      <c r="K2347" s="11" t="b">
        <v>0</v>
      </c>
      <c r="L2347">
        <v>17</v>
      </c>
      <c r="M2347" t="b">
        <v>1</v>
      </c>
      <c r="N2347" t="s">
        <v>8266</v>
      </c>
      <c r="O2347" s="1">
        <f t="shared" si="180"/>
        <v>202</v>
      </c>
      <c r="P2347">
        <f t="shared" si="181"/>
        <v>59.41</v>
      </c>
      <c r="Q2347" s="13" t="s">
        <v>8319</v>
      </c>
      <c r="R2347" t="s">
        <v>8322</v>
      </c>
      <c r="S2347" s="17">
        <f t="shared" si="182"/>
        <v>42220.79487268519</v>
      </c>
      <c r="T2347" s="17">
        <f t="shared" si="183"/>
        <v>42246</v>
      </c>
      <c r="U2347">
        <f t="shared" si="184"/>
        <v>2015</v>
      </c>
    </row>
    <row r="2348" spans="1:21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8216</v>
      </c>
      <c r="G2348" t="s">
        <v>8221</v>
      </c>
      <c r="H2348" t="s">
        <v>8243</v>
      </c>
      <c r="I2348">
        <v>1331697540</v>
      </c>
      <c r="J2348">
        <v>1328749249</v>
      </c>
      <c r="K2348" s="11" t="b">
        <v>0</v>
      </c>
      <c r="L2348">
        <v>19</v>
      </c>
      <c r="M2348" t="b">
        <v>1</v>
      </c>
      <c r="N2348" t="s">
        <v>8271</v>
      </c>
      <c r="O2348" s="1">
        <f t="shared" si="180"/>
        <v>101</v>
      </c>
      <c r="P2348">
        <f t="shared" si="181"/>
        <v>52.95</v>
      </c>
      <c r="Q2348" s="13" t="s">
        <v>8323</v>
      </c>
      <c r="R2348" t="s">
        <v>8327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8216</v>
      </c>
      <c r="G2349" t="s">
        <v>8221</v>
      </c>
      <c r="H2349" t="s">
        <v>8243</v>
      </c>
      <c r="I2349">
        <v>1457071397</v>
      </c>
      <c r="J2349">
        <v>1451887397</v>
      </c>
      <c r="K2349" s="11" t="b">
        <v>0</v>
      </c>
      <c r="L2349">
        <v>27</v>
      </c>
      <c r="M2349" t="b">
        <v>1</v>
      </c>
      <c r="N2349" t="s">
        <v>8298</v>
      </c>
      <c r="O2349" s="1">
        <f t="shared" si="180"/>
        <v>101</v>
      </c>
      <c r="P2349">
        <f t="shared" si="181"/>
        <v>37.22</v>
      </c>
      <c r="Q2349" s="13" t="s">
        <v>8319</v>
      </c>
      <c r="R2349" t="s">
        <v>8320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8216</v>
      </c>
      <c r="G2350" t="s">
        <v>8222</v>
      </c>
      <c r="H2350" t="s">
        <v>8244</v>
      </c>
      <c r="I2350">
        <v>1444060800</v>
      </c>
      <c r="J2350">
        <v>1440082649</v>
      </c>
      <c r="K2350" s="11" t="b">
        <v>0</v>
      </c>
      <c r="L2350">
        <v>17</v>
      </c>
      <c r="M2350" t="b">
        <v>1</v>
      </c>
      <c r="N2350" t="s">
        <v>8266</v>
      </c>
      <c r="O2350" s="1">
        <f t="shared" si="180"/>
        <v>101</v>
      </c>
      <c r="P2350">
        <f t="shared" si="181"/>
        <v>59.12</v>
      </c>
      <c r="Q2350" s="13" t="s">
        <v>8319</v>
      </c>
      <c r="R2350" t="s">
        <v>8322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8218</v>
      </c>
      <c r="G2351" t="s">
        <v>8222</v>
      </c>
      <c r="H2351" t="s">
        <v>8244</v>
      </c>
      <c r="I2351">
        <v>1459341380</v>
      </c>
      <c r="J2351">
        <v>1456839380</v>
      </c>
      <c r="K2351" s="11" t="b">
        <v>0</v>
      </c>
      <c r="L2351">
        <v>24</v>
      </c>
      <c r="M2351" t="b">
        <v>0</v>
      </c>
      <c r="N2351" t="s">
        <v>8278</v>
      </c>
      <c r="O2351" s="1">
        <f t="shared" si="180"/>
        <v>20</v>
      </c>
      <c r="P2351">
        <f t="shared" si="181"/>
        <v>41.83</v>
      </c>
      <c r="Q2351" s="13" t="s">
        <v>8312</v>
      </c>
      <c r="R2351" t="s">
        <v>8340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idden="1" x14ac:dyDescent="0.2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8216</v>
      </c>
      <c r="G2352" t="s">
        <v>8221</v>
      </c>
      <c r="H2352" t="s">
        <v>8243</v>
      </c>
      <c r="I2352">
        <v>1455998867</v>
      </c>
      <c r="J2352">
        <v>1453406867</v>
      </c>
      <c r="K2352" s="11" t="b">
        <v>0</v>
      </c>
      <c r="L2352">
        <v>22</v>
      </c>
      <c r="M2352" t="b">
        <v>1</v>
      </c>
      <c r="N2352" t="s">
        <v>8298</v>
      </c>
      <c r="O2352" s="1">
        <f t="shared" si="180"/>
        <v>100</v>
      </c>
      <c r="P2352">
        <f t="shared" si="181"/>
        <v>45.59</v>
      </c>
      <c r="Q2352" s="13" t="s">
        <v>8319</v>
      </c>
      <c r="R2352" t="s">
        <v>8320</v>
      </c>
      <c r="S2352" s="17">
        <f t="shared" si="182"/>
        <v>42390.838738425926</v>
      </c>
      <c r="T2352" s="17">
        <f t="shared" si="183"/>
        <v>42420.838738425926</v>
      </c>
      <c r="U2352">
        <f t="shared" si="184"/>
        <v>2016</v>
      </c>
    </row>
    <row r="2353" spans="1:21" ht="60" hidden="1" x14ac:dyDescent="0.2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8216</v>
      </c>
      <c r="G2353" t="s">
        <v>8234</v>
      </c>
      <c r="H2353" t="s">
        <v>8246</v>
      </c>
      <c r="I2353">
        <v>1462053540</v>
      </c>
      <c r="J2353">
        <v>1459355950</v>
      </c>
      <c r="K2353" s="11" t="b">
        <v>0</v>
      </c>
      <c r="L2353">
        <v>36</v>
      </c>
      <c r="M2353" t="b">
        <v>1</v>
      </c>
      <c r="N2353" t="s">
        <v>8287</v>
      </c>
      <c r="O2353" s="1">
        <f t="shared" si="180"/>
        <v>1254</v>
      </c>
      <c r="P2353">
        <f t="shared" si="181"/>
        <v>27.86</v>
      </c>
      <c r="Q2353" s="13" t="s">
        <v>8323</v>
      </c>
      <c r="R2353" t="s">
        <v>8334</v>
      </c>
      <c r="S2353" s="17">
        <f t="shared" si="182"/>
        <v>42459.693865740745</v>
      </c>
      <c r="T2353" s="17">
        <f t="shared" si="183"/>
        <v>42490.915972222225</v>
      </c>
      <c r="U2353">
        <f t="shared" si="184"/>
        <v>2016</v>
      </c>
    </row>
    <row r="2354" spans="1:21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8218</v>
      </c>
      <c r="G2354" t="s">
        <v>8221</v>
      </c>
      <c r="H2354" t="s">
        <v>8243</v>
      </c>
      <c r="I2354">
        <v>1333028723</v>
      </c>
      <c r="J2354">
        <v>1330440323</v>
      </c>
      <c r="K2354" s="11" t="b">
        <v>0</v>
      </c>
      <c r="L2354">
        <v>34</v>
      </c>
      <c r="M2354" t="b">
        <v>0</v>
      </c>
      <c r="N2354" t="s">
        <v>8299</v>
      </c>
      <c r="O2354" s="1">
        <f t="shared" si="180"/>
        <v>14</v>
      </c>
      <c r="P2354">
        <f t="shared" si="181"/>
        <v>29.47</v>
      </c>
      <c r="Q2354" s="13" t="s">
        <v>8307</v>
      </c>
      <c r="R2354" t="s">
        <v>8352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8216</v>
      </c>
      <c r="G2355" t="s">
        <v>8221</v>
      </c>
      <c r="H2355" t="s">
        <v>8243</v>
      </c>
      <c r="I2355">
        <v>1317438000</v>
      </c>
      <c r="J2355">
        <v>1314989557</v>
      </c>
      <c r="K2355" s="11" t="b">
        <v>0</v>
      </c>
      <c r="L2355">
        <v>28</v>
      </c>
      <c r="M2355" t="b">
        <v>1</v>
      </c>
      <c r="N2355" t="s">
        <v>8271</v>
      </c>
      <c r="O2355" s="1">
        <f t="shared" si="180"/>
        <v>100</v>
      </c>
      <c r="P2355">
        <f t="shared" si="181"/>
        <v>35.770000000000003</v>
      </c>
      <c r="Q2355" s="13" t="s">
        <v>8323</v>
      </c>
      <c r="R2355" t="s">
        <v>8327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ht="60" hidden="1" x14ac:dyDescent="0.2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8216</v>
      </c>
      <c r="G2356" t="s">
        <v>8221</v>
      </c>
      <c r="H2356" t="s">
        <v>8243</v>
      </c>
      <c r="I2356">
        <v>1340733600</v>
      </c>
      <c r="J2356">
        <v>1339098689</v>
      </c>
      <c r="K2356" s="11" t="b">
        <v>0</v>
      </c>
      <c r="L2356">
        <v>25</v>
      </c>
      <c r="M2356" t="b">
        <v>1</v>
      </c>
      <c r="N2356" t="s">
        <v>8271</v>
      </c>
      <c r="O2356" s="1">
        <f t="shared" si="180"/>
        <v>100</v>
      </c>
      <c r="P2356">
        <f t="shared" si="181"/>
        <v>40.04</v>
      </c>
      <c r="Q2356" s="13" t="s">
        <v>8323</v>
      </c>
      <c r="R2356" t="s">
        <v>8327</v>
      </c>
      <c r="S2356" s="17">
        <f t="shared" si="182"/>
        <v>41067.827418981484</v>
      </c>
      <c r="T2356" s="17">
        <f t="shared" si="183"/>
        <v>41086.75</v>
      </c>
      <c r="U2356">
        <f t="shared" si="184"/>
        <v>2012</v>
      </c>
    </row>
    <row r="2357" spans="1:21" ht="60" hidden="1" x14ac:dyDescent="0.2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8216</v>
      </c>
      <c r="G2357" t="s">
        <v>8221</v>
      </c>
      <c r="H2357" t="s">
        <v>8243</v>
      </c>
      <c r="I2357">
        <v>1312224383</v>
      </c>
      <c r="J2357">
        <v>1308336383</v>
      </c>
      <c r="K2357" s="11" t="b">
        <v>0</v>
      </c>
      <c r="L2357">
        <v>25</v>
      </c>
      <c r="M2357" t="b">
        <v>1</v>
      </c>
      <c r="N2357" t="s">
        <v>8274</v>
      </c>
      <c r="O2357" s="1">
        <f t="shared" si="180"/>
        <v>100</v>
      </c>
      <c r="P2357">
        <f t="shared" si="181"/>
        <v>40.04</v>
      </c>
      <c r="Q2357" s="13" t="s">
        <v>8323</v>
      </c>
      <c r="R2357" t="s">
        <v>8324</v>
      </c>
      <c r="S2357" s="17">
        <f t="shared" si="182"/>
        <v>40711.782210648147</v>
      </c>
      <c r="T2357" s="17">
        <f t="shared" si="183"/>
        <v>40756.782210648147</v>
      </c>
      <c r="U2357">
        <f t="shared" si="184"/>
        <v>2011</v>
      </c>
    </row>
    <row r="2358" spans="1:21" hidden="1" x14ac:dyDescent="0.2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8216</v>
      </c>
      <c r="G2358" t="s">
        <v>8221</v>
      </c>
      <c r="H2358" t="s">
        <v>8243</v>
      </c>
      <c r="I2358">
        <v>1370390432</v>
      </c>
      <c r="J2358">
        <v>1368576032</v>
      </c>
      <c r="K2358" s="11" t="b">
        <v>0</v>
      </c>
      <c r="L2358">
        <v>27</v>
      </c>
      <c r="M2358" t="b">
        <v>1</v>
      </c>
      <c r="N2358" t="s">
        <v>8271</v>
      </c>
      <c r="O2358" s="1">
        <f t="shared" si="180"/>
        <v>125</v>
      </c>
      <c r="P2358">
        <f t="shared" si="181"/>
        <v>37.07</v>
      </c>
      <c r="Q2358" s="13" t="s">
        <v>8323</v>
      </c>
      <c r="R2358" t="s">
        <v>8327</v>
      </c>
      <c r="S2358" s="17">
        <f t="shared" si="182"/>
        <v>41409.00037037037</v>
      </c>
      <c r="T2358" s="17">
        <f t="shared" si="183"/>
        <v>41430.00037037037</v>
      </c>
      <c r="U2358">
        <f t="shared" si="184"/>
        <v>2013</v>
      </c>
    </row>
    <row r="2359" spans="1:21" ht="60" hidden="1" x14ac:dyDescent="0.2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8216</v>
      </c>
      <c r="G2359" t="s">
        <v>8221</v>
      </c>
      <c r="H2359" t="s">
        <v>8243</v>
      </c>
      <c r="I2359">
        <v>1452387096</v>
      </c>
      <c r="J2359">
        <v>1447203096</v>
      </c>
      <c r="K2359" s="11" t="b">
        <v>0</v>
      </c>
      <c r="L2359">
        <v>11</v>
      </c>
      <c r="M2359" t="b">
        <v>1</v>
      </c>
      <c r="N2359" t="s">
        <v>8297</v>
      </c>
      <c r="O2359" s="1">
        <f t="shared" si="180"/>
        <v>125</v>
      </c>
      <c r="P2359">
        <f t="shared" si="181"/>
        <v>91</v>
      </c>
      <c r="Q2359" s="13" t="s">
        <v>8304</v>
      </c>
      <c r="R2359" t="s">
        <v>8336</v>
      </c>
      <c r="S2359" s="17">
        <f t="shared" si="182"/>
        <v>42319.035833333335</v>
      </c>
      <c r="T2359" s="17">
        <f t="shared" si="183"/>
        <v>42379.035833333335</v>
      </c>
      <c r="U2359">
        <f t="shared" si="184"/>
        <v>2015</v>
      </c>
    </row>
    <row r="2360" spans="1:21" ht="45" hidden="1" x14ac:dyDescent="0.2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8216</v>
      </c>
      <c r="G2360" t="s">
        <v>8221</v>
      </c>
      <c r="H2360" t="s">
        <v>8243</v>
      </c>
      <c r="I2360">
        <v>1391706084</v>
      </c>
      <c r="J2360">
        <v>1389891684</v>
      </c>
      <c r="K2360" s="11" t="b">
        <v>0</v>
      </c>
      <c r="L2360">
        <v>19</v>
      </c>
      <c r="M2360" t="b">
        <v>1</v>
      </c>
      <c r="N2360" t="s">
        <v>8271</v>
      </c>
      <c r="O2360" s="1">
        <f t="shared" si="180"/>
        <v>133</v>
      </c>
      <c r="P2360">
        <f t="shared" si="181"/>
        <v>52.68</v>
      </c>
      <c r="Q2360" s="13" t="s">
        <v>8323</v>
      </c>
      <c r="R2360" t="s">
        <v>8327</v>
      </c>
      <c r="S2360" s="17">
        <f t="shared" si="182"/>
        <v>41655.709305555552</v>
      </c>
      <c r="T2360" s="17">
        <f t="shared" si="183"/>
        <v>41676.709305555552</v>
      </c>
      <c r="U2360">
        <f t="shared" si="184"/>
        <v>2014</v>
      </c>
    </row>
    <row r="2361" spans="1:21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8216</v>
      </c>
      <c r="G2361" t="s">
        <v>8221</v>
      </c>
      <c r="H2361" t="s">
        <v>8243</v>
      </c>
      <c r="I2361">
        <v>1411874580</v>
      </c>
      <c r="J2361">
        <v>1409030371</v>
      </c>
      <c r="K2361" s="11" t="b">
        <v>0</v>
      </c>
      <c r="L2361">
        <v>21</v>
      </c>
      <c r="M2361" t="b">
        <v>1</v>
      </c>
      <c r="N2361" t="s">
        <v>8266</v>
      </c>
      <c r="O2361" s="1">
        <f t="shared" si="180"/>
        <v>100</v>
      </c>
      <c r="P2361">
        <f t="shared" si="181"/>
        <v>47.67</v>
      </c>
      <c r="Q2361" s="13" t="s">
        <v>8319</v>
      </c>
      <c r="R2361" t="s">
        <v>8322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8216</v>
      </c>
      <c r="G2362" t="s">
        <v>8222</v>
      </c>
      <c r="H2362" t="s">
        <v>8244</v>
      </c>
      <c r="I2362">
        <v>1440111600</v>
      </c>
      <c r="J2362">
        <v>1437545657</v>
      </c>
      <c r="K2362" s="11" t="b">
        <v>0</v>
      </c>
      <c r="L2362">
        <v>20</v>
      </c>
      <c r="M2362" t="b">
        <v>1</v>
      </c>
      <c r="N2362" t="s">
        <v>8266</v>
      </c>
      <c r="O2362" s="1">
        <f t="shared" si="180"/>
        <v>100</v>
      </c>
      <c r="P2362">
        <f t="shared" si="181"/>
        <v>50</v>
      </c>
      <c r="Q2362" s="13" t="s">
        <v>8319</v>
      </c>
      <c r="R2362" t="s">
        <v>8322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60" hidden="1" x14ac:dyDescent="0.2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8218</v>
      </c>
      <c r="G2363" t="s">
        <v>8222</v>
      </c>
      <c r="H2363" t="s">
        <v>8244</v>
      </c>
      <c r="I2363">
        <v>1429554349</v>
      </c>
      <c r="J2363">
        <v>1424719549</v>
      </c>
      <c r="K2363" s="11" t="b">
        <v>0</v>
      </c>
      <c r="L2363">
        <v>28</v>
      </c>
      <c r="M2363" t="b">
        <v>0</v>
      </c>
      <c r="N2363" t="s">
        <v>8294</v>
      </c>
      <c r="O2363" s="1">
        <f t="shared" si="180"/>
        <v>1</v>
      </c>
      <c r="P2363">
        <f t="shared" si="181"/>
        <v>35.71</v>
      </c>
      <c r="Q2363" s="13" t="s">
        <v>8315</v>
      </c>
      <c r="R2363" t="s">
        <v>8353</v>
      </c>
      <c r="S2363" s="17">
        <f t="shared" si="182"/>
        <v>42058.809594907405</v>
      </c>
      <c r="T2363" s="17">
        <f t="shared" si="183"/>
        <v>42114.767928240741</v>
      </c>
      <c r="U2363">
        <f t="shared" si="184"/>
        <v>2015</v>
      </c>
    </row>
    <row r="2364" spans="1:21" ht="45" hidden="1" x14ac:dyDescent="0.2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8218</v>
      </c>
      <c r="G2364" t="s">
        <v>8221</v>
      </c>
      <c r="H2364" t="s">
        <v>8243</v>
      </c>
      <c r="I2364">
        <v>1448863449</v>
      </c>
      <c r="J2364">
        <v>1446267849</v>
      </c>
      <c r="K2364" s="11" t="b">
        <v>0</v>
      </c>
      <c r="L2364">
        <v>7</v>
      </c>
      <c r="M2364" t="b">
        <v>0</v>
      </c>
      <c r="N2364" t="s">
        <v>8266</v>
      </c>
      <c r="O2364" s="1">
        <f t="shared" si="180"/>
        <v>10</v>
      </c>
      <c r="P2364">
        <f t="shared" si="181"/>
        <v>142.86000000000001</v>
      </c>
      <c r="Q2364" s="13" t="s">
        <v>8319</v>
      </c>
      <c r="R2364" t="s">
        <v>8322</v>
      </c>
      <c r="S2364" s="17">
        <f t="shared" si="182"/>
        <v>42308.211215277777</v>
      </c>
      <c r="T2364" s="17">
        <f t="shared" si="183"/>
        <v>42338.252881944441</v>
      </c>
      <c r="U2364">
        <f t="shared" si="184"/>
        <v>2015</v>
      </c>
    </row>
    <row r="2365" spans="1:21" ht="45" hidden="1" x14ac:dyDescent="0.2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8216</v>
      </c>
      <c r="G2365" t="s">
        <v>8221</v>
      </c>
      <c r="H2365" t="s">
        <v>8243</v>
      </c>
      <c r="I2365">
        <v>1431046372</v>
      </c>
      <c r="J2365">
        <v>1429318372</v>
      </c>
      <c r="K2365" s="11" t="b">
        <v>0</v>
      </c>
      <c r="L2365">
        <v>14</v>
      </c>
      <c r="M2365" t="b">
        <v>1</v>
      </c>
      <c r="N2365" t="s">
        <v>8264</v>
      </c>
      <c r="O2365" s="1">
        <f t="shared" si="180"/>
        <v>100</v>
      </c>
      <c r="P2365">
        <f t="shared" si="181"/>
        <v>71.430000000000007</v>
      </c>
      <c r="Q2365" s="13" t="s">
        <v>8317</v>
      </c>
      <c r="R2365" t="s">
        <v>8318</v>
      </c>
      <c r="S2365" s="17">
        <f t="shared" si="182"/>
        <v>42112.036712962959</v>
      </c>
      <c r="T2365" s="17">
        <f t="shared" si="183"/>
        <v>42132.036712962959</v>
      </c>
      <c r="U2365">
        <f t="shared" si="184"/>
        <v>2015</v>
      </c>
    </row>
    <row r="2366" spans="1:21" ht="90" hidden="1" x14ac:dyDescent="0.2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8216</v>
      </c>
      <c r="G2366" t="s">
        <v>8221</v>
      </c>
      <c r="H2366" t="s">
        <v>8243</v>
      </c>
      <c r="I2366">
        <v>1466139300</v>
      </c>
      <c r="J2366">
        <v>1464854398</v>
      </c>
      <c r="K2366" s="11" t="b">
        <v>0</v>
      </c>
      <c r="L2366">
        <v>19</v>
      </c>
      <c r="M2366" t="b">
        <v>1</v>
      </c>
      <c r="N2366" t="s">
        <v>8271</v>
      </c>
      <c r="O2366" s="1">
        <f t="shared" si="180"/>
        <v>100</v>
      </c>
      <c r="P2366">
        <f t="shared" si="181"/>
        <v>52.63</v>
      </c>
      <c r="Q2366" s="13" t="s">
        <v>8323</v>
      </c>
      <c r="R2366" t="s">
        <v>8327</v>
      </c>
      <c r="S2366" s="17">
        <f t="shared" si="182"/>
        <v>42523.333310185189</v>
      </c>
      <c r="T2366" s="17">
        <f t="shared" si="183"/>
        <v>42538.204861111109</v>
      </c>
      <c r="U2366">
        <f t="shared" si="184"/>
        <v>2016</v>
      </c>
    </row>
    <row r="2367" spans="1:21" ht="45" hidden="1" x14ac:dyDescent="0.2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8216</v>
      </c>
      <c r="G2367" t="s">
        <v>8221</v>
      </c>
      <c r="H2367" t="s">
        <v>8243</v>
      </c>
      <c r="I2367">
        <v>1429365320</v>
      </c>
      <c r="J2367">
        <v>1426773320</v>
      </c>
      <c r="K2367" s="11" t="b">
        <v>0</v>
      </c>
      <c r="L2367">
        <v>13</v>
      </c>
      <c r="M2367" t="b">
        <v>1</v>
      </c>
      <c r="N2367" t="s">
        <v>8271</v>
      </c>
      <c r="O2367" s="1">
        <f t="shared" si="180"/>
        <v>100</v>
      </c>
      <c r="P2367">
        <f t="shared" si="181"/>
        <v>76.92</v>
      </c>
      <c r="Q2367" s="13" t="s">
        <v>8323</v>
      </c>
      <c r="R2367" t="s">
        <v>8327</v>
      </c>
      <c r="S2367" s="17">
        <f t="shared" si="182"/>
        <v>42082.580092592587</v>
      </c>
      <c r="T2367" s="17">
        <f t="shared" si="183"/>
        <v>42112.580092592587</v>
      </c>
      <c r="U2367">
        <f t="shared" si="184"/>
        <v>2015</v>
      </c>
    </row>
    <row r="2368" spans="1:21" ht="60" hidden="1" x14ac:dyDescent="0.2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8216</v>
      </c>
      <c r="G2368" t="s">
        <v>8222</v>
      </c>
      <c r="H2368" t="s">
        <v>8244</v>
      </c>
      <c r="I2368">
        <v>1411510135</v>
      </c>
      <c r="J2368">
        <v>1408918135</v>
      </c>
      <c r="K2368" s="11" t="b">
        <v>0</v>
      </c>
      <c r="L2368">
        <v>35</v>
      </c>
      <c r="M2368" t="b">
        <v>1</v>
      </c>
      <c r="N2368" t="s">
        <v>8266</v>
      </c>
      <c r="O2368" s="1">
        <f t="shared" si="180"/>
        <v>100</v>
      </c>
      <c r="P2368">
        <f t="shared" si="181"/>
        <v>28.57</v>
      </c>
      <c r="Q2368" s="13" t="s">
        <v>8319</v>
      </c>
      <c r="R2368" t="s">
        <v>8322</v>
      </c>
      <c r="S2368" s="17">
        <f t="shared" si="182"/>
        <v>41875.922858796301</v>
      </c>
      <c r="T2368" s="17">
        <f t="shared" si="183"/>
        <v>41905.922858796301</v>
      </c>
      <c r="U2368">
        <f t="shared" si="184"/>
        <v>2014</v>
      </c>
    </row>
    <row r="2369" spans="1:21" ht="30" hidden="1" x14ac:dyDescent="0.2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8216</v>
      </c>
      <c r="G2369" t="s">
        <v>8221</v>
      </c>
      <c r="H2369" t="s">
        <v>8243</v>
      </c>
      <c r="I2369">
        <v>1457135846</v>
      </c>
      <c r="J2369">
        <v>1454543846</v>
      </c>
      <c r="K2369" s="11" t="b">
        <v>0</v>
      </c>
      <c r="L2369">
        <v>24</v>
      </c>
      <c r="M2369" t="b">
        <v>1</v>
      </c>
      <c r="N2369" t="s">
        <v>8300</v>
      </c>
      <c r="O2369" s="1">
        <f t="shared" si="180"/>
        <v>100</v>
      </c>
      <c r="P2369">
        <f t="shared" si="181"/>
        <v>41.67</v>
      </c>
      <c r="Q2369" s="13" t="s">
        <v>8319</v>
      </c>
      <c r="R2369" t="s">
        <v>8331</v>
      </c>
      <c r="S2369" s="17">
        <f t="shared" si="182"/>
        <v>42403.998217592598</v>
      </c>
      <c r="T2369" s="17">
        <f t="shared" si="183"/>
        <v>42433.998217592598</v>
      </c>
      <c r="U2369">
        <f t="shared" si="184"/>
        <v>2016</v>
      </c>
    </row>
    <row r="2370" spans="1:21" ht="60" hidden="1" x14ac:dyDescent="0.2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8216</v>
      </c>
      <c r="G2370" t="s">
        <v>8222</v>
      </c>
      <c r="H2370" t="s">
        <v>8244</v>
      </c>
      <c r="I2370">
        <v>1466412081</v>
      </c>
      <c r="J2370">
        <v>1463820081</v>
      </c>
      <c r="K2370" s="11" t="b">
        <v>0</v>
      </c>
      <c r="L2370">
        <v>28</v>
      </c>
      <c r="M2370" t="b">
        <v>1</v>
      </c>
      <c r="N2370" t="s">
        <v>8298</v>
      </c>
      <c r="O2370" s="1">
        <f t="shared" si="180"/>
        <v>100</v>
      </c>
      <c r="P2370">
        <f t="shared" si="181"/>
        <v>35.71</v>
      </c>
      <c r="Q2370" s="13" t="s">
        <v>8319</v>
      </c>
      <c r="R2370" t="s">
        <v>8320</v>
      </c>
      <c r="S2370" s="17">
        <f t="shared" si="182"/>
        <v>42511.362048611118</v>
      </c>
      <c r="T2370" s="17">
        <f t="shared" si="183"/>
        <v>42541.362048611118</v>
      </c>
      <c r="U2370">
        <f t="shared" si="184"/>
        <v>2016</v>
      </c>
    </row>
    <row r="2371" spans="1:21" ht="60" hidden="1" x14ac:dyDescent="0.2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8216</v>
      </c>
      <c r="G2371" t="s">
        <v>8222</v>
      </c>
      <c r="H2371" t="s">
        <v>8244</v>
      </c>
      <c r="I2371">
        <v>1405553241</v>
      </c>
      <c r="J2371">
        <v>1404948441</v>
      </c>
      <c r="K2371" s="11" t="b">
        <v>1</v>
      </c>
      <c r="L2371">
        <v>24</v>
      </c>
      <c r="M2371" t="b">
        <v>1</v>
      </c>
      <c r="N2371" t="s">
        <v>8266</v>
      </c>
      <c r="O2371" s="1">
        <f t="shared" ref="O2371:O2434" si="185">ROUND(E2371/D2371*100,0)</f>
        <v>100</v>
      </c>
      <c r="P2371">
        <f t="shared" ref="P2371:P2434" si="186">IFERROR(ROUND(E2371/L2371,2),0)</f>
        <v>41.67</v>
      </c>
      <c r="Q2371" s="13" t="s">
        <v>8319</v>
      </c>
      <c r="R2371" t="s">
        <v>8322</v>
      </c>
      <c r="S2371" s="17">
        <f t="shared" ref="S2371:S2434" si="187">(((J2371/60)/60)/24)+DATE(1970,1,1)</f>
        <v>41829.977326388893</v>
      </c>
      <c r="T2371" s="17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hidden="1" x14ac:dyDescent="0.2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8216</v>
      </c>
      <c r="G2372" t="s">
        <v>8221</v>
      </c>
      <c r="H2372" t="s">
        <v>8243</v>
      </c>
      <c r="I2372">
        <v>1447959491</v>
      </c>
      <c r="J2372">
        <v>1445363891</v>
      </c>
      <c r="K2372" s="11" t="b">
        <v>0</v>
      </c>
      <c r="L2372">
        <v>8</v>
      </c>
      <c r="M2372" t="b">
        <v>1</v>
      </c>
      <c r="N2372" t="s">
        <v>8266</v>
      </c>
      <c r="O2372" s="1">
        <f t="shared" si="185"/>
        <v>100</v>
      </c>
      <c r="P2372">
        <f t="shared" si="186"/>
        <v>125</v>
      </c>
      <c r="Q2372" s="13" t="s">
        <v>8319</v>
      </c>
      <c r="R2372" t="s">
        <v>8322</v>
      </c>
      <c r="S2372" s="17">
        <f t="shared" si="187"/>
        <v>42297.748738425929</v>
      </c>
      <c r="T2372" s="17">
        <f t="shared" si="188"/>
        <v>42327.790405092594</v>
      </c>
      <c r="U2372">
        <f t="shared" si="189"/>
        <v>2015</v>
      </c>
    </row>
    <row r="2373" spans="1:21" ht="60" hidden="1" x14ac:dyDescent="0.2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8216</v>
      </c>
      <c r="G2373" t="s">
        <v>8222</v>
      </c>
      <c r="H2373" t="s">
        <v>8244</v>
      </c>
      <c r="I2373">
        <v>1429789992</v>
      </c>
      <c r="J2373">
        <v>1424609592</v>
      </c>
      <c r="K2373" s="11" t="b">
        <v>0</v>
      </c>
      <c r="L2373">
        <v>17</v>
      </c>
      <c r="M2373" t="b">
        <v>1</v>
      </c>
      <c r="N2373" t="s">
        <v>8266</v>
      </c>
      <c r="O2373" s="1">
        <f t="shared" si="185"/>
        <v>100</v>
      </c>
      <c r="P2373">
        <f t="shared" si="186"/>
        <v>58.82</v>
      </c>
      <c r="Q2373" s="13" t="s">
        <v>8319</v>
      </c>
      <c r="R2373" t="s">
        <v>8322</v>
      </c>
      <c r="S2373" s="17">
        <f t="shared" si="187"/>
        <v>42057.536944444444</v>
      </c>
      <c r="T2373" s="17">
        <f t="shared" si="188"/>
        <v>42117.49527777778</v>
      </c>
      <c r="U2373">
        <f t="shared" si="189"/>
        <v>2015</v>
      </c>
    </row>
    <row r="2374" spans="1:21" ht="45" hidden="1" x14ac:dyDescent="0.2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8216</v>
      </c>
      <c r="G2374" t="s">
        <v>8222</v>
      </c>
      <c r="H2374" t="s">
        <v>8244</v>
      </c>
      <c r="I2374">
        <v>1429955619</v>
      </c>
      <c r="J2374">
        <v>1424775219</v>
      </c>
      <c r="K2374" s="11" t="b">
        <v>0</v>
      </c>
      <c r="L2374">
        <v>24</v>
      </c>
      <c r="M2374" t="b">
        <v>1</v>
      </c>
      <c r="N2374" t="s">
        <v>8266</v>
      </c>
      <c r="O2374" s="1">
        <f t="shared" si="185"/>
        <v>100</v>
      </c>
      <c r="P2374">
        <f t="shared" si="186"/>
        <v>41.67</v>
      </c>
      <c r="Q2374" s="13" t="s">
        <v>8319</v>
      </c>
      <c r="R2374" t="s">
        <v>8322</v>
      </c>
      <c r="S2374" s="17">
        <f t="shared" si="187"/>
        <v>42059.453923611116</v>
      </c>
      <c r="T2374" s="17">
        <f t="shared" si="188"/>
        <v>42119.412256944444</v>
      </c>
      <c r="U2374">
        <f t="shared" si="189"/>
        <v>2015</v>
      </c>
    </row>
    <row r="2375" spans="1:21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8218</v>
      </c>
      <c r="G2375" t="s">
        <v>8221</v>
      </c>
      <c r="H2375" t="s">
        <v>8243</v>
      </c>
      <c r="I2375">
        <v>1423660422</v>
      </c>
      <c r="J2375">
        <v>1420636422</v>
      </c>
      <c r="K2375" s="11" t="b">
        <v>1</v>
      </c>
      <c r="L2375">
        <v>18</v>
      </c>
      <c r="M2375" t="b">
        <v>0</v>
      </c>
      <c r="N2375" t="s">
        <v>8280</v>
      </c>
      <c r="O2375" s="1">
        <f t="shared" si="185"/>
        <v>11</v>
      </c>
      <c r="P2375">
        <f t="shared" si="186"/>
        <v>55.39</v>
      </c>
      <c r="Q2375" s="13" t="s">
        <v>8309</v>
      </c>
      <c r="R2375" t="s">
        <v>8310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8218</v>
      </c>
      <c r="G2376" t="s">
        <v>8221</v>
      </c>
      <c r="H2376" t="s">
        <v>8243</v>
      </c>
      <c r="I2376">
        <v>1427485395</v>
      </c>
      <c r="J2376">
        <v>1423600995</v>
      </c>
      <c r="K2376" s="11" t="b">
        <v>1</v>
      </c>
      <c r="L2376">
        <v>15</v>
      </c>
      <c r="M2376" t="b">
        <v>0</v>
      </c>
      <c r="N2376" t="s">
        <v>8280</v>
      </c>
      <c r="O2376" s="1">
        <f t="shared" si="185"/>
        <v>2</v>
      </c>
      <c r="P2376">
        <f t="shared" si="186"/>
        <v>66.33</v>
      </c>
      <c r="Q2376" s="13" t="s">
        <v>8309</v>
      </c>
      <c r="R2376" t="s">
        <v>8310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8217</v>
      </c>
      <c r="G2377" t="s">
        <v>8221</v>
      </c>
      <c r="H2377" t="s">
        <v>8243</v>
      </c>
      <c r="I2377">
        <v>1438543033</v>
      </c>
      <c r="J2377">
        <v>1435951033</v>
      </c>
      <c r="K2377" s="11" t="b">
        <v>0</v>
      </c>
      <c r="L2377">
        <v>15</v>
      </c>
      <c r="M2377" t="b">
        <v>0</v>
      </c>
      <c r="N2377" t="s">
        <v>8268</v>
      </c>
      <c r="O2377" s="1">
        <f t="shared" si="185"/>
        <v>3</v>
      </c>
      <c r="P2377">
        <f t="shared" si="186"/>
        <v>66.069999999999993</v>
      </c>
      <c r="Q2377" s="13" t="s">
        <v>8304</v>
      </c>
      <c r="R2377" t="s">
        <v>8306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8216</v>
      </c>
      <c r="G2378" t="s">
        <v>8221</v>
      </c>
      <c r="H2378" t="s">
        <v>8243</v>
      </c>
      <c r="I2378">
        <v>1475163921</v>
      </c>
      <c r="J2378">
        <v>1472571921</v>
      </c>
      <c r="K2378" s="11" t="b">
        <v>0</v>
      </c>
      <c r="L2378">
        <v>25</v>
      </c>
      <c r="M2378" t="b">
        <v>1</v>
      </c>
      <c r="N2378" t="s">
        <v>8296</v>
      </c>
      <c r="O2378" s="1">
        <f t="shared" si="185"/>
        <v>106</v>
      </c>
      <c r="P2378">
        <f t="shared" si="186"/>
        <v>39.44</v>
      </c>
      <c r="Q2378" s="13" t="s">
        <v>8304</v>
      </c>
      <c r="R2378" t="s">
        <v>8311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60" hidden="1" x14ac:dyDescent="0.2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8217</v>
      </c>
      <c r="G2379" t="s">
        <v>8222</v>
      </c>
      <c r="H2379" t="s">
        <v>8244</v>
      </c>
      <c r="I2379">
        <v>1406761200</v>
      </c>
      <c r="J2379">
        <v>1403724820</v>
      </c>
      <c r="K2379" s="11" t="b">
        <v>0</v>
      </c>
      <c r="L2379">
        <v>17</v>
      </c>
      <c r="M2379" t="b">
        <v>0</v>
      </c>
      <c r="N2379" t="s">
        <v>8300</v>
      </c>
      <c r="O2379" s="1">
        <f t="shared" si="185"/>
        <v>13</v>
      </c>
      <c r="P2379">
        <f t="shared" si="186"/>
        <v>57.65</v>
      </c>
      <c r="Q2379" s="13" t="s">
        <v>8319</v>
      </c>
      <c r="R2379" t="s">
        <v>8331</v>
      </c>
      <c r="S2379" s="17">
        <f t="shared" si="187"/>
        <v>41815.815046296295</v>
      </c>
      <c r="T2379" s="17">
        <f t="shared" si="188"/>
        <v>41850.958333333336</v>
      </c>
      <c r="U2379">
        <f t="shared" si="189"/>
        <v>2014</v>
      </c>
    </row>
    <row r="2380" spans="1:21" ht="60" hidden="1" x14ac:dyDescent="0.2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8216</v>
      </c>
      <c r="G2380" t="s">
        <v>8221</v>
      </c>
      <c r="H2380" t="s">
        <v>8243</v>
      </c>
      <c r="I2380">
        <v>1367902740</v>
      </c>
      <c r="J2380">
        <v>1366251510</v>
      </c>
      <c r="K2380" s="11" t="b">
        <v>0</v>
      </c>
      <c r="L2380">
        <v>13</v>
      </c>
      <c r="M2380" t="b">
        <v>1</v>
      </c>
      <c r="N2380" t="s">
        <v>8271</v>
      </c>
      <c r="O2380" s="1">
        <f t="shared" si="185"/>
        <v>109</v>
      </c>
      <c r="P2380">
        <f t="shared" si="186"/>
        <v>75.38</v>
      </c>
      <c r="Q2380" s="13" t="s">
        <v>8323</v>
      </c>
      <c r="R2380" t="s">
        <v>8327</v>
      </c>
      <c r="S2380" s="17">
        <f t="shared" si="187"/>
        <v>41382.096180555556</v>
      </c>
      <c r="T2380" s="17">
        <f t="shared" si="188"/>
        <v>41401.207638888889</v>
      </c>
      <c r="U2380">
        <f t="shared" si="189"/>
        <v>2013</v>
      </c>
    </row>
    <row r="2381" spans="1:21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8218</v>
      </c>
      <c r="G2381" t="s">
        <v>8221</v>
      </c>
      <c r="H2381" t="s">
        <v>8243</v>
      </c>
      <c r="I2381">
        <v>1410543495</v>
      </c>
      <c r="J2381">
        <v>1407865095</v>
      </c>
      <c r="K2381" s="11" t="b">
        <v>0</v>
      </c>
      <c r="L2381">
        <v>16</v>
      </c>
      <c r="M2381" t="b">
        <v>0</v>
      </c>
      <c r="N2381" t="s">
        <v>8279</v>
      </c>
      <c r="O2381" s="1">
        <f t="shared" si="185"/>
        <v>2</v>
      </c>
      <c r="P2381">
        <f t="shared" si="186"/>
        <v>61.19</v>
      </c>
      <c r="Q2381" s="13" t="s">
        <v>8315</v>
      </c>
      <c r="R2381" t="s">
        <v>8341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8218</v>
      </c>
      <c r="G2382" t="s">
        <v>8230</v>
      </c>
      <c r="H2382" t="s">
        <v>8246</v>
      </c>
      <c r="I2382">
        <v>1484999278</v>
      </c>
      <c r="J2382">
        <v>1482407278</v>
      </c>
      <c r="K2382" s="11" t="b">
        <v>0</v>
      </c>
      <c r="L2382">
        <v>5</v>
      </c>
      <c r="M2382" t="b">
        <v>0</v>
      </c>
      <c r="N2382" t="s">
        <v>8268</v>
      </c>
      <c r="O2382" s="1">
        <f t="shared" si="185"/>
        <v>1</v>
      </c>
      <c r="P2382">
        <f t="shared" si="186"/>
        <v>195.4</v>
      </c>
      <c r="Q2382" s="13" t="s">
        <v>8304</v>
      </c>
      <c r="R2382" t="s">
        <v>8306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8216</v>
      </c>
      <c r="G2383" t="s">
        <v>8221</v>
      </c>
      <c r="H2383" t="s">
        <v>8243</v>
      </c>
      <c r="I2383">
        <v>1413784740</v>
      </c>
      <c r="J2383">
        <v>1412954547</v>
      </c>
      <c r="K2383" s="11" t="b">
        <v>0</v>
      </c>
      <c r="L2383">
        <v>16</v>
      </c>
      <c r="M2383" t="b">
        <v>1</v>
      </c>
      <c r="N2383" t="s">
        <v>8266</v>
      </c>
      <c r="O2383" s="1">
        <f t="shared" si="185"/>
        <v>129</v>
      </c>
      <c r="P2383">
        <f t="shared" si="186"/>
        <v>60.69</v>
      </c>
      <c r="Q2383" s="13" t="s">
        <v>8319</v>
      </c>
      <c r="R2383" t="s">
        <v>8322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8216</v>
      </c>
      <c r="G2384" t="s">
        <v>8221</v>
      </c>
      <c r="H2384" t="s">
        <v>8243</v>
      </c>
      <c r="I2384">
        <v>1448571261</v>
      </c>
      <c r="J2384">
        <v>1445975661</v>
      </c>
      <c r="K2384" s="11" t="b">
        <v>0</v>
      </c>
      <c r="L2384">
        <v>45</v>
      </c>
      <c r="M2384" t="b">
        <v>1</v>
      </c>
      <c r="N2384" t="s">
        <v>8296</v>
      </c>
      <c r="O2384" s="1">
        <f t="shared" si="185"/>
        <v>647</v>
      </c>
      <c r="P2384">
        <f t="shared" si="186"/>
        <v>21.56</v>
      </c>
      <c r="Q2384" s="13" t="s">
        <v>8304</v>
      </c>
      <c r="R2384" t="s">
        <v>8311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8216</v>
      </c>
      <c r="G2385" t="s">
        <v>8222</v>
      </c>
      <c r="H2385" t="s">
        <v>8244</v>
      </c>
      <c r="I2385">
        <v>1455408000</v>
      </c>
      <c r="J2385">
        <v>1454638202</v>
      </c>
      <c r="K2385" s="11" t="b">
        <v>0</v>
      </c>
      <c r="L2385">
        <v>34</v>
      </c>
      <c r="M2385" t="b">
        <v>1</v>
      </c>
      <c r="N2385" t="s">
        <v>8266</v>
      </c>
      <c r="O2385" s="1">
        <f t="shared" si="185"/>
        <v>138</v>
      </c>
      <c r="P2385">
        <f t="shared" si="186"/>
        <v>28.41</v>
      </c>
      <c r="Q2385" s="13" t="s">
        <v>8319</v>
      </c>
      <c r="R2385" t="s">
        <v>8322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8218</v>
      </c>
      <c r="G2386" t="s">
        <v>8221</v>
      </c>
      <c r="H2386" t="s">
        <v>8243</v>
      </c>
      <c r="I2386">
        <v>1422473831</v>
      </c>
      <c r="J2386">
        <v>1419881831</v>
      </c>
      <c r="K2386" s="11" t="b">
        <v>0</v>
      </c>
      <c r="L2386">
        <v>8</v>
      </c>
      <c r="M2386" t="b">
        <v>0</v>
      </c>
      <c r="N2386" t="s">
        <v>8266</v>
      </c>
      <c r="O2386" s="1">
        <f t="shared" si="185"/>
        <v>38</v>
      </c>
      <c r="P2386">
        <f t="shared" si="186"/>
        <v>119.13</v>
      </c>
      <c r="Q2386" s="13" t="s">
        <v>8319</v>
      </c>
      <c r="R2386" t="s">
        <v>8322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8216</v>
      </c>
      <c r="G2387" t="s">
        <v>8222</v>
      </c>
      <c r="H2387" t="s">
        <v>8244</v>
      </c>
      <c r="I2387">
        <v>1408106352</v>
      </c>
      <c r="J2387">
        <v>1406896752</v>
      </c>
      <c r="K2387" s="11" t="b">
        <v>0</v>
      </c>
      <c r="L2387">
        <v>19</v>
      </c>
      <c r="M2387" t="b">
        <v>1</v>
      </c>
      <c r="N2387" t="s">
        <v>8266</v>
      </c>
      <c r="O2387" s="1">
        <f t="shared" si="185"/>
        <v>190</v>
      </c>
      <c r="P2387">
        <f t="shared" si="186"/>
        <v>50</v>
      </c>
      <c r="Q2387" s="13" t="s">
        <v>8319</v>
      </c>
      <c r="R2387" t="s">
        <v>8322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8218</v>
      </c>
      <c r="G2388" t="s">
        <v>8221</v>
      </c>
      <c r="H2388" t="s">
        <v>8243</v>
      </c>
      <c r="I2388">
        <v>1424635753</v>
      </c>
      <c r="J2388">
        <v>1422043753</v>
      </c>
      <c r="K2388" s="11" t="b">
        <v>0</v>
      </c>
      <c r="L2388">
        <v>12</v>
      </c>
      <c r="M2388" t="b">
        <v>0</v>
      </c>
      <c r="N2388" t="s">
        <v>8294</v>
      </c>
      <c r="O2388" s="1">
        <f t="shared" si="185"/>
        <v>19</v>
      </c>
      <c r="P2388">
        <f t="shared" si="186"/>
        <v>77.5</v>
      </c>
      <c r="Q2388" s="13" t="s">
        <v>8315</v>
      </c>
      <c r="R2388" t="s">
        <v>8353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60" hidden="1" x14ac:dyDescent="0.2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8218</v>
      </c>
      <c r="G2389" t="s">
        <v>8221</v>
      </c>
      <c r="H2389" t="s">
        <v>8243</v>
      </c>
      <c r="I2389">
        <v>1420130935</v>
      </c>
      <c r="J2389">
        <v>1417538935</v>
      </c>
      <c r="K2389" s="11" t="b">
        <v>0</v>
      </c>
      <c r="L2389">
        <v>14</v>
      </c>
      <c r="M2389" t="b">
        <v>0</v>
      </c>
      <c r="N2389" t="s">
        <v>8300</v>
      </c>
      <c r="O2389" s="1">
        <f t="shared" si="185"/>
        <v>31</v>
      </c>
      <c r="P2389">
        <f t="shared" si="186"/>
        <v>66.14</v>
      </c>
      <c r="Q2389" s="13" t="s">
        <v>8319</v>
      </c>
      <c r="R2389" t="s">
        <v>8331</v>
      </c>
      <c r="S2389" s="17">
        <f t="shared" si="187"/>
        <v>41975.700636574074</v>
      </c>
      <c r="T2389" s="17">
        <f t="shared" si="188"/>
        <v>42005.700636574074</v>
      </c>
      <c r="U2389">
        <f t="shared" si="189"/>
        <v>2014</v>
      </c>
    </row>
    <row r="2390" spans="1:21" ht="45" hidden="1" x14ac:dyDescent="0.2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8216</v>
      </c>
      <c r="G2390" t="s">
        <v>8221</v>
      </c>
      <c r="H2390" t="s">
        <v>8243</v>
      </c>
      <c r="I2390">
        <v>1417389067</v>
      </c>
      <c r="J2390">
        <v>1415661067</v>
      </c>
      <c r="K2390" s="11" t="b">
        <v>0</v>
      </c>
      <c r="L2390">
        <v>21</v>
      </c>
      <c r="M2390" t="b">
        <v>1</v>
      </c>
      <c r="N2390" t="s">
        <v>8296</v>
      </c>
      <c r="O2390" s="1">
        <f t="shared" si="185"/>
        <v>110</v>
      </c>
      <c r="P2390">
        <f t="shared" si="186"/>
        <v>44.1</v>
      </c>
      <c r="Q2390" s="13" t="s">
        <v>8304</v>
      </c>
      <c r="R2390" t="s">
        <v>8311</v>
      </c>
      <c r="S2390" s="17">
        <f t="shared" si="187"/>
        <v>41953.966053240743</v>
      </c>
      <c r="T2390" s="17">
        <f t="shared" si="188"/>
        <v>41973.966053240743</v>
      </c>
      <c r="U2390">
        <f t="shared" si="189"/>
        <v>2014</v>
      </c>
    </row>
    <row r="2391" spans="1:21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8216</v>
      </c>
      <c r="G2391" t="s">
        <v>8222</v>
      </c>
      <c r="H2391" t="s">
        <v>8244</v>
      </c>
      <c r="I2391">
        <v>1404564028</v>
      </c>
      <c r="J2391">
        <v>1401972028</v>
      </c>
      <c r="K2391" s="11" t="b">
        <v>0</v>
      </c>
      <c r="L2391">
        <v>21</v>
      </c>
      <c r="M2391" t="b">
        <v>1</v>
      </c>
      <c r="N2391" t="s">
        <v>8266</v>
      </c>
      <c r="O2391" s="1">
        <f t="shared" si="185"/>
        <v>116</v>
      </c>
      <c r="P2391">
        <f t="shared" si="186"/>
        <v>44</v>
      </c>
      <c r="Q2391" s="13" t="s">
        <v>8319</v>
      </c>
      <c r="R2391" t="s">
        <v>8322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8216</v>
      </c>
      <c r="G2392" t="s">
        <v>8221</v>
      </c>
      <c r="H2392" t="s">
        <v>8243</v>
      </c>
      <c r="I2392">
        <v>1348545540</v>
      </c>
      <c r="J2392">
        <v>1346345999</v>
      </c>
      <c r="K2392" s="11" t="b">
        <v>0</v>
      </c>
      <c r="L2392">
        <v>27</v>
      </c>
      <c r="M2392" t="b">
        <v>1</v>
      </c>
      <c r="N2392" t="s">
        <v>8271</v>
      </c>
      <c r="O2392" s="1">
        <f t="shared" si="185"/>
        <v>108</v>
      </c>
      <c r="P2392">
        <f t="shared" si="186"/>
        <v>34.07</v>
      </c>
      <c r="Q2392" s="13" t="s">
        <v>8323</v>
      </c>
      <c r="R2392" t="s">
        <v>8327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8216</v>
      </c>
      <c r="G2393" t="s">
        <v>8222</v>
      </c>
      <c r="H2393" t="s">
        <v>8244</v>
      </c>
      <c r="I2393">
        <v>1433009400</v>
      </c>
      <c r="J2393">
        <v>1431795944</v>
      </c>
      <c r="K2393" s="11" t="b">
        <v>0</v>
      </c>
      <c r="L2393">
        <v>38</v>
      </c>
      <c r="M2393" t="b">
        <v>1</v>
      </c>
      <c r="N2393" t="s">
        <v>8266</v>
      </c>
      <c r="O2393" s="1">
        <f t="shared" si="185"/>
        <v>184</v>
      </c>
      <c r="P2393">
        <f t="shared" si="186"/>
        <v>24.21</v>
      </c>
      <c r="Q2393" s="13" t="s">
        <v>8319</v>
      </c>
      <c r="R2393" t="s">
        <v>8322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8216</v>
      </c>
      <c r="G2394" t="s">
        <v>8221</v>
      </c>
      <c r="H2394" t="s">
        <v>8243</v>
      </c>
      <c r="I2394">
        <v>1488337200</v>
      </c>
      <c r="J2394">
        <v>1484623726</v>
      </c>
      <c r="K2394" s="11" t="b">
        <v>0</v>
      </c>
      <c r="L2394">
        <v>17</v>
      </c>
      <c r="M2394" t="b">
        <v>1</v>
      </c>
      <c r="N2394" t="s">
        <v>8271</v>
      </c>
      <c r="O2394" s="1">
        <f t="shared" si="185"/>
        <v>122</v>
      </c>
      <c r="P2394">
        <f t="shared" si="186"/>
        <v>53.88</v>
      </c>
      <c r="Q2394" s="13" t="s">
        <v>8323</v>
      </c>
      <c r="R2394" t="s">
        <v>8327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idden="1" x14ac:dyDescent="0.2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8218</v>
      </c>
      <c r="G2395" t="s">
        <v>8221</v>
      </c>
      <c r="H2395" t="s">
        <v>8243</v>
      </c>
      <c r="I2395">
        <v>1431709312</v>
      </c>
      <c r="J2395">
        <v>1429117312</v>
      </c>
      <c r="K2395" s="11" t="b">
        <v>0</v>
      </c>
      <c r="L2395">
        <v>15</v>
      </c>
      <c r="M2395" t="b">
        <v>0</v>
      </c>
      <c r="N2395" t="s">
        <v>8279</v>
      </c>
      <c r="O2395" s="1">
        <f t="shared" si="185"/>
        <v>6</v>
      </c>
      <c r="P2395">
        <f t="shared" si="186"/>
        <v>60.73</v>
      </c>
      <c r="Q2395" s="13" t="s">
        <v>8315</v>
      </c>
      <c r="R2395" t="s">
        <v>8341</v>
      </c>
      <c r="S2395" s="17">
        <f t="shared" si="187"/>
        <v>42109.709629629629</v>
      </c>
      <c r="T2395" s="17">
        <f t="shared" si="188"/>
        <v>42139.709629629629</v>
      </c>
      <c r="U2395">
        <f t="shared" si="189"/>
        <v>2015</v>
      </c>
    </row>
    <row r="2396" spans="1:21" ht="60" hidden="1" x14ac:dyDescent="0.2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8216</v>
      </c>
      <c r="G2396" t="s">
        <v>8221</v>
      </c>
      <c r="H2396" t="s">
        <v>8243</v>
      </c>
      <c r="I2396">
        <v>1362146280</v>
      </c>
      <c r="J2396">
        <v>1357604752</v>
      </c>
      <c r="K2396" s="11" t="b">
        <v>0</v>
      </c>
      <c r="L2396">
        <v>33</v>
      </c>
      <c r="M2396" t="b">
        <v>1</v>
      </c>
      <c r="N2396" t="s">
        <v>8271</v>
      </c>
      <c r="O2396" s="1">
        <f t="shared" si="185"/>
        <v>152</v>
      </c>
      <c r="P2396">
        <f t="shared" si="186"/>
        <v>27.61</v>
      </c>
      <c r="Q2396" s="13" t="s">
        <v>8323</v>
      </c>
      <c r="R2396" t="s">
        <v>8327</v>
      </c>
      <c r="S2396" s="17">
        <f t="shared" si="187"/>
        <v>41282.017962962964</v>
      </c>
      <c r="T2396" s="17">
        <f t="shared" si="188"/>
        <v>41334.581944444442</v>
      </c>
      <c r="U2396">
        <f t="shared" si="189"/>
        <v>2013</v>
      </c>
    </row>
    <row r="2397" spans="1:21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8218</v>
      </c>
      <c r="G2397" t="s">
        <v>8226</v>
      </c>
      <c r="H2397" t="s">
        <v>8248</v>
      </c>
      <c r="I2397">
        <v>1401595140</v>
      </c>
      <c r="J2397">
        <v>1398980941</v>
      </c>
      <c r="K2397" s="11" t="b">
        <v>0</v>
      </c>
      <c r="L2397">
        <v>17</v>
      </c>
      <c r="M2397" t="b">
        <v>0</v>
      </c>
      <c r="N2397" t="s">
        <v>8298</v>
      </c>
      <c r="O2397" s="1">
        <f t="shared" si="185"/>
        <v>23</v>
      </c>
      <c r="P2397">
        <f t="shared" si="186"/>
        <v>53.53</v>
      </c>
      <c r="Q2397" s="13" t="s">
        <v>8319</v>
      </c>
      <c r="R2397" t="s">
        <v>8320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8218</v>
      </c>
      <c r="G2398" t="s">
        <v>8236</v>
      </c>
      <c r="H2398" t="s">
        <v>8246</v>
      </c>
      <c r="I2398">
        <v>1456094197</v>
      </c>
      <c r="J2398">
        <v>1453502197</v>
      </c>
      <c r="K2398" s="11" t="b">
        <v>0</v>
      </c>
      <c r="L2398">
        <v>12</v>
      </c>
      <c r="M2398" t="b">
        <v>0</v>
      </c>
      <c r="N2398" t="s">
        <v>8268</v>
      </c>
      <c r="O2398" s="1">
        <f t="shared" si="185"/>
        <v>34</v>
      </c>
      <c r="P2398">
        <f t="shared" si="186"/>
        <v>75.75</v>
      </c>
      <c r="Q2398" s="13" t="s">
        <v>8304</v>
      </c>
      <c r="R2398" t="s">
        <v>8306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8218</v>
      </c>
      <c r="G2399" t="s">
        <v>8222</v>
      </c>
      <c r="H2399" t="s">
        <v>8244</v>
      </c>
      <c r="I2399">
        <v>1431298740</v>
      </c>
      <c r="J2399">
        <v>1429558756</v>
      </c>
      <c r="K2399" s="11" t="b">
        <v>0</v>
      </c>
      <c r="L2399">
        <v>27</v>
      </c>
      <c r="M2399" t="b">
        <v>0</v>
      </c>
      <c r="N2399" t="s">
        <v>8266</v>
      </c>
      <c r="O2399" s="1">
        <f t="shared" si="185"/>
        <v>36</v>
      </c>
      <c r="P2399">
        <f t="shared" si="186"/>
        <v>33.67</v>
      </c>
      <c r="Q2399" s="13" t="s">
        <v>8319</v>
      </c>
      <c r="R2399" t="s">
        <v>8322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8218</v>
      </c>
      <c r="G2400" t="s">
        <v>8230</v>
      </c>
      <c r="H2400" t="s">
        <v>8246</v>
      </c>
      <c r="I2400">
        <v>1418649177</v>
      </c>
      <c r="J2400">
        <v>1416057177</v>
      </c>
      <c r="K2400" s="11" t="b">
        <v>1</v>
      </c>
      <c r="L2400">
        <v>29</v>
      </c>
      <c r="M2400" t="b">
        <v>0</v>
      </c>
      <c r="N2400" t="s">
        <v>8280</v>
      </c>
      <c r="O2400" s="1">
        <f t="shared" si="185"/>
        <v>48</v>
      </c>
      <c r="P2400">
        <f t="shared" si="186"/>
        <v>31.21</v>
      </c>
      <c r="Q2400" s="13" t="s">
        <v>8309</v>
      </c>
      <c r="R2400" t="s">
        <v>8310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8216</v>
      </c>
      <c r="G2401" t="s">
        <v>8221</v>
      </c>
      <c r="H2401" t="s">
        <v>8243</v>
      </c>
      <c r="I2401">
        <v>1404312846</v>
      </c>
      <c r="J2401">
        <v>1402584846</v>
      </c>
      <c r="K2401" s="11" t="b">
        <v>0</v>
      </c>
      <c r="L2401">
        <v>15</v>
      </c>
      <c r="M2401" t="b">
        <v>1</v>
      </c>
      <c r="N2401" t="s">
        <v>8266</v>
      </c>
      <c r="O2401" s="1">
        <f t="shared" si="185"/>
        <v>101</v>
      </c>
      <c r="P2401">
        <f t="shared" si="186"/>
        <v>60.33</v>
      </c>
      <c r="Q2401" s="13" t="s">
        <v>8319</v>
      </c>
      <c r="R2401" t="s">
        <v>8322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8218</v>
      </c>
      <c r="G2402" t="s">
        <v>8221</v>
      </c>
      <c r="H2402" t="s">
        <v>8243</v>
      </c>
      <c r="I2402">
        <v>1428940775</v>
      </c>
      <c r="J2402">
        <v>1426348775</v>
      </c>
      <c r="K2402" s="11" t="b">
        <v>0</v>
      </c>
      <c r="L2402">
        <v>29</v>
      </c>
      <c r="M2402" t="b">
        <v>0</v>
      </c>
      <c r="N2402" t="s">
        <v>8268</v>
      </c>
      <c r="O2402" s="1">
        <f t="shared" si="185"/>
        <v>8</v>
      </c>
      <c r="P2402">
        <f t="shared" si="186"/>
        <v>31.17</v>
      </c>
      <c r="Q2402" s="13" t="s">
        <v>8304</v>
      </c>
      <c r="R2402" t="s">
        <v>8306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8216</v>
      </c>
      <c r="G2403" t="s">
        <v>8221</v>
      </c>
      <c r="H2403" t="s">
        <v>8243</v>
      </c>
      <c r="I2403">
        <v>1362060915</v>
      </c>
      <c r="J2403">
        <v>1359468915</v>
      </c>
      <c r="K2403" s="11" t="b">
        <v>0</v>
      </c>
      <c r="L2403">
        <v>29</v>
      </c>
      <c r="M2403" t="b">
        <v>1</v>
      </c>
      <c r="N2403" t="s">
        <v>8271</v>
      </c>
      <c r="O2403" s="1">
        <f t="shared" si="185"/>
        <v>181</v>
      </c>
      <c r="P2403">
        <f t="shared" si="186"/>
        <v>31.14</v>
      </c>
      <c r="Q2403" s="13" t="s">
        <v>8323</v>
      </c>
      <c r="R2403" t="s">
        <v>8327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8216</v>
      </c>
      <c r="G2404" t="s">
        <v>8221</v>
      </c>
      <c r="H2404" t="s">
        <v>8243</v>
      </c>
      <c r="I2404">
        <v>1304395140</v>
      </c>
      <c r="J2404">
        <v>1297620584</v>
      </c>
      <c r="K2404" s="11" t="b">
        <v>0</v>
      </c>
      <c r="L2404">
        <v>18</v>
      </c>
      <c r="M2404" t="b">
        <v>1</v>
      </c>
      <c r="N2404" t="s">
        <v>8261</v>
      </c>
      <c r="O2404" s="1">
        <f t="shared" si="185"/>
        <v>100</v>
      </c>
      <c r="P2404">
        <f t="shared" si="186"/>
        <v>50</v>
      </c>
      <c r="Q2404" s="13" t="s">
        <v>8317</v>
      </c>
      <c r="R2404" t="s">
        <v>8339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8216</v>
      </c>
      <c r="G2405" t="s">
        <v>8221</v>
      </c>
      <c r="H2405" t="s">
        <v>8243</v>
      </c>
      <c r="I2405">
        <v>1470197340</v>
      </c>
      <c r="J2405">
        <v>1467497652</v>
      </c>
      <c r="K2405" s="11" t="b">
        <v>0</v>
      </c>
      <c r="L2405">
        <v>14</v>
      </c>
      <c r="M2405" t="b">
        <v>1</v>
      </c>
      <c r="N2405" t="s">
        <v>8266</v>
      </c>
      <c r="O2405" s="1">
        <f t="shared" si="185"/>
        <v>113</v>
      </c>
      <c r="P2405">
        <f t="shared" si="186"/>
        <v>64.290000000000006</v>
      </c>
      <c r="Q2405" s="13" t="s">
        <v>8319</v>
      </c>
      <c r="R2405" t="s">
        <v>8322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8216</v>
      </c>
      <c r="G2406" t="s">
        <v>8222</v>
      </c>
      <c r="H2406" t="s">
        <v>8244</v>
      </c>
      <c r="I2406">
        <v>1487102427</v>
      </c>
      <c r="J2406">
        <v>1486065627</v>
      </c>
      <c r="K2406" s="11" t="b">
        <v>0</v>
      </c>
      <c r="L2406">
        <v>25</v>
      </c>
      <c r="M2406" t="b">
        <v>1</v>
      </c>
      <c r="N2406" t="s">
        <v>8292</v>
      </c>
      <c r="O2406" s="1">
        <f t="shared" si="185"/>
        <v>120</v>
      </c>
      <c r="P2406">
        <f t="shared" si="186"/>
        <v>35.92</v>
      </c>
      <c r="Q2406" s="13" t="s">
        <v>8312</v>
      </c>
      <c r="R2406" t="s">
        <v>8313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60" hidden="1" x14ac:dyDescent="0.2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8218</v>
      </c>
      <c r="G2407" t="s">
        <v>8222</v>
      </c>
      <c r="H2407" t="s">
        <v>8244</v>
      </c>
      <c r="I2407">
        <v>1414107040</v>
      </c>
      <c r="J2407">
        <v>1411515040</v>
      </c>
      <c r="K2407" s="11" t="b">
        <v>1</v>
      </c>
      <c r="L2407">
        <v>25</v>
      </c>
      <c r="M2407" t="b">
        <v>0</v>
      </c>
      <c r="N2407" t="s">
        <v>8280</v>
      </c>
      <c r="O2407" s="1">
        <f t="shared" si="185"/>
        <v>21</v>
      </c>
      <c r="P2407">
        <f t="shared" si="186"/>
        <v>35.799999999999997</v>
      </c>
      <c r="Q2407" s="13" t="s">
        <v>8309</v>
      </c>
      <c r="R2407" t="s">
        <v>8310</v>
      </c>
      <c r="S2407" s="17">
        <f t="shared" si="187"/>
        <v>41905.979629629634</v>
      </c>
      <c r="T2407" s="17">
        <f t="shared" si="188"/>
        <v>41935.979629629634</v>
      </c>
      <c r="U2407">
        <f t="shared" si="189"/>
        <v>2014</v>
      </c>
    </row>
    <row r="2408" spans="1:21" ht="45" hidden="1" x14ac:dyDescent="0.2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8218</v>
      </c>
      <c r="G2408" t="s">
        <v>8221</v>
      </c>
      <c r="H2408" t="s">
        <v>8243</v>
      </c>
      <c r="I2408">
        <v>1380720474</v>
      </c>
      <c r="J2408">
        <v>1378214874</v>
      </c>
      <c r="K2408" s="11" t="b">
        <v>0</v>
      </c>
      <c r="L2408">
        <v>19</v>
      </c>
      <c r="M2408" t="b">
        <v>0</v>
      </c>
      <c r="N2408" t="s">
        <v>8270</v>
      </c>
      <c r="O2408" s="1">
        <f t="shared" si="185"/>
        <v>31</v>
      </c>
      <c r="P2408">
        <f t="shared" si="186"/>
        <v>47.11</v>
      </c>
      <c r="Q2408" s="13" t="s">
        <v>8307</v>
      </c>
      <c r="R2408" t="s">
        <v>8348</v>
      </c>
      <c r="S2408" s="17">
        <f t="shared" si="187"/>
        <v>41520.561041666668</v>
      </c>
      <c r="T2408" s="17">
        <f t="shared" si="188"/>
        <v>41549.561041666668</v>
      </c>
      <c r="U2408">
        <f t="shared" si="189"/>
        <v>2013</v>
      </c>
    </row>
    <row r="2409" spans="1:21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8218</v>
      </c>
      <c r="G2409" t="s">
        <v>8221</v>
      </c>
      <c r="H2409" t="s">
        <v>8243</v>
      </c>
      <c r="I2409">
        <v>1420095540</v>
      </c>
      <c r="J2409">
        <v>1417558804</v>
      </c>
      <c r="K2409" s="11" t="b">
        <v>0</v>
      </c>
      <c r="L2409">
        <v>26</v>
      </c>
      <c r="M2409" t="b">
        <v>0</v>
      </c>
      <c r="N2409" t="s">
        <v>8268</v>
      </c>
      <c r="O2409" s="1">
        <f t="shared" si="185"/>
        <v>15</v>
      </c>
      <c r="P2409">
        <f t="shared" si="186"/>
        <v>34.270000000000003</v>
      </c>
      <c r="Q2409" s="13" t="s">
        <v>8304</v>
      </c>
      <c r="R2409" t="s">
        <v>8306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8216</v>
      </c>
      <c r="G2410" t="s">
        <v>8221</v>
      </c>
      <c r="H2410" t="s">
        <v>8243</v>
      </c>
      <c r="I2410">
        <v>1321385820</v>
      </c>
      <c r="J2410">
        <v>1318539484</v>
      </c>
      <c r="K2410" s="11" t="b">
        <v>0</v>
      </c>
      <c r="L2410">
        <v>25</v>
      </c>
      <c r="M2410" t="b">
        <v>1</v>
      </c>
      <c r="N2410" t="s">
        <v>8295</v>
      </c>
      <c r="O2410" s="1">
        <f t="shared" si="185"/>
        <v>111</v>
      </c>
      <c r="P2410">
        <f t="shared" si="186"/>
        <v>35.6</v>
      </c>
      <c r="Q2410" s="13" t="s">
        <v>8323</v>
      </c>
      <c r="R2410" t="s">
        <v>8337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8216</v>
      </c>
      <c r="G2411" t="s">
        <v>8222</v>
      </c>
      <c r="H2411" t="s">
        <v>8244</v>
      </c>
      <c r="I2411">
        <v>1438467894</v>
      </c>
      <c r="J2411">
        <v>1436307894</v>
      </c>
      <c r="K2411" s="11" t="b">
        <v>0</v>
      </c>
      <c r="L2411">
        <v>30</v>
      </c>
      <c r="M2411" t="b">
        <v>1</v>
      </c>
      <c r="N2411" t="s">
        <v>8266</v>
      </c>
      <c r="O2411" s="1">
        <f t="shared" si="185"/>
        <v>119</v>
      </c>
      <c r="P2411">
        <f t="shared" si="186"/>
        <v>29.67</v>
      </c>
      <c r="Q2411" s="13" t="s">
        <v>8319</v>
      </c>
      <c r="R2411" t="s">
        <v>8322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8218</v>
      </c>
      <c r="G2412" t="s">
        <v>8221</v>
      </c>
      <c r="H2412" t="s">
        <v>8243</v>
      </c>
      <c r="I2412">
        <v>1462738327</v>
      </c>
      <c r="J2412">
        <v>1460146327</v>
      </c>
      <c r="K2412" s="11" t="b">
        <v>0</v>
      </c>
      <c r="L2412">
        <v>19</v>
      </c>
      <c r="M2412" t="b">
        <v>0</v>
      </c>
      <c r="N2412" t="s">
        <v>8279</v>
      </c>
      <c r="O2412" s="1">
        <f t="shared" si="185"/>
        <v>6</v>
      </c>
      <c r="P2412">
        <f t="shared" si="186"/>
        <v>46.63</v>
      </c>
      <c r="Q2412" s="13" t="s">
        <v>8315</v>
      </c>
      <c r="R2412" t="s">
        <v>8341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8216</v>
      </c>
      <c r="G2413" t="s">
        <v>8221</v>
      </c>
      <c r="H2413" t="s">
        <v>8243</v>
      </c>
      <c r="I2413">
        <v>1365367938</v>
      </c>
      <c r="J2413">
        <v>1361483538</v>
      </c>
      <c r="K2413" s="11" t="b">
        <v>1</v>
      </c>
      <c r="L2413">
        <v>25</v>
      </c>
      <c r="M2413" t="b">
        <v>1</v>
      </c>
      <c r="N2413" t="s">
        <v>8283</v>
      </c>
      <c r="O2413" s="1">
        <f t="shared" si="185"/>
        <v>148</v>
      </c>
      <c r="P2413">
        <f t="shared" si="186"/>
        <v>35.44</v>
      </c>
      <c r="Q2413" s="13" t="s">
        <v>8307</v>
      </c>
      <c r="R2413" t="s">
        <v>8308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60" hidden="1" x14ac:dyDescent="0.2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8217</v>
      </c>
      <c r="G2414" t="s">
        <v>8223</v>
      </c>
      <c r="H2414" t="s">
        <v>8245</v>
      </c>
      <c r="I2414">
        <v>1418183325</v>
      </c>
      <c r="J2414">
        <v>1415591325</v>
      </c>
      <c r="K2414" s="11" t="b">
        <v>0</v>
      </c>
      <c r="L2414">
        <v>11</v>
      </c>
      <c r="M2414" t="b">
        <v>0</v>
      </c>
      <c r="N2414" t="s">
        <v>8296</v>
      </c>
      <c r="O2414" s="1">
        <f t="shared" si="185"/>
        <v>1</v>
      </c>
      <c r="P2414">
        <f t="shared" si="186"/>
        <v>80.45</v>
      </c>
      <c r="Q2414" s="13" t="s">
        <v>8304</v>
      </c>
      <c r="R2414" t="s">
        <v>8311</v>
      </c>
      <c r="S2414" s="17">
        <f t="shared" si="187"/>
        <v>41953.158854166672</v>
      </c>
      <c r="T2414" s="17">
        <f t="shared" si="188"/>
        <v>41983.158854166672</v>
      </c>
      <c r="U2414">
        <f t="shared" si="189"/>
        <v>2014</v>
      </c>
    </row>
    <row r="2415" spans="1:21" ht="30" hidden="1" x14ac:dyDescent="0.2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8216</v>
      </c>
      <c r="G2415" t="s">
        <v>8221</v>
      </c>
      <c r="H2415" t="s">
        <v>8243</v>
      </c>
      <c r="I2415">
        <v>1457739245</v>
      </c>
      <c r="J2415">
        <v>1455147245</v>
      </c>
      <c r="K2415" s="11" t="b">
        <v>0</v>
      </c>
      <c r="L2415">
        <v>25</v>
      </c>
      <c r="M2415" t="b">
        <v>1</v>
      </c>
      <c r="N2415" t="s">
        <v>8280</v>
      </c>
      <c r="O2415" s="1">
        <f t="shared" si="185"/>
        <v>885</v>
      </c>
      <c r="P2415">
        <f t="shared" si="186"/>
        <v>35.4</v>
      </c>
      <c r="Q2415" s="13" t="s">
        <v>8309</v>
      </c>
      <c r="R2415" t="s">
        <v>8310</v>
      </c>
      <c r="S2415" s="17">
        <f t="shared" si="187"/>
        <v>42410.982002314813</v>
      </c>
      <c r="T2415" s="17">
        <f t="shared" si="188"/>
        <v>42440.982002314813</v>
      </c>
      <c r="U2415">
        <f t="shared" si="189"/>
        <v>2016</v>
      </c>
    </row>
    <row r="2416" spans="1:21" ht="60" hidden="1" x14ac:dyDescent="0.2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8218</v>
      </c>
      <c r="G2416" t="s">
        <v>8221</v>
      </c>
      <c r="H2416" t="s">
        <v>8243</v>
      </c>
      <c r="I2416">
        <v>1420952340</v>
      </c>
      <c r="J2416">
        <v>1418146883</v>
      </c>
      <c r="K2416" s="11" t="b">
        <v>0</v>
      </c>
      <c r="L2416">
        <v>16</v>
      </c>
      <c r="M2416" t="b">
        <v>0</v>
      </c>
      <c r="N2416" t="s">
        <v>8300</v>
      </c>
      <c r="O2416" s="1">
        <f t="shared" si="185"/>
        <v>4</v>
      </c>
      <c r="P2416">
        <f t="shared" si="186"/>
        <v>55.06</v>
      </c>
      <c r="Q2416" s="13" t="s">
        <v>8319</v>
      </c>
      <c r="R2416" t="s">
        <v>8331</v>
      </c>
      <c r="S2416" s="17">
        <f t="shared" si="187"/>
        <v>41982.737071759257</v>
      </c>
      <c r="T2416" s="17">
        <f t="shared" si="188"/>
        <v>42015.207638888889</v>
      </c>
      <c r="U2416">
        <f t="shared" si="189"/>
        <v>2014</v>
      </c>
    </row>
    <row r="2417" spans="1:21" ht="60" hidden="1" x14ac:dyDescent="0.2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8218</v>
      </c>
      <c r="G2417" t="s">
        <v>8221</v>
      </c>
      <c r="H2417" t="s">
        <v>8243</v>
      </c>
      <c r="I2417">
        <v>1428641940</v>
      </c>
      <c r="J2417">
        <v>1426792563</v>
      </c>
      <c r="K2417" s="11" t="b">
        <v>0</v>
      </c>
      <c r="L2417">
        <v>17</v>
      </c>
      <c r="M2417" t="b">
        <v>0</v>
      </c>
      <c r="N2417" t="s">
        <v>8268</v>
      </c>
      <c r="O2417" s="1">
        <f t="shared" si="185"/>
        <v>11</v>
      </c>
      <c r="P2417">
        <f t="shared" si="186"/>
        <v>51.82</v>
      </c>
      <c r="Q2417" s="13" t="s">
        <v>8304</v>
      </c>
      <c r="R2417" t="s">
        <v>8306</v>
      </c>
      <c r="S2417" s="17">
        <f t="shared" si="187"/>
        <v>42082.802812499998</v>
      </c>
      <c r="T2417" s="17">
        <f t="shared" si="188"/>
        <v>42104.207638888889</v>
      </c>
      <c r="U2417">
        <f t="shared" si="189"/>
        <v>2015</v>
      </c>
    </row>
    <row r="2418" spans="1:21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8218</v>
      </c>
      <c r="G2418" t="s">
        <v>8222</v>
      </c>
      <c r="H2418" t="s">
        <v>8244</v>
      </c>
      <c r="I2418">
        <v>1403192031</v>
      </c>
      <c r="J2418">
        <v>1400600031</v>
      </c>
      <c r="K2418" s="11" t="b">
        <v>0</v>
      </c>
      <c r="L2418">
        <v>21</v>
      </c>
      <c r="M2418" t="b">
        <v>0</v>
      </c>
      <c r="N2418" t="s">
        <v>8266</v>
      </c>
      <c r="O2418" s="1">
        <f t="shared" si="185"/>
        <v>18</v>
      </c>
      <c r="P2418">
        <f t="shared" si="186"/>
        <v>41.95</v>
      </c>
      <c r="Q2418" s="13" t="s">
        <v>8319</v>
      </c>
      <c r="R2418" t="s">
        <v>8322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8216</v>
      </c>
      <c r="G2419" t="s">
        <v>8222</v>
      </c>
      <c r="H2419" t="s">
        <v>8244</v>
      </c>
      <c r="I2419">
        <v>1488240000</v>
      </c>
      <c r="J2419">
        <v>1486996729</v>
      </c>
      <c r="K2419" s="11" t="b">
        <v>0</v>
      </c>
      <c r="L2419">
        <v>51</v>
      </c>
      <c r="M2419" t="b">
        <v>1</v>
      </c>
      <c r="N2419" t="s">
        <v>8266</v>
      </c>
      <c r="O2419" s="1">
        <f t="shared" si="185"/>
        <v>119</v>
      </c>
      <c r="P2419">
        <f t="shared" si="186"/>
        <v>17.25</v>
      </c>
      <c r="Q2419" s="13" t="s">
        <v>8319</v>
      </c>
      <c r="R2419" t="s">
        <v>8322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8218</v>
      </c>
      <c r="G2420" t="s">
        <v>8226</v>
      </c>
      <c r="H2420" t="s">
        <v>8248</v>
      </c>
      <c r="I2420">
        <v>1441119919</v>
      </c>
      <c r="J2420">
        <v>1437663919</v>
      </c>
      <c r="K2420" s="11" t="b">
        <v>0</v>
      </c>
      <c r="L2420">
        <v>29</v>
      </c>
      <c r="M2420" t="b">
        <v>0</v>
      </c>
      <c r="N2420" t="s">
        <v>8268</v>
      </c>
      <c r="O2420" s="1">
        <f t="shared" si="185"/>
        <v>1</v>
      </c>
      <c r="P2420">
        <f t="shared" si="186"/>
        <v>30.31</v>
      </c>
      <c r="Q2420" s="13" t="s">
        <v>8304</v>
      </c>
      <c r="R2420" t="s">
        <v>8306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8217</v>
      </c>
      <c r="G2421" t="s">
        <v>8222</v>
      </c>
      <c r="H2421" t="s">
        <v>8244</v>
      </c>
      <c r="I2421">
        <v>1405094400</v>
      </c>
      <c r="J2421">
        <v>1403810965</v>
      </c>
      <c r="K2421" s="11" t="b">
        <v>0</v>
      </c>
      <c r="L2421">
        <v>9</v>
      </c>
      <c r="M2421" t="b">
        <v>0</v>
      </c>
      <c r="N2421" t="s">
        <v>8268</v>
      </c>
      <c r="O2421" s="1">
        <f t="shared" si="185"/>
        <v>15</v>
      </c>
      <c r="P2421">
        <f t="shared" si="186"/>
        <v>97.33</v>
      </c>
      <c r="Q2421" s="13" t="s">
        <v>8304</v>
      </c>
      <c r="R2421" t="s">
        <v>8306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60" hidden="1" x14ac:dyDescent="0.2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8216</v>
      </c>
      <c r="G2422" t="s">
        <v>8221</v>
      </c>
      <c r="H2422" t="s">
        <v>8243</v>
      </c>
      <c r="I2422">
        <v>1466056689</v>
      </c>
      <c r="J2422">
        <v>1464847089</v>
      </c>
      <c r="K2422" s="11" t="b">
        <v>0</v>
      </c>
      <c r="L2422">
        <v>19</v>
      </c>
      <c r="M2422" t="b">
        <v>1</v>
      </c>
      <c r="N2422" t="s">
        <v>8266</v>
      </c>
      <c r="O2422" s="1">
        <f t="shared" si="185"/>
        <v>109</v>
      </c>
      <c r="P2422">
        <f t="shared" si="186"/>
        <v>46.05</v>
      </c>
      <c r="Q2422" s="13" t="s">
        <v>8319</v>
      </c>
      <c r="R2422" t="s">
        <v>8322</v>
      </c>
      <c r="S2422" s="17">
        <f t="shared" si="187"/>
        <v>42523.248715277776</v>
      </c>
      <c r="T2422" s="17">
        <f t="shared" si="188"/>
        <v>42537.248715277776</v>
      </c>
      <c r="U2422">
        <f t="shared" si="189"/>
        <v>2016</v>
      </c>
    </row>
    <row r="2423" spans="1:21" ht="30" hidden="1" x14ac:dyDescent="0.2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8216</v>
      </c>
      <c r="G2423" t="s">
        <v>8221</v>
      </c>
      <c r="H2423" t="s">
        <v>8243</v>
      </c>
      <c r="I2423">
        <v>1438183889</v>
      </c>
      <c r="J2423">
        <v>1435591889</v>
      </c>
      <c r="K2423" s="11" t="b">
        <v>0</v>
      </c>
      <c r="L2423">
        <v>14</v>
      </c>
      <c r="M2423" t="b">
        <v>1</v>
      </c>
      <c r="N2423" t="s">
        <v>8271</v>
      </c>
      <c r="O2423" s="1">
        <f t="shared" si="185"/>
        <v>219</v>
      </c>
      <c r="P2423">
        <f t="shared" si="186"/>
        <v>62.5</v>
      </c>
      <c r="Q2423" s="13" t="s">
        <v>8323</v>
      </c>
      <c r="R2423" t="s">
        <v>8327</v>
      </c>
      <c r="S2423" s="17">
        <f t="shared" si="187"/>
        <v>42184.646863425922</v>
      </c>
      <c r="T2423" s="17">
        <f t="shared" si="188"/>
        <v>42214.646863425922</v>
      </c>
      <c r="U2423">
        <f t="shared" si="189"/>
        <v>2015</v>
      </c>
    </row>
    <row r="2424" spans="1:21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8218</v>
      </c>
      <c r="G2424" t="s">
        <v>8221</v>
      </c>
      <c r="H2424" t="s">
        <v>8243</v>
      </c>
      <c r="I2424">
        <v>1405882287</v>
      </c>
      <c r="J2424">
        <v>1400698287</v>
      </c>
      <c r="K2424" s="11" t="b">
        <v>1</v>
      </c>
      <c r="L2424">
        <v>34</v>
      </c>
      <c r="M2424" t="b">
        <v>0</v>
      </c>
      <c r="N2424" t="s">
        <v>8266</v>
      </c>
      <c r="O2424" s="1">
        <f t="shared" si="185"/>
        <v>9</v>
      </c>
      <c r="P2424">
        <f t="shared" si="186"/>
        <v>25.65</v>
      </c>
      <c r="Q2424" s="13" t="s">
        <v>8319</v>
      </c>
      <c r="R2424" t="s">
        <v>8322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8216</v>
      </c>
      <c r="G2425" t="s">
        <v>8223</v>
      </c>
      <c r="H2425" t="s">
        <v>8245</v>
      </c>
      <c r="I2425">
        <v>1465394340</v>
      </c>
      <c r="J2425">
        <v>1464677986</v>
      </c>
      <c r="K2425" s="11" t="b">
        <v>0</v>
      </c>
      <c r="L2425">
        <v>20</v>
      </c>
      <c r="M2425" t="b">
        <v>1</v>
      </c>
      <c r="N2425" t="s">
        <v>8266</v>
      </c>
      <c r="O2425" s="1">
        <f t="shared" si="185"/>
        <v>289</v>
      </c>
      <c r="P2425">
        <f t="shared" si="186"/>
        <v>43.35</v>
      </c>
      <c r="Q2425" s="13" t="s">
        <v>8319</v>
      </c>
      <c r="R2425" t="s">
        <v>8322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8218</v>
      </c>
      <c r="G2426" t="s">
        <v>8222</v>
      </c>
      <c r="H2426" t="s">
        <v>8244</v>
      </c>
      <c r="I2426">
        <v>1467531536</v>
      </c>
      <c r="J2426">
        <v>1464939536</v>
      </c>
      <c r="K2426" s="11" t="b">
        <v>0</v>
      </c>
      <c r="L2426">
        <v>23</v>
      </c>
      <c r="M2426" t="b">
        <v>0</v>
      </c>
      <c r="N2426" t="s">
        <v>8280</v>
      </c>
      <c r="O2426" s="1">
        <f t="shared" si="185"/>
        <v>13</v>
      </c>
      <c r="P2426">
        <f t="shared" si="186"/>
        <v>37.61</v>
      </c>
      <c r="Q2426" s="13" t="s">
        <v>8309</v>
      </c>
      <c r="R2426" t="s">
        <v>8310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60" hidden="1" x14ac:dyDescent="0.2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8218</v>
      </c>
      <c r="G2427" t="s">
        <v>8221</v>
      </c>
      <c r="H2427" t="s">
        <v>8243</v>
      </c>
      <c r="I2427">
        <v>1430081759</v>
      </c>
      <c r="J2427">
        <v>1424901359</v>
      </c>
      <c r="K2427" s="11" t="b">
        <v>0</v>
      </c>
      <c r="L2427">
        <v>17</v>
      </c>
      <c r="M2427" t="b">
        <v>0</v>
      </c>
      <c r="N2427" t="s">
        <v>8268</v>
      </c>
      <c r="O2427" s="1">
        <f t="shared" si="185"/>
        <v>2</v>
      </c>
      <c r="P2427">
        <f t="shared" si="186"/>
        <v>50.65</v>
      </c>
      <c r="Q2427" s="13" t="s">
        <v>8304</v>
      </c>
      <c r="R2427" t="s">
        <v>8306</v>
      </c>
      <c r="S2427" s="17">
        <f t="shared" si="187"/>
        <v>42060.913877314815</v>
      </c>
      <c r="T2427" s="17">
        <f t="shared" si="188"/>
        <v>42120.872210648144</v>
      </c>
      <c r="U2427">
        <f t="shared" si="189"/>
        <v>2015</v>
      </c>
    </row>
    <row r="2428" spans="1:21" ht="45" hidden="1" x14ac:dyDescent="0.2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8218</v>
      </c>
      <c r="G2428" t="s">
        <v>8221</v>
      </c>
      <c r="H2428" t="s">
        <v>8243</v>
      </c>
      <c r="I2428">
        <v>1410972319</v>
      </c>
      <c r="J2428">
        <v>1408380319</v>
      </c>
      <c r="K2428" s="11" t="b">
        <v>0</v>
      </c>
      <c r="L2428">
        <v>14</v>
      </c>
      <c r="M2428" t="b">
        <v>0</v>
      </c>
      <c r="N2428" t="s">
        <v>8265</v>
      </c>
      <c r="O2428" s="1">
        <f t="shared" si="185"/>
        <v>3</v>
      </c>
      <c r="P2428">
        <f t="shared" si="186"/>
        <v>61.5</v>
      </c>
      <c r="Q2428" s="13" t="s">
        <v>8317</v>
      </c>
      <c r="R2428" t="s">
        <v>8335</v>
      </c>
      <c r="S2428" s="17">
        <f t="shared" si="187"/>
        <v>41869.698136574072</v>
      </c>
      <c r="T2428" s="17">
        <f t="shared" si="188"/>
        <v>41899.698136574072</v>
      </c>
      <c r="U2428">
        <f t="shared" si="189"/>
        <v>2014</v>
      </c>
    </row>
    <row r="2429" spans="1:21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8216</v>
      </c>
      <c r="G2429" t="s">
        <v>8221</v>
      </c>
      <c r="H2429" t="s">
        <v>8243</v>
      </c>
      <c r="I2429">
        <v>1331621940</v>
      </c>
      <c r="J2429">
        <v>1329671572</v>
      </c>
      <c r="K2429" s="11" t="b">
        <v>0</v>
      </c>
      <c r="L2429">
        <v>33</v>
      </c>
      <c r="M2429" t="b">
        <v>1</v>
      </c>
      <c r="N2429" t="s">
        <v>8275</v>
      </c>
      <c r="O2429" s="1">
        <f t="shared" si="185"/>
        <v>156</v>
      </c>
      <c r="P2429">
        <f t="shared" si="186"/>
        <v>26.06</v>
      </c>
      <c r="Q2429" s="13" t="s">
        <v>8323</v>
      </c>
      <c r="R2429" t="s">
        <v>8325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8218</v>
      </c>
      <c r="G2430" t="s">
        <v>8222</v>
      </c>
      <c r="H2430" t="s">
        <v>8244</v>
      </c>
      <c r="I2430">
        <v>1404666836</v>
      </c>
      <c r="J2430">
        <v>1399482836</v>
      </c>
      <c r="K2430" s="11" t="b">
        <v>1</v>
      </c>
      <c r="L2430">
        <v>19</v>
      </c>
      <c r="M2430" t="b">
        <v>0</v>
      </c>
      <c r="N2430" t="s">
        <v>8280</v>
      </c>
      <c r="O2430" s="1">
        <f t="shared" si="185"/>
        <v>16</v>
      </c>
      <c r="P2430">
        <f t="shared" si="186"/>
        <v>45.16</v>
      </c>
      <c r="Q2430" s="13" t="s">
        <v>8309</v>
      </c>
      <c r="R2430" t="s">
        <v>8310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8218</v>
      </c>
      <c r="G2431" t="s">
        <v>8221</v>
      </c>
      <c r="H2431" t="s">
        <v>8243</v>
      </c>
      <c r="I2431">
        <v>1445439674</v>
      </c>
      <c r="J2431">
        <v>1442847674</v>
      </c>
      <c r="K2431" s="11" t="b">
        <v>0</v>
      </c>
      <c r="L2431">
        <v>7</v>
      </c>
      <c r="M2431" t="b">
        <v>0</v>
      </c>
      <c r="N2431" t="s">
        <v>8288</v>
      </c>
      <c r="O2431" s="1">
        <f t="shared" si="185"/>
        <v>68</v>
      </c>
      <c r="P2431">
        <f t="shared" si="186"/>
        <v>122.14</v>
      </c>
      <c r="Q2431" s="13" t="s">
        <v>8323</v>
      </c>
      <c r="R2431" t="s">
        <v>8326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8218</v>
      </c>
      <c r="G2432" t="s">
        <v>8221</v>
      </c>
      <c r="H2432" t="s">
        <v>8243</v>
      </c>
      <c r="I2432">
        <v>1438734833</v>
      </c>
      <c r="J2432">
        <v>1436142833</v>
      </c>
      <c r="K2432" s="11" t="b">
        <v>0</v>
      </c>
      <c r="L2432">
        <v>27</v>
      </c>
      <c r="M2432" t="b">
        <v>0</v>
      </c>
      <c r="N2432" t="s">
        <v>8277</v>
      </c>
      <c r="O2432" s="1">
        <f t="shared" si="185"/>
        <v>1</v>
      </c>
      <c r="P2432">
        <f t="shared" si="186"/>
        <v>31.56</v>
      </c>
      <c r="Q2432" s="13" t="s">
        <v>8312</v>
      </c>
      <c r="R2432" t="s">
        <v>8330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8218</v>
      </c>
      <c r="G2433" t="s">
        <v>8222</v>
      </c>
      <c r="H2433" t="s">
        <v>8244</v>
      </c>
      <c r="I2433">
        <v>1437129179</v>
      </c>
      <c r="J2433">
        <v>1434537179</v>
      </c>
      <c r="K2433" s="11" t="b">
        <v>1</v>
      </c>
      <c r="L2433">
        <v>24</v>
      </c>
      <c r="M2433" t="b">
        <v>0</v>
      </c>
      <c r="N2433" t="s">
        <v>8266</v>
      </c>
      <c r="O2433" s="1">
        <f t="shared" si="185"/>
        <v>34</v>
      </c>
      <c r="P2433">
        <f t="shared" si="186"/>
        <v>35.5</v>
      </c>
      <c r="Q2433" s="13" t="s">
        <v>8319</v>
      </c>
      <c r="R2433" t="s">
        <v>8322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60" hidden="1" x14ac:dyDescent="0.2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8218</v>
      </c>
      <c r="G2434" t="s">
        <v>8221</v>
      </c>
      <c r="H2434" t="s">
        <v>8243</v>
      </c>
      <c r="I2434">
        <v>1437432392</v>
      </c>
      <c r="J2434">
        <v>1434840392</v>
      </c>
      <c r="K2434" s="11" t="b">
        <v>0</v>
      </c>
      <c r="L2434">
        <v>15</v>
      </c>
      <c r="M2434" t="b">
        <v>0</v>
      </c>
      <c r="N2434" t="s">
        <v>8288</v>
      </c>
      <c r="O2434" s="1">
        <f t="shared" si="185"/>
        <v>21</v>
      </c>
      <c r="P2434">
        <f t="shared" si="186"/>
        <v>56.67</v>
      </c>
      <c r="Q2434" s="13" t="s">
        <v>8323</v>
      </c>
      <c r="R2434" t="s">
        <v>8326</v>
      </c>
      <c r="S2434" s="17">
        <f t="shared" si="187"/>
        <v>42175.948981481488</v>
      </c>
      <c r="T2434" s="17">
        <f t="shared" si="188"/>
        <v>42205.948981481488</v>
      </c>
      <c r="U2434">
        <f t="shared" si="189"/>
        <v>2015</v>
      </c>
    </row>
    <row r="2435" spans="1:21" ht="30" hidden="1" x14ac:dyDescent="0.2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8218</v>
      </c>
      <c r="G2435" t="s">
        <v>8221</v>
      </c>
      <c r="H2435" t="s">
        <v>8243</v>
      </c>
      <c r="I2435">
        <v>1417737781</v>
      </c>
      <c r="J2435">
        <v>1415145781</v>
      </c>
      <c r="K2435" s="11" t="b">
        <v>0</v>
      </c>
      <c r="L2435">
        <v>7</v>
      </c>
      <c r="M2435" t="b">
        <v>0</v>
      </c>
      <c r="N2435" t="s">
        <v>8267</v>
      </c>
      <c r="O2435" s="1">
        <f t="shared" ref="O2435:O2498" si="190">ROUND(E2435/D2435*100,0)</f>
        <v>34</v>
      </c>
      <c r="P2435">
        <f t="shared" ref="P2435:P2498" si="191">IFERROR(ROUND(E2435/L2435,2),0)</f>
        <v>121.43</v>
      </c>
      <c r="Q2435" s="13" t="s">
        <v>8304</v>
      </c>
      <c r="R2435" t="s">
        <v>8338</v>
      </c>
      <c r="S2435" s="17">
        <f t="shared" ref="S2435:S2498" si="192">(((J2435/60)/60)/24)+DATE(1970,1,1)</f>
        <v>41948.00209490741</v>
      </c>
      <c r="T2435" s="17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hidden="1" x14ac:dyDescent="0.2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8218</v>
      </c>
      <c r="G2436" t="s">
        <v>8221</v>
      </c>
      <c r="H2436" t="s">
        <v>8243</v>
      </c>
      <c r="I2436">
        <v>1385447459</v>
      </c>
      <c r="J2436">
        <v>1382679059</v>
      </c>
      <c r="K2436" s="11" t="b">
        <v>0</v>
      </c>
      <c r="L2436">
        <v>21</v>
      </c>
      <c r="M2436" t="b">
        <v>0</v>
      </c>
      <c r="N2436" t="s">
        <v>8277</v>
      </c>
      <c r="O2436" s="1">
        <f t="shared" si="190"/>
        <v>39</v>
      </c>
      <c r="P2436">
        <f t="shared" si="191"/>
        <v>40.479999999999997</v>
      </c>
      <c r="Q2436" s="13" t="s">
        <v>8312</v>
      </c>
      <c r="R2436" t="s">
        <v>8330</v>
      </c>
      <c r="S2436" s="17">
        <f t="shared" si="192"/>
        <v>41572.229849537034</v>
      </c>
      <c r="T2436" s="17">
        <f t="shared" si="193"/>
        <v>41604.271516203706</v>
      </c>
      <c r="U2436">
        <f t="shared" si="194"/>
        <v>2013</v>
      </c>
    </row>
    <row r="2437" spans="1:21" ht="60" hidden="1" x14ac:dyDescent="0.2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8216</v>
      </c>
      <c r="G2437" t="s">
        <v>8226</v>
      </c>
      <c r="H2437" t="s">
        <v>8248</v>
      </c>
      <c r="I2437">
        <v>1449701284</v>
      </c>
      <c r="J2437">
        <v>1446241684</v>
      </c>
      <c r="K2437" s="11" t="b">
        <v>0</v>
      </c>
      <c r="L2437">
        <v>21</v>
      </c>
      <c r="M2437" t="b">
        <v>1</v>
      </c>
      <c r="N2437" t="s">
        <v>8266</v>
      </c>
      <c r="O2437" s="1">
        <f t="shared" si="190"/>
        <v>100</v>
      </c>
      <c r="P2437">
        <f t="shared" si="191"/>
        <v>40.479999999999997</v>
      </c>
      <c r="Q2437" s="13" t="s">
        <v>8319</v>
      </c>
      <c r="R2437" t="s">
        <v>8322</v>
      </c>
      <c r="S2437" s="17">
        <f t="shared" si="192"/>
        <v>42307.908379629633</v>
      </c>
      <c r="T2437" s="17">
        <f t="shared" si="193"/>
        <v>42347.950046296297</v>
      </c>
      <c r="U2437">
        <f t="shared" si="194"/>
        <v>2015</v>
      </c>
    </row>
    <row r="2438" spans="1:21" ht="60" hidden="1" x14ac:dyDescent="0.2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8216</v>
      </c>
      <c r="G2438" t="s">
        <v>8221</v>
      </c>
      <c r="H2438" t="s">
        <v>8243</v>
      </c>
      <c r="I2438">
        <v>1338830395</v>
      </c>
      <c r="J2438">
        <v>1336238395</v>
      </c>
      <c r="K2438" s="11" t="b">
        <v>0</v>
      </c>
      <c r="L2438">
        <v>25</v>
      </c>
      <c r="M2438" t="b">
        <v>1</v>
      </c>
      <c r="N2438" t="s">
        <v>8274</v>
      </c>
      <c r="O2438" s="1">
        <f t="shared" si="190"/>
        <v>113</v>
      </c>
      <c r="P2438">
        <f t="shared" si="191"/>
        <v>34</v>
      </c>
      <c r="Q2438" s="13" t="s">
        <v>8323</v>
      </c>
      <c r="R2438" t="s">
        <v>8324</v>
      </c>
      <c r="S2438" s="17">
        <f t="shared" si="192"/>
        <v>41034.72216435185</v>
      </c>
      <c r="T2438" s="17">
        <f t="shared" si="193"/>
        <v>41064.72216435185</v>
      </c>
      <c r="U2438">
        <f t="shared" si="194"/>
        <v>2012</v>
      </c>
    </row>
    <row r="2439" spans="1:21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8218</v>
      </c>
      <c r="G2439" t="s">
        <v>8221</v>
      </c>
      <c r="H2439" t="s">
        <v>8243</v>
      </c>
      <c r="I2439">
        <v>1443711774</v>
      </c>
      <c r="J2439">
        <v>1441119774</v>
      </c>
      <c r="K2439" s="11" t="b">
        <v>1</v>
      </c>
      <c r="L2439">
        <v>12</v>
      </c>
      <c r="M2439" t="b">
        <v>0</v>
      </c>
      <c r="N2439" t="s">
        <v>8266</v>
      </c>
      <c r="O2439" s="1">
        <f t="shared" si="190"/>
        <v>2</v>
      </c>
      <c r="P2439">
        <f t="shared" si="191"/>
        <v>70.17</v>
      </c>
      <c r="Q2439" s="13" t="s">
        <v>8319</v>
      </c>
      <c r="R2439" t="s">
        <v>8322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8216</v>
      </c>
      <c r="G2440" t="s">
        <v>8222</v>
      </c>
      <c r="H2440" t="s">
        <v>8244</v>
      </c>
      <c r="I2440">
        <v>1455138000</v>
      </c>
      <c r="J2440">
        <v>1452448298</v>
      </c>
      <c r="K2440" s="11" t="b">
        <v>0</v>
      </c>
      <c r="L2440">
        <v>47</v>
      </c>
      <c r="M2440" t="b">
        <v>1</v>
      </c>
      <c r="N2440" t="s">
        <v>8266</v>
      </c>
      <c r="O2440" s="1">
        <f t="shared" si="190"/>
        <v>105</v>
      </c>
      <c r="P2440">
        <f t="shared" si="191"/>
        <v>17.829999999999998</v>
      </c>
      <c r="Q2440" s="13" t="s">
        <v>8319</v>
      </c>
      <c r="R2440" t="s">
        <v>8322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8218</v>
      </c>
      <c r="G2441" t="s">
        <v>8221</v>
      </c>
      <c r="H2441" t="s">
        <v>8243</v>
      </c>
      <c r="I2441">
        <v>1485905520</v>
      </c>
      <c r="J2441">
        <v>1481150949</v>
      </c>
      <c r="K2441" s="11" t="b">
        <v>0</v>
      </c>
      <c r="L2441">
        <v>7</v>
      </c>
      <c r="M2441" t="b">
        <v>0</v>
      </c>
      <c r="N2441" t="s">
        <v>8268</v>
      </c>
      <c r="O2441" s="1">
        <f t="shared" si="190"/>
        <v>6</v>
      </c>
      <c r="P2441">
        <f t="shared" si="191"/>
        <v>119.57</v>
      </c>
      <c r="Q2441" s="13" t="s">
        <v>8304</v>
      </c>
      <c r="R2441" t="s">
        <v>8306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8218</v>
      </c>
      <c r="G2442" t="s">
        <v>8221</v>
      </c>
      <c r="H2442" t="s">
        <v>8243</v>
      </c>
      <c r="I2442">
        <v>1330478998</v>
      </c>
      <c r="J2442">
        <v>1327886998</v>
      </c>
      <c r="K2442" s="11" t="b">
        <v>0</v>
      </c>
      <c r="L2442">
        <v>22</v>
      </c>
      <c r="M2442" t="b">
        <v>0</v>
      </c>
      <c r="N2442" t="s">
        <v>8299</v>
      </c>
      <c r="O2442" s="1">
        <f t="shared" si="190"/>
        <v>5</v>
      </c>
      <c r="P2442">
        <f t="shared" si="191"/>
        <v>37.950000000000003</v>
      </c>
      <c r="Q2442" s="13" t="s">
        <v>8307</v>
      </c>
      <c r="R2442" t="s">
        <v>8352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8216</v>
      </c>
      <c r="G2443" t="s">
        <v>8221</v>
      </c>
      <c r="H2443" t="s">
        <v>8243</v>
      </c>
      <c r="I2443">
        <v>1476277875</v>
      </c>
      <c r="J2443">
        <v>1474895475</v>
      </c>
      <c r="K2443" s="11" t="b">
        <v>0</v>
      </c>
      <c r="L2443">
        <v>26</v>
      </c>
      <c r="M2443" t="b">
        <v>1</v>
      </c>
      <c r="N2443" t="s">
        <v>8296</v>
      </c>
      <c r="O2443" s="1">
        <f t="shared" si="190"/>
        <v>166</v>
      </c>
      <c r="P2443">
        <f t="shared" si="191"/>
        <v>31.96</v>
      </c>
      <c r="Q2443" s="13" t="s">
        <v>8304</v>
      </c>
      <c r="R2443" t="s">
        <v>8311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8218</v>
      </c>
      <c r="G2444" t="s">
        <v>8222</v>
      </c>
      <c r="H2444" t="s">
        <v>8244</v>
      </c>
      <c r="I2444">
        <v>1486547945</v>
      </c>
      <c r="J2444">
        <v>1483955945</v>
      </c>
      <c r="K2444" s="11" t="b">
        <v>1</v>
      </c>
      <c r="L2444">
        <v>35</v>
      </c>
      <c r="M2444" t="b">
        <v>0</v>
      </c>
      <c r="N2444" t="s">
        <v>8298</v>
      </c>
      <c r="O2444" s="1">
        <f t="shared" si="190"/>
        <v>24</v>
      </c>
      <c r="P2444">
        <f t="shared" si="191"/>
        <v>23.63</v>
      </c>
      <c r="Q2444" s="13" t="s">
        <v>8319</v>
      </c>
      <c r="R2444" t="s">
        <v>8320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8216</v>
      </c>
      <c r="G2445" t="s">
        <v>8222</v>
      </c>
      <c r="H2445" t="s">
        <v>8244</v>
      </c>
      <c r="I2445">
        <v>1464692400</v>
      </c>
      <c r="J2445">
        <v>1461769373</v>
      </c>
      <c r="K2445" s="11" t="b">
        <v>0</v>
      </c>
      <c r="L2445">
        <v>19</v>
      </c>
      <c r="M2445" t="b">
        <v>1</v>
      </c>
      <c r="N2445" t="s">
        <v>8266</v>
      </c>
      <c r="O2445" s="1">
        <f t="shared" si="190"/>
        <v>330</v>
      </c>
      <c r="P2445">
        <f t="shared" si="191"/>
        <v>43.42</v>
      </c>
      <c r="Q2445" s="13" t="s">
        <v>8319</v>
      </c>
      <c r="R2445" t="s">
        <v>8322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8216</v>
      </c>
      <c r="G2446" t="s">
        <v>8221</v>
      </c>
      <c r="H2446" t="s">
        <v>8243</v>
      </c>
      <c r="I2446">
        <v>1303147459</v>
      </c>
      <c r="J2446">
        <v>1297880659</v>
      </c>
      <c r="K2446" s="11" t="b">
        <v>0</v>
      </c>
      <c r="L2446">
        <v>22</v>
      </c>
      <c r="M2446" t="b">
        <v>1</v>
      </c>
      <c r="N2446" t="s">
        <v>8269</v>
      </c>
      <c r="O2446" s="1">
        <f t="shared" si="190"/>
        <v>118</v>
      </c>
      <c r="P2446">
        <f t="shared" si="191"/>
        <v>37.450000000000003</v>
      </c>
      <c r="Q2446" s="13" t="s">
        <v>8307</v>
      </c>
      <c r="R2446" t="s">
        <v>8329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8218</v>
      </c>
      <c r="G2447" t="s">
        <v>8222</v>
      </c>
      <c r="H2447" t="s">
        <v>8244</v>
      </c>
      <c r="I2447">
        <v>1368550060</v>
      </c>
      <c r="J2447">
        <v>1365958060</v>
      </c>
      <c r="K2447" s="11" t="b">
        <v>0</v>
      </c>
      <c r="L2447">
        <v>49</v>
      </c>
      <c r="M2447" t="b">
        <v>0</v>
      </c>
      <c r="N2447" t="s">
        <v>8265</v>
      </c>
      <c r="O2447" s="1">
        <f t="shared" si="190"/>
        <v>8</v>
      </c>
      <c r="P2447">
        <f t="shared" si="191"/>
        <v>16.760000000000002</v>
      </c>
      <c r="Q2447" s="13" t="s">
        <v>8317</v>
      </c>
      <c r="R2447" t="s">
        <v>8335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8218</v>
      </c>
      <c r="G2448" t="s">
        <v>8221</v>
      </c>
      <c r="H2448" t="s">
        <v>8243</v>
      </c>
      <c r="I2448">
        <v>1457413140</v>
      </c>
      <c r="J2448">
        <v>1454996887</v>
      </c>
      <c r="K2448" s="11" t="b">
        <v>0</v>
      </c>
      <c r="L2448">
        <v>12</v>
      </c>
      <c r="M2448" t="b">
        <v>0</v>
      </c>
      <c r="N2448" t="s">
        <v>8300</v>
      </c>
      <c r="O2448" s="1">
        <f t="shared" si="190"/>
        <v>16</v>
      </c>
      <c r="P2448">
        <f t="shared" si="191"/>
        <v>68.42</v>
      </c>
      <c r="Q2448" s="13" t="s">
        <v>8319</v>
      </c>
      <c r="R2448" t="s">
        <v>8331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8216</v>
      </c>
      <c r="G2449" t="s">
        <v>8221</v>
      </c>
      <c r="H2449" t="s">
        <v>8243</v>
      </c>
      <c r="I2449">
        <v>1341028740</v>
      </c>
      <c r="J2449">
        <v>1339704141</v>
      </c>
      <c r="K2449" s="11" t="b">
        <v>0</v>
      </c>
      <c r="L2449">
        <v>27</v>
      </c>
      <c r="M2449" t="b">
        <v>1</v>
      </c>
      <c r="N2449" t="s">
        <v>8274</v>
      </c>
      <c r="O2449" s="1">
        <f t="shared" si="190"/>
        <v>137</v>
      </c>
      <c r="P2449">
        <f t="shared" si="191"/>
        <v>30.37</v>
      </c>
      <c r="Q2449" s="13" t="s">
        <v>8323</v>
      </c>
      <c r="R2449" t="s">
        <v>8324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8216</v>
      </c>
      <c r="G2450" t="s">
        <v>8221</v>
      </c>
      <c r="H2450" t="s">
        <v>8243</v>
      </c>
      <c r="I2450">
        <v>1352860017</v>
      </c>
      <c r="J2450">
        <v>1348536417</v>
      </c>
      <c r="K2450" s="11" t="b">
        <v>0</v>
      </c>
      <c r="L2450">
        <v>14</v>
      </c>
      <c r="M2450" t="b">
        <v>1</v>
      </c>
      <c r="N2450" t="s">
        <v>8271</v>
      </c>
      <c r="O2450" s="1">
        <f t="shared" si="190"/>
        <v>102</v>
      </c>
      <c r="P2450">
        <f t="shared" si="191"/>
        <v>58.21</v>
      </c>
      <c r="Q2450" s="13" t="s">
        <v>8323</v>
      </c>
      <c r="R2450" t="s">
        <v>8327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60" hidden="1" x14ac:dyDescent="0.2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8218</v>
      </c>
      <c r="G2451" t="s">
        <v>8222</v>
      </c>
      <c r="H2451" t="s">
        <v>8244</v>
      </c>
      <c r="I2451">
        <v>1439827200</v>
      </c>
      <c r="J2451">
        <v>1436355270</v>
      </c>
      <c r="K2451" s="11" t="b">
        <v>0</v>
      </c>
      <c r="L2451">
        <v>16</v>
      </c>
      <c r="M2451" t="b">
        <v>0</v>
      </c>
      <c r="N2451" t="s">
        <v>8266</v>
      </c>
      <c r="O2451" s="1">
        <f t="shared" si="190"/>
        <v>33</v>
      </c>
      <c r="P2451">
        <f t="shared" si="191"/>
        <v>50.88</v>
      </c>
      <c r="Q2451" s="13" t="s">
        <v>8319</v>
      </c>
      <c r="R2451" t="s">
        <v>8322</v>
      </c>
      <c r="S2451" s="17">
        <f t="shared" si="192"/>
        <v>42193.482291666667</v>
      </c>
      <c r="T2451" s="17">
        <f t="shared" si="193"/>
        <v>42233.666666666672</v>
      </c>
      <c r="U2451">
        <f t="shared" si="194"/>
        <v>2015</v>
      </c>
    </row>
    <row r="2452" spans="1:21" ht="60" hidden="1" x14ac:dyDescent="0.2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8216</v>
      </c>
      <c r="G2452" t="s">
        <v>8221</v>
      </c>
      <c r="H2452" t="s">
        <v>8243</v>
      </c>
      <c r="I2452">
        <v>1334610000</v>
      </c>
      <c r="J2452">
        <v>1332435685</v>
      </c>
      <c r="K2452" s="11" t="b">
        <v>0</v>
      </c>
      <c r="L2452">
        <v>15</v>
      </c>
      <c r="M2452" t="b">
        <v>1</v>
      </c>
      <c r="N2452" t="s">
        <v>8269</v>
      </c>
      <c r="O2452" s="1">
        <f t="shared" si="190"/>
        <v>148</v>
      </c>
      <c r="P2452">
        <f t="shared" si="191"/>
        <v>54.27</v>
      </c>
      <c r="Q2452" s="13" t="s">
        <v>8307</v>
      </c>
      <c r="R2452" t="s">
        <v>8329</v>
      </c>
      <c r="S2452" s="17">
        <f t="shared" si="192"/>
        <v>40990.709317129629</v>
      </c>
      <c r="T2452" s="17">
        <f t="shared" si="193"/>
        <v>41015.875</v>
      </c>
      <c r="U2452">
        <f t="shared" si="194"/>
        <v>2012</v>
      </c>
    </row>
    <row r="2453" spans="1:21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8216</v>
      </c>
      <c r="G2453" t="s">
        <v>8221</v>
      </c>
      <c r="H2453" t="s">
        <v>8243</v>
      </c>
      <c r="I2453">
        <v>1327776847</v>
      </c>
      <c r="J2453">
        <v>1325184847</v>
      </c>
      <c r="K2453" s="11" t="b">
        <v>0</v>
      </c>
      <c r="L2453">
        <v>30</v>
      </c>
      <c r="M2453" t="b">
        <v>1</v>
      </c>
      <c r="N2453" t="s">
        <v>8292</v>
      </c>
      <c r="O2453" s="1">
        <f t="shared" si="190"/>
        <v>163</v>
      </c>
      <c r="P2453">
        <f t="shared" si="191"/>
        <v>27.1</v>
      </c>
      <c r="Q2453" s="13" t="s">
        <v>8312</v>
      </c>
      <c r="R2453" t="s">
        <v>8313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8216</v>
      </c>
      <c r="G2454" t="s">
        <v>8221</v>
      </c>
      <c r="H2454" t="s">
        <v>8243</v>
      </c>
      <c r="I2454">
        <v>1351095976</v>
      </c>
      <c r="J2454">
        <v>1348503976</v>
      </c>
      <c r="K2454" s="11" t="b">
        <v>0</v>
      </c>
      <c r="L2454">
        <v>33</v>
      </c>
      <c r="M2454" t="b">
        <v>1</v>
      </c>
      <c r="N2454" t="s">
        <v>8271</v>
      </c>
      <c r="O2454" s="1">
        <f t="shared" si="190"/>
        <v>116</v>
      </c>
      <c r="P2454">
        <f t="shared" si="191"/>
        <v>24.58</v>
      </c>
      <c r="Q2454" s="13" t="s">
        <v>8323</v>
      </c>
      <c r="R2454" t="s">
        <v>8327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8216</v>
      </c>
      <c r="G2455" t="s">
        <v>8221</v>
      </c>
      <c r="H2455" t="s">
        <v>8243</v>
      </c>
      <c r="I2455">
        <v>1340904416</v>
      </c>
      <c r="J2455">
        <v>1339694816</v>
      </c>
      <c r="K2455" s="11" t="b">
        <v>0</v>
      </c>
      <c r="L2455">
        <v>7</v>
      </c>
      <c r="M2455" t="b">
        <v>1</v>
      </c>
      <c r="N2455" t="s">
        <v>8271</v>
      </c>
      <c r="O2455" s="1">
        <f t="shared" si="190"/>
        <v>101</v>
      </c>
      <c r="P2455">
        <f t="shared" si="191"/>
        <v>115.71</v>
      </c>
      <c r="Q2455" s="13" t="s">
        <v>8323</v>
      </c>
      <c r="R2455" t="s">
        <v>8327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8216</v>
      </c>
      <c r="G2456" t="s">
        <v>8222</v>
      </c>
      <c r="H2456" t="s">
        <v>8244</v>
      </c>
      <c r="I2456">
        <v>1462697966</v>
      </c>
      <c r="J2456">
        <v>1460105966</v>
      </c>
      <c r="K2456" s="11" t="b">
        <v>0</v>
      </c>
      <c r="L2456">
        <v>33</v>
      </c>
      <c r="M2456" t="b">
        <v>1</v>
      </c>
      <c r="N2456" t="s">
        <v>8266</v>
      </c>
      <c r="O2456" s="1">
        <f t="shared" si="190"/>
        <v>101</v>
      </c>
      <c r="P2456">
        <f t="shared" si="191"/>
        <v>24.55</v>
      </c>
      <c r="Q2456" s="13" t="s">
        <v>8319</v>
      </c>
      <c r="R2456" t="s">
        <v>8322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8218</v>
      </c>
      <c r="G2457" t="s">
        <v>8221</v>
      </c>
      <c r="H2457" t="s">
        <v>8243</v>
      </c>
      <c r="I2457">
        <v>1405227540</v>
      </c>
      <c r="J2457">
        <v>1402058739</v>
      </c>
      <c r="K2457" s="11" t="b">
        <v>0</v>
      </c>
      <c r="L2457">
        <v>22</v>
      </c>
      <c r="M2457" t="b">
        <v>0</v>
      </c>
      <c r="N2457" t="s">
        <v>8282</v>
      </c>
      <c r="O2457" s="1">
        <f t="shared" si="190"/>
        <v>27</v>
      </c>
      <c r="P2457">
        <f t="shared" si="191"/>
        <v>36.68</v>
      </c>
      <c r="Q2457" s="13" t="s">
        <v>8307</v>
      </c>
      <c r="R2457" t="s">
        <v>8344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8216</v>
      </c>
      <c r="G2458" t="s">
        <v>8221</v>
      </c>
      <c r="H2458" t="s">
        <v>8243</v>
      </c>
      <c r="I2458">
        <v>1258955940</v>
      </c>
      <c r="J2458">
        <v>1255730520</v>
      </c>
      <c r="K2458" s="11" t="b">
        <v>1</v>
      </c>
      <c r="L2458">
        <v>23</v>
      </c>
      <c r="M2458" t="b">
        <v>1</v>
      </c>
      <c r="N2458" t="s">
        <v>8290</v>
      </c>
      <c r="O2458" s="1">
        <f t="shared" si="190"/>
        <v>101</v>
      </c>
      <c r="P2458">
        <f t="shared" si="191"/>
        <v>35</v>
      </c>
      <c r="Q2458" s="13" t="s">
        <v>8304</v>
      </c>
      <c r="R2458" t="s">
        <v>8305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8218</v>
      </c>
      <c r="G2459" t="s">
        <v>8234</v>
      </c>
      <c r="H2459" t="s">
        <v>8246</v>
      </c>
      <c r="I2459">
        <v>1481367600</v>
      </c>
      <c r="J2459">
        <v>1477839675</v>
      </c>
      <c r="K2459" s="11" t="b">
        <v>0</v>
      </c>
      <c r="L2459">
        <v>10</v>
      </c>
      <c r="M2459" t="b">
        <v>0</v>
      </c>
      <c r="N2459" t="s">
        <v>8282</v>
      </c>
      <c r="O2459" s="1">
        <f t="shared" si="190"/>
        <v>7</v>
      </c>
      <c r="P2459">
        <f t="shared" si="191"/>
        <v>80.5</v>
      </c>
      <c r="Q2459" s="13" t="s">
        <v>8307</v>
      </c>
      <c r="R2459" t="s">
        <v>8344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8218</v>
      </c>
      <c r="G2460" t="s">
        <v>8222</v>
      </c>
      <c r="H2460" t="s">
        <v>8244</v>
      </c>
      <c r="I2460">
        <v>1468752468</v>
      </c>
      <c r="J2460">
        <v>1467024468</v>
      </c>
      <c r="K2460" s="11" t="b">
        <v>0</v>
      </c>
      <c r="L2460">
        <v>8</v>
      </c>
      <c r="M2460" t="b">
        <v>0</v>
      </c>
      <c r="N2460" t="s">
        <v>8266</v>
      </c>
      <c r="O2460" s="1">
        <f t="shared" si="190"/>
        <v>20</v>
      </c>
      <c r="P2460">
        <f t="shared" si="191"/>
        <v>100.63</v>
      </c>
      <c r="Q2460" s="13" t="s">
        <v>8319</v>
      </c>
      <c r="R2460" t="s">
        <v>8322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8218</v>
      </c>
      <c r="G2461" t="s">
        <v>8221</v>
      </c>
      <c r="H2461" t="s">
        <v>8243</v>
      </c>
      <c r="I2461">
        <v>1409337911</v>
      </c>
      <c r="J2461">
        <v>1406745911</v>
      </c>
      <c r="K2461" s="11" t="b">
        <v>0</v>
      </c>
      <c r="L2461">
        <v>19</v>
      </c>
      <c r="M2461" t="b">
        <v>0</v>
      </c>
      <c r="N2461" t="s">
        <v>8299</v>
      </c>
      <c r="O2461" s="1">
        <f t="shared" si="190"/>
        <v>27</v>
      </c>
      <c r="P2461">
        <f t="shared" si="191"/>
        <v>42.16</v>
      </c>
      <c r="Q2461" s="13" t="s">
        <v>8307</v>
      </c>
      <c r="R2461" t="s">
        <v>8352</v>
      </c>
      <c r="S2461" s="17">
        <f t="shared" si="192"/>
        <v>41850.781377314815</v>
      </c>
      <c r="T2461" s="17">
        <f t="shared" si="193"/>
        <v>41880.781377314815</v>
      </c>
      <c r="U2461">
        <f t="shared" si="194"/>
        <v>2014</v>
      </c>
    </row>
    <row r="2462" spans="1:21" ht="60" hidden="1" x14ac:dyDescent="0.2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8216</v>
      </c>
      <c r="G2462" t="s">
        <v>8221</v>
      </c>
      <c r="H2462" t="s">
        <v>8243</v>
      </c>
      <c r="I2462">
        <v>1451430000</v>
      </c>
      <c r="J2462">
        <v>1448914500</v>
      </c>
      <c r="K2462" s="11" t="b">
        <v>0</v>
      </c>
      <c r="L2462">
        <v>15</v>
      </c>
      <c r="M2462" t="b">
        <v>1</v>
      </c>
      <c r="N2462" t="s">
        <v>8293</v>
      </c>
      <c r="O2462" s="1">
        <f t="shared" si="190"/>
        <v>134</v>
      </c>
      <c r="P2462">
        <f t="shared" si="191"/>
        <v>53.4</v>
      </c>
      <c r="Q2462" s="13" t="s">
        <v>8315</v>
      </c>
      <c r="R2462" t="s">
        <v>8316</v>
      </c>
      <c r="S2462" s="17">
        <f t="shared" si="192"/>
        <v>42338.84375</v>
      </c>
      <c r="T2462" s="17">
        <f t="shared" si="193"/>
        <v>42367.958333333328</v>
      </c>
      <c r="U2462">
        <f t="shared" si="194"/>
        <v>2015</v>
      </c>
    </row>
    <row r="2463" spans="1:21" ht="60" hidden="1" x14ac:dyDescent="0.2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8218</v>
      </c>
      <c r="G2463" t="s">
        <v>8221</v>
      </c>
      <c r="H2463" t="s">
        <v>8243</v>
      </c>
      <c r="I2463">
        <v>1407621425</v>
      </c>
      <c r="J2463">
        <v>1404165425</v>
      </c>
      <c r="K2463" s="11" t="b">
        <v>0</v>
      </c>
      <c r="L2463">
        <v>4</v>
      </c>
      <c r="M2463" t="b">
        <v>0</v>
      </c>
      <c r="N2463" t="s">
        <v>8279</v>
      </c>
      <c r="O2463" s="1">
        <f t="shared" si="190"/>
        <v>1</v>
      </c>
      <c r="P2463">
        <f t="shared" si="191"/>
        <v>200</v>
      </c>
      <c r="Q2463" s="13" t="s">
        <v>8315</v>
      </c>
      <c r="R2463" t="s">
        <v>8341</v>
      </c>
      <c r="S2463" s="17">
        <f t="shared" si="192"/>
        <v>41820.914641203701</v>
      </c>
      <c r="T2463" s="17">
        <f t="shared" si="193"/>
        <v>41860.914641203701</v>
      </c>
      <c r="U2463">
        <f t="shared" si="194"/>
        <v>2014</v>
      </c>
    </row>
    <row r="2464" spans="1:21" ht="45" hidden="1" x14ac:dyDescent="0.2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8218</v>
      </c>
      <c r="G2464" t="s">
        <v>8235</v>
      </c>
      <c r="H2464" t="s">
        <v>8253</v>
      </c>
      <c r="I2464">
        <v>1482108350</v>
      </c>
      <c r="J2464">
        <v>1479516350</v>
      </c>
      <c r="K2464" s="11" t="b">
        <v>0</v>
      </c>
      <c r="L2464">
        <v>1</v>
      </c>
      <c r="M2464" t="b">
        <v>0</v>
      </c>
      <c r="N2464" t="s">
        <v>8266</v>
      </c>
      <c r="O2464" s="1">
        <f t="shared" si="190"/>
        <v>3</v>
      </c>
      <c r="P2464">
        <f t="shared" si="191"/>
        <v>800</v>
      </c>
      <c r="Q2464" s="13" t="s">
        <v>8319</v>
      </c>
      <c r="R2464" t="s">
        <v>8322</v>
      </c>
      <c r="S2464" s="17">
        <f t="shared" si="192"/>
        <v>42693.031828703708</v>
      </c>
      <c r="T2464" s="17">
        <f t="shared" si="193"/>
        <v>42723.031828703708</v>
      </c>
      <c r="U2464">
        <f t="shared" si="194"/>
        <v>2016</v>
      </c>
    </row>
    <row r="2465" spans="1:21" ht="45" hidden="1" x14ac:dyDescent="0.2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8218</v>
      </c>
      <c r="G2465" t="s">
        <v>8221</v>
      </c>
      <c r="H2465" t="s">
        <v>8243</v>
      </c>
      <c r="I2465">
        <v>1437461940</v>
      </c>
      <c r="J2465">
        <v>1435383457</v>
      </c>
      <c r="K2465" s="11" t="b">
        <v>0</v>
      </c>
      <c r="L2465">
        <v>5</v>
      </c>
      <c r="M2465" t="b">
        <v>0</v>
      </c>
      <c r="N2465" t="s">
        <v>8263</v>
      </c>
      <c r="O2465" s="1">
        <f t="shared" si="190"/>
        <v>16</v>
      </c>
      <c r="P2465">
        <f t="shared" si="191"/>
        <v>160</v>
      </c>
      <c r="Q2465" s="13" t="s">
        <v>8317</v>
      </c>
      <c r="R2465" t="s">
        <v>8321</v>
      </c>
      <c r="S2465" s="17">
        <f t="shared" si="192"/>
        <v>42182.234456018516</v>
      </c>
      <c r="T2465" s="17">
        <f t="shared" si="193"/>
        <v>42206.290972222225</v>
      </c>
      <c r="U2465">
        <f t="shared" si="194"/>
        <v>2015</v>
      </c>
    </row>
    <row r="2466" spans="1:21" ht="45" hidden="1" x14ac:dyDescent="0.2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8218</v>
      </c>
      <c r="G2466" t="s">
        <v>8221</v>
      </c>
      <c r="H2466" t="s">
        <v>8243</v>
      </c>
      <c r="I2466">
        <v>1439741591</v>
      </c>
      <c r="J2466">
        <v>1436285591</v>
      </c>
      <c r="K2466" s="11" t="b">
        <v>0</v>
      </c>
      <c r="L2466">
        <v>9</v>
      </c>
      <c r="M2466" t="b">
        <v>0</v>
      </c>
      <c r="N2466" t="s">
        <v>8282</v>
      </c>
      <c r="O2466" s="1">
        <f t="shared" si="190"/>
        <v>18</v>
      </c>
      <c r="P2466">
        <f t="shared" si="191"/>
        <v>88.89</v>
      </c>
      <c r="Q2466" s="13" t="s">
        <v>8307</v>
      </c>
      <c r="R2466" t="s">
        <v>8344</v>
      </c>
      <c r="S2466" s="17">
        <f t="shared" si="192"/>
        <v>42192.675821759258</v>
      </c>
      <c r="T2466" s="17">
        <f t="shared" si="193"/>
        <v>42232.675821759258</v>
      </c>
      <c r="U2466">
        <f t="shared" si="194"/>
        <v>2015</v>
      </c>
    </row>
    <row r="2467" spans="1:21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8216</v>
      </c>
      <c r="G2467" t="s">
        <v>8222</v>
      </c>
      <c r="H2467" t="s">
        <v>8244</v>
      </c>
      <c r="I2467">
        <v>1466172000</v>
      </c>
      <c r="J2467">
        <v>1463418090</v>
      </c>
      <c r="K2467" s="11" t="b">
        <v>0</v>
      </c>
      <c r="L2467">
        <v>27</v>
      </c>
      <c r="M2467" t="b">
        <v>1</v>
      </c>
      <c r="N2467" t="s">
        <v>8266</v>
      </c>
      <c r="O2467" s="1">
        <f t="shared" si="190"/>
        <v>100</v>
      </c>
      <c r="P2467">
        <f t="shared" si="191"/>
        <v>29.63</v>
      </c>
      <c r="Q2467" s="13" t="s">
        <v>8319</v>
      </c>
      <c r="R2467" t="s">
        <v>8322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60" hidden="1" x14ac:dyDescent="0.2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8216</v>
      </c>
      <c r="G2468" t="s">
        <v>8221</v>
      </c>
      <c r="H2468" t="s">
        <v>8243</v>
      </c>
      <c r="I2468">
        <v>1452299761</v>
      </c>
      <c r="J2468">
        <v>1447115761</v>
      </c>
      <c r="K2468" s="11" t="b">
        <v>0</v>
      </c>
      <c r="L2468">
        <v>14</v>
      </c>
      <c r="M2468" t="b">
        <v>1</v>
      </c>
      <c r="N2468" t="s">
        <v>8260</v>
      </c>
      <c r="O2468" s="1">
        <f t="shared" si="190"/>
        <v>133</v>
      </c>
      <c r="P2468">
        <f t="shared" si="191"/>
        <v>57.14</v>
      </c>
      <c r="Q2468" s="13" t="s">
        <v>8317</v>
      </c>
      <c r="R2468" t="s">
        <v>8328</v>
      </c>
      <c r="S2468" s="17">
        <f t="shared" si="192"/>
        <v>42318.025011574078</v>
      </c>
      <c r="T2468" s="17">
        <f t="shared" si="193"/>
        <v>42378.025011574078</v>
      </c>
      <c r="U2468">
        <f t="shared" si="194"/>
        <v>2015</v>
      </c>
    </row>
    <row r="2469" spans="1:21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8216</v>
      </c>
      <c r="G2469" t="s">
        <v>8221</v>
      </c>
      <c r="H2469" t="s">
        <v>8243</v>
      </c>
      <c r="I2469">
        <v>1335113976</v>
      </c>
      <c r="J2469">
        <v>1332521976</v>
      </c>
      <c r="K2469" s="11" t="b">
        <v>0</v>
      </c>
      <c r="L2469">
        <v>30</v>
      </c>
      <c r="M2469" t="b">
        <v>1</v>
      </c>
      <c r="N2469" t="s">
        <v>8274</v>
      </c>
      <c r="O2469" s="1">
        <f t="shared" si="190"/>
        <v>266</v>
      </c>
      <c r="P2469">
        <f t="shared" si="191"/>
        <v>26.57</v>
      </c>
      <c r="Q2469" s="13" t="s">
        <v>8323</v>
      </c>
      <c r="R2469" t="s">
        <v>8324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8218</v>
      </c>
      <c r="G2470" t="s">
        <v>8221</v>
      </c>
      <c r="H2470" t="s">
        <v>8243</v>
      </c>
      <c r="I2470">
        <v>1471214743</v>
      </c>
      <c r="J2470">
        <v>1468622743</v>
      </c>
      <c r="K2470" s="11" t="b">
        <v>0</v>
      </c>
      <c r="L2470">
        <v>9</v>
      </c>
      <c r="M2470" t="b">
        <v>0</v>
      </c>
      <c r="N2470" t="s">
        <v>8298</v>
      </c>
      <c r="O2470" s="1">
        <f t="shared" si="190"/>
        <v>16</v>
      </c>
      <c r="P2470">
        <f t="shared" si="191"/>
        <v>88.44</v>
      </c>
      <c r="Q2470" s="13" t="s">
        <v>8319</v>
      </c>
      <c r="R2470" t="s">
        <v>8320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5" hidden="1" x14ac:dyDescent="0.2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8218</v>
      </c>
      <c r="G2471" t="s">
        <v>8221</v>
      </c>
      <c r="H2471" t="s">
        <v>8243</v>
      </c>
      <c r="I2471">
        <v>1432151326</v>
      </c>
      <c r="J2471">
        <v>1429559326</v>
      </c>
      <c r="K2471" s="11" t="b">
        <v>0</v>
      </c>
      <c r="L2471">
        <v>14</v>
      </c>
      <c r="M2471" t="b">
        <v>0</v>
      </c>
      <c r="N2471" t="s">
        <v>8298</v>
      </c>
      <c r="O2471" s="1">
        <f t="shared" si="190"/>
        <v>4</v>
      </c>
      <c r="P2471">
        <f t="shared" si="191"/>
        <v>56.79</v>
      </c>
      <c r="Q2471" s="13" t="s">
        <v>8319</v>
      </c>
      <c r="R2471" t="s">
        <v>8320</v>
      </c>
      <c r="S2471" s="17">
        <f t="shared" si="192"/>
        <v>42114.825532407413</v>
      </c>
      <c r="T2471" s="17">
        <f t="shared" si="193"/>
        <v>42144.825532407413</v>
      </c>
      <c r="U2471">
        <f t="shared" si="194"/>
        <v>2015</v>
      </c>
    </row>
    <row r="2472" spans="1:21" ht="60" hidden="1" x14ac:dyDescent="0.2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8218</v>
      </c>
      <c r="G2472" t="s">
        <v>8221</v>
      </c>
      <c r="H2472" t="s">
        <v>8243</v>
      </c>
      <c r="I2472">
        <v>1467575940</v>
      </c>
      <c r="J2472">
        <v>1465856639</v>
      </c>
      <c r="K2472" s="11" t="b">
        <v>0</v>
      </c>
      <c r="L2472">
        <v>9</v>
      </c>
      <c r="M2472" t="b">
        <v>0</v>
      </c>
      <c r="N2472" t="s">
        <v>8266</v>
      </c>
      <c r="O2472" s="1">
        <f t="shared" si="190"/>
        <v>53</v>
      </c>
      <c r="P2472">
        <f t="shared" si="191"/>
        <v>88.33</v>
      </c>
      <c r="Q2472" s="13" t="s">
        <v>8319</v>
      </c>
      <c r="R2472" t="s">
        <v>8322</v>
      </c>
      <c r="S2472" s="17">
        <f t="shared" si="192"/>
        <v>42534.933321759265</v>
      </c>
      <c r="T2472" s="17">
        <f t="shared" si="193"/>
        <v>42554.832638888889</v>
      </c>
      <c r="U2472">
        <f t="shared" si="194"/>
        <v>2016</v>
      </c>
    </row>
    <row r="2473" spans="1:21" ht="60" hidden="1" x14ac:dyDescent="0.2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8216</v>
      </c>
      <c r="G2473" t="s">
        <v>8226</v>
      </c>
      <c r="H2473" t="s">
        <v>8248</v>
      </c>
      <c r="I2473">
        <v>1410761280</v>
      </c>
      <c r="J2473">
        <v>1408604363</v>
      </c>
      <c r="K2473" s="11" t="b">
        <v>0</v>
      </c>
      <c r="L2473">
        <v>9</v>
      </c>
      <c r="M2473" t="b">
        <v>1</v>
      </c>
      <c r="N2473" t="s">
        <v>8300</v>
      </c>
      <c r="O2473" s="1">
        <f t="shared" si="190"/>
        <v>106</v>
      </c>
      <c r="P2473">
        <f t="shared" si="191"/>
        <v>88.33</v>
      </c>
      <c r="Q2473" s="13" t="s">
        <v>8319</v>
      </c>
      <c r="R2473" t="s">
        <v>8331</v>
      </c>
      <c r="S2473" s="17">
        <f t="shared" si="192"/>
        <v>41872.291238425925</v>
      </c>
      <c r="T2473" s="17">
        <f t="shared" si="193"/>
        <v>41897.255555555559</v>
      </c>
      <c r="U2473">
        <f t="shared" si="194"/>
        <v>2014</v>
      </c>
    </row>
    <row r="2474" spans="1:21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8216</v>
      </c>
      <c r="G2474" t="s">
        <v>8221</v>
      </c>
      <c r="H2474" t="s">
        <v>8243</v>
      </c>
      <c r="I2474">
        <v>1431928784</v>
      </c>
      <c r="J2474">
        <v>1430114384</v>
      </c>
      <c r="K2474" s="11" t="b">
        <v>0</v>
      </c>
      <c r="L2474">
        <v>10</v>
      </c>
      <c r="M2474" t="b">
        <v>1</v>
      </c>
      <c r="N2474" t="s">
        <v>8266</v>
      </c>
      <c r="O2474" s="1">
        <f t="shared" si="190"/>
        <v>158</v>
      </c>
      <c r="P2474">
        <f t="shared" si="191"/>
        <v>79.099999999999994</v>
      </c>
      <c r="Q2474" s="13" t="s">
        <v>8319</v>
      </c>
      <c r="R2474" t="s">
        <v>8322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8217</v>
      </c>
      <c r="G2475" t="s">
        <v>8221</v>
      </c>
      <c r="H2475" t="s">
        <v>8243</v>
      </c>
      <c r="I2475">
        <v>1438793432</v>
      </c>
      <c r="J2475">
        <v>1436201432</v>
      </c>
      <c r="K2475" s="11" t="b">
        <v>0</v>
      </c>
      <c r="L2475">
        <v>7</v>
      </c>
      <c r="M2475" t="b">
        <v>0</v>
      </c>
      <c r="N2475" t="s">
        <v>8267</v>
      </c>
      <c r="O2475" s="1">
        <f t="shared" si="190"/>
        <v>1</v>
      </c>
      <c r="P2475">
        <f t="shared" si="191"/>
        <v>112.57</v>
      </c>
      <c r="Q2475" s="13" t="s">
        <v>8304</v>
      </c>
      <c r="R2475" t="s">
        <v>8338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8216</v>
      </c>
      <c r="G2476" t="s">
        <v>8221</v>
      </c>
      <c r="H2476" t="s">
        <v>8243</v>
      </c>
      <c r="I2476">
        <v>1356392857</v>
      </c>
      <c r="J2476">
        <v>1352504857</v>
      </c>
      <c r="K2476" s="11" t="b">
        <v>0</v>
      </c>
      <c r="L2476">
        <v>34</v>
      </c>
      <c r="M2476" t="b">
        <v>1</v>
      </c>
      <c r="N2476" t="s">
        <v>8295</v>
      </c>
      <c r="O2476" s="1">
        <f t="shared" si="190"/>
        <v>106</v>
      </c>
      <c r="P2476">
        <f t="shared" si="191"/>
        <v>23.12</v>
      </c>
      <c r="Q2476" s="13" t="s">
        <v>8323</v>
      </c>
      <c r="R2476" t="s">
        <v>8337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8216</v>
      </c>
      <c r="G2477" t="s">
        <v>8222</v>
      </c>
      <c r="H2477" t="s">
        <v>8244</v>
      </c>
      <c r="I2477">
        <v>1406470645</v>
      </c>
      <c r="J2477">
        <v>1403878645</v>
      </c>
      <c r="K2477" s="11" t="b">
        <v>0</v>
      </c>
      <c r="L2477">
        <v>27</v>
      </c>
      <c r="M2477" t="b">
        <v>1</v>
      </c>
      <c r="N2477" t="s">
        <v>8266</v>
      </c>
      <c r="O2477" s="1">
        <f t="shared" si="190"/>
        <v>142</v>
      </c>
      <c r="P2477">
        <f t="shared" si="191"/>
        <v>29</v>
      </c>
      <c r="Q2477" s="13" t="s">
        <v>8319</v>
      </c>
      <c r="R2477" t="s">
        <v>8322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5" hidden="1" x14ac:dyDescent="0.2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8216</v>
      </c>
      <c r="G2478" t="s">
        <v>8226</v>
      </c>
      <c r="H2478" t="s">
        <v>8248</v>
      </c>
      <c r="I2478">
        <v>1402938394</v>
      </c>
      <c r="J2478">
        <v>1400691994</v>
      </c>
      <c r="K2478" s="11" t="b">
        <v>0</v>
      </c>
      <c r="L2478">
        <v>8</v>
      </c>
      <c r="M2478" t="b">
        <v>1</v>
      </c>
      <c r="N2478" t="s">
        <v>8266</v>
      </c>
      <c r="O2478" s="1">
        <f t="shared" si="190"/>
        <v>104</v>
      </c>
      <c r="P2478">
        <f t="shared" si="191"/>
        <v>97.5</v>
      </c>
      <c r="Q2478" s="13" t="s">
        <v>8319</v>
      </c>
      <c r="R2478" t="s">
        <v>8322</v>
      </c>
      <c r="S2478" s="17">
        <f t="shared" si="192"/>
        <v>41780.712893518517</v>
      </c>
      <c r="T2478" s="17">
        <f t="shared" si="193"/>
        <v>41806.712893518517</v>
      </c>
      <c r="U2478">
        <f t="shared" si="194"/>
        <v>2014</v>
      </c>
    </row>
    <row r="2479" spans="1:21" ht="60" hidden="1" x14ac:dyDescent="0.2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8216</v>
      </c>
      <c r="G2479" t="s">
        <v>8222</v>
      </c>
      <c r="H2479" t="s">
        <v>8244</v>
      </c>
      <c r="I2479">
        <v>1425136462</v>
      </c>
      <c r="J2479">
        <v>1421680462</v>
      </c>
      <c r="K2479" s="11" t="b">
        <v>0</v>
      </c>
      <c r="L2479">
        <v>33</v>
      </c>
      <c r="M2479" t="b">
        <v>1</v>
      </c>
      <c r="N2479" t="s">
        <v>8266</v>
      </c>
      <c r="O2479" s="1">
        <f t="shared" si="190"/>
        <v>130</v>
      </c>
      <c r="P2479">
        <f t="shared" si="191"/>
        <v>23.64</v>
      </c>
      <c r="Q2479" s="13" t="s">
        <v>8319</v>
      </c>
      <c r="R2479" t="s">
        <v>8322</v>
      </c>
      <c r="S2479" s="17">
        <f t="shared" si="192"/>
        <v>42023.634976851856</v>
      </c>
      <c r="T2479" s="17">
        <f t="shared" si="193"/>
        <v>42063.634976851856</v>
      </c>
      <c r="U2479">
        <f t="shared" si="194"/>
        <v>2015</v>
      </c>
    </row>
    <row r="2480" spans="1:21" ht="45" hidden="1" x14ac:dyDescent="0.2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8216</v>
      </c>
      <c r="G2480" t="s">
        <v>8221</v>
      </c>
      <c r="H2480" t="s">
        <v>8243</v>
      </c>
      <c r="I2480">
        <v>1430029680</v>
      </c>
      <c r="J2480">
        <v>1427741583</v>
      </c>
      <c r="K2480" s="11" t="b">
        <v>0</v>
      </c>
      <c r="L2480">
        <v>27</v>
      </c>
      <c r="M2480" t="b">
        <v>1</v>
      </c>
      <c r="N2480" t="s">
        <v>8266</v>
      </c>
      <c r="O2480" s="1">
        <f t="shared" si="190"/>
        <v>130</v>
      </c>
      <c r="P2480">
        <f t="shared" si="191"/>
        <v>28.89</v>
      </c>
      <c r="Q2480" s="13" t="s">
        <v>8319</v>
      </c>
      <c r="R2480" t="s">
        <v>8322</v>
      </c>
      <c r="S2480" s="17">
        <f t="shared" si="192"/>
        <v>42093.786840277782</v>
      </c>
      <c r="T2480" s="17">
        <f t="shared" si="193"/>
        <v>42120.26944444445</v>
      </c>
      <c r="U2480">
        <f t="shared" si="194"/>
        <v>2015</v>
      </c>
    </row>
    <row r="2481" spans="1:21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8218</v>
      </c>
      <c r="G2481" t="s">
        <v>8222</v>
      </c>
      <c r="H2481" t="s">
        <v>8244</v>
      </c>
      <c r="I2481">
        <v>1448492400</v>
      </c>
      <c r="J2481">
        <v>1446506080</v>
      </c>
      <c r="K2481" s="11" t="b">
        <v>0</v>
      </c>
      <c r="L2481">
        <v>6</v>
      </c>
      <c r="M2481" t="b">
        <v>0</v>
      </c>
      <c r="N2481" t="s">
        <v>8266</v>
      </c>
      <c r="O2481" s="1">
        <f t="shared" si="190"/>
        <v>22</v>
      </c>
      <c r="P2481">
        <f t="shared" si="191"/>
        <v>129.16999999999999</v>
      </c>
      <c r="Q2481" s="13" t="s">
        <v>8319</v>
      </c>
      <c r="R2481" t="s">
        <v>8322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8216</v>
      </c>
      <c r="G2482" t="s">
        <v>8222</v>
      </c>
      <c r="H2482" t="s">
        <v>8244</v>
      </c>
      <c r="I2482">
        <v>1403964324</v>
      </c>
      <c r="J2482">
        <v>1401372324</v>
      </c>
      <c r="K2482" s="11" t="b">
        <v>0</v>
      </c>
      <c r="L2482">
        <v>20</v>
      </c>
      <c r="M2482" t="b">
        <v>1</v>
      </c>
      <c r="N2482" t="s">
        <v>8266</v>
      </c>
      <c r="O2482" s="1">
        <f t="shared" si="190"/>
        <v>100</v>
      </c>
      <c r="P2482">
        <f t="shared" si="191"/>
        <v>38.65</v>
      </c>
      <c r="Q2482" s="13" t="s">
        <v>8319</v>
      </c>
      <c r="R2482" t="s">
        <v>8322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8218</v>
      </c>
      <c r="G2483" t="s">
        <v>8221</v>
      </c>
      <c r="H2483" t="s">
        <v>8243</v>
      </c>
      <c r="I2483">
        <v>1425434420</v>
      </c>
      <c r="J2483">
        <v>1422842420</v>
      </c>
      <c r="K2483" s="11" t="b">
        <v>0</v>
      </c>
      <c r="L2483">
        <v>16</v>
      </c>
      <c r="M2483" t="b">
        <v>0</v>
      </c>
      <c r="N2483" t="s">
        <v>8265</v>
      </c>
      <c r="O2483" s="1">
        <f t="shared" si="190"/>
        <v>7</v>
      </c>
      <c r="P2483">
        <f t="shared" si="191"/>
        <v>47.88</v>
      </c>
      <c r="Q2483" s="13" t="s">
        <v>8317</v>
      </c>
      <c r="R2483" t="s">
        <v>8335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8216</v>
      </c>
      <c r="G2484" t="s">
        <v>8221</v>
      </c>
      <c r="H2484" t="s">
        <v>8243</v>
      </c>
      <c r="I2484">
        <v>1309980790</v>
      </c>
      <c r="J2484">
        <v>1304623990</v>
      </c>
      <c r="K2484" s="11" t="b">
        <v>0</v>
      </c>
      <c r="L2484">
        <v>19</v>
      </c>
      <c r="M2484" t="b">
        <v>1</v>
      </c>
      <c r="N2484" t="s">
        <v>8269</v>
      </c>
      <c r="O2484" s="1">
        <f t="shared" si="190"/>
        <v>116</v>
      </c>
      <c r="P2484">
        <f t="shared" si="191"/>
        <v>40.21</v>
      </c>
      <c r="Q2484" s="13" t="s">
        <v>8307</v>
      </c>
      <c r="R2484" t="s">
        <v>8329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8216</v>
      </c>
      <c r="G2485" t="s">
        <v>8222</v>
      </c>
      <c r="H2485" t="s">
        <v>8244</v>
      </c>
      <c r="I2485">
        <v>1393162791</v>
      </c>
      <c r="J2485">
        <v>1390570791</v>
      </c>
      <c r="K2485" s="11" t="b">
        <v>0</v>
      </c>
      <c r="L2485">
        <v>36</v>
      </c>
      <c r="M2485" t="b">
        <v>1</v>
      </c>
      <c r="N2485" t="s">
        <v>8261</v>
      </c>
      <c r="O2485" s="1">
        <f t="shared" si="190"/>
        <v>127</v>
      </c>
      <c r="P2485">
        <f t="shared" si="191"/>
        <v>21.19</v>
      </c>
      <c r="Q2485" s="13" t="s">
        <v>8317</v>
      </c>
      <c r="R2485" t="s">
        <v>8339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8219</v>
      </c>
      <c r="G2486" t="s">
        <v>8227</v>
      </c>
      <c r="H2486" t="s">
        <v>8246</v>
      </c>
      <c r="I2486">
        <v>1491590738</v>
      </c>
      <c r="J2486">
        <v>1489517138</v>
      </c>
      <c r="K2486" s="11" t="b">
        <v>0</v>
      </c>
      <c r="L2486">
        <v>10</v>
      </c>
      <c r="M2486" t="b">
        <v>0</v>
      </c>
      <c r="N2486" t="s">
        <v>8288</v>
      </c>
      <c r="O2486" s="1">
        <f t="shared" si="190"/>
        <v>22</v>
      </c>
      <c r="P2486">
        <f t="shared" si="191"/>
        <v>76</v>
      </c>
      <c r="Q2486" s="13" t="s">
        <v>8323</v>
      </c>
      <c r="R2486" t="s">
        <v>8326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8216</v>
      </c>
      <c r="G2487" t="s">
        <v>8221</v>
      </c>
      <c r="H2487" t="s">
        <v>8243</v>
      </c>
      <c r="I2487">
        <v>1434159780</v>
      </c>
      <c r="J2487">
        <v>1431412196</v>
      </c>
      <c r="K2487" s="11" t="b">
        <v>0</v>
      </c>
      <c r="L2487">
        <v>15</v>
      </c>
      <c r="M2487" t="b">
        <v>1</v>
      </c>
      <c r="N2487" t="s">
        <v>8266</v>
      </c>
      <c r="O2487" s="1">
        <f t="shared" si="190"/>
        <v>117</v>
      </c>
      <c r="P2487">
        <f t="shared" si="191"/>
        <v>50.67</v>
      </c>
      <c r="Q2487" s="13" t="s">
        <v>8319</v>
      </c>
      <c r="R2487" t="s">
        <v>8322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8216</v>
      </c>
      <c r="G2488" t="s">
        <v>8222</v>
      </c>
      <c r="H2488" t="s">
        <v>8244</v>
      </c>
      <c r="I2488">
        <v>1427990071</v>
      </c>
      <c r="J2488">
        <v>1422809671</v>
      </c>
      <c r="K2488" s="11" t="b">
        <v>0</v>
      </c>
      <c r="L2488">
        <v>39</v>
      </c>
      <c r="M2488" t="b">
        <v>1</v>
      </c>
      <c r="N2488" t="s">
        <v>8266</v>
      </c>
      <c r="O2488" s="1">
        <f t="shared" si="190"/>
        <v>152</v>
      </c>
      <c r="P2488">
        <f t="shared" si="191"/>
        <v>19.489999999999998</v>
      </c>
      <c r="Q2488" s="13" t="s">
        <v>8319</v>
      </c>
      <c r="R2488" t="s">
        <v>8322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s="11" t="b">
        <v>0</v>
      </c>
      <c r="L2489">
        <v>6</v>
      </c>
      <c r="M2489" t="b">
        <v>0</v>
      </c>
      <c r="N2489" t="s">
        <v>8266</v>
      </c>
      <c r="O2489" s="1">
        <f t="shared" si="190"/>
        <v>22</v>
      </c>
      <c r="P2489">
        <f t="shared" si="191"/>
        <v>126.5</v>
      </c>
      <c r="Q2489" s="13" t="s">
        <v>8319</v>
      </c>
      <c r="R2489" t="s">
        <v>8322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8216</v>
      </c>
      <c r="G2490" t="s">
        <v>8222</v>
      </c>
      <c r="H2490" t="s">
        <v>8244</v>
      </c>
      <c r="I2490">
        <v>1377621089</v>
      </c>
      <c r="J2490">
        <v>1372437089</v>
      </c>
      <c r="K2490" s="11" t="b">
        <v>0</v>
      </c>
      <c r="L2490">
        <v>18</v>
      </c>
      <c r="M2490" t="b">
        <v>1</v>
      </c>
      <c r="N2490" t="s">
        <v>8271</v>
      </c>
      <c r="O2490" s="1">
        <f t="shared" si="190"/>
        <v>101</v>
      </c>
      <c r="P2490">
        <f t="shared" si="191"/>
        <v>42.11</v>
      </c>
      <c r="Q2490" s="13" t="s">
        <v>8323</v>
      </c>
      <c r="R2490" t="s">
        <v>8327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8216</v>
      </c>
      <c r="G2491" t="s">
        <v>8222</v>
      </c>
      <c r="H2491" t="s">
        <v>8244</v>
      </c>
      <c r="I2491">
        <v>1397516400</v>
      </c>
      <c r="J2491">
        <v>1396524644</v>
      </c>
      <c r="K2491" s="11" t="b">
        <v>0</v>
      </c>
      <c r="L2491">
        <v>15</v>
      </c>
      <c r="M2491" t="b">
        <v>1</v>
      </c>
      <c r="N2491" t="s">
        <v>8275</v>
      </c>
      <c r="O2491" s="1">
        <f t="shared" si="190"/>
        <v>151</v>
      </c>
      <c r="P2491">
        <f t="shared" si="191"/>
        <v>50.27</v>
      </c>
      <c r="Q2491" s="13" t="s">
        <v>8323</v>
      </c>
      <c r="R2491" t="s">
        <v>8325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8216</v>
      </c>
      <c r="G2492" t="s">
        <v>8226</v>
      </c>
      <c r="H2492" t="s">
        <v>8248</v>
      </c>
      <c r="I2492">
        <v>1472097540</v>
      </c>
      <c r="J2492">
        <v>1471188502</v>
      </c>
      <c r="K2492" s="11" t="b">
        <v>0</v>
      </c>
      <c r="L2492">
        <v>17</v>
      </c>
      <c r="M2492" t="b">
        <v>1</v>
      </c>
      <c r="N2492" t="s">
        <v>8266</v>
      </c>
      <c r="O2492" s="1">
        <f t="shared" si="190"/>
        <v>251</v>
      </c>
      <c r="P2492">
        <f t="shared" si="191"/>
        <v>44.24</v>
      </c>
      <c r="Q2492" s="13" t="s">
        <v>8319</v>
      </c>
      <c r="R2492" t="s">
        <v>8322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60" hidden="1" x14ac:dyDescent="0.2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8218</v>
      </c>
      <c r="G2493" t="s">
        <v>8221</v>
      </c>
      <c r="H2493" t="s">
        <v>8243</v>
      </c>
      <c r="I2493">
        <v>1400301165</v>
      </c>
      <c r="J2493">
        <v>1397709165</v>
      </c>
      <c r="K2493" s="11" t="b">
        <v>0</v>
      </c>
      <c r="L2493">
        <v>9</v>
      </c>
      <c r="M2493" t="b">
        <v>0</v>
      </c>
      <c r="N2493" t="s">
        <v>8266</v>
      </c>
      <c r="O2493" s="1">
        <f t="shared" si="190"/>
        <v>15</v>
      </c>
      <c r="P2493">
        <f t="shared" si="191"/>
        <v>83.33</v>
      </c>
      <c r="Q2493" s="13" t="s">
        <v>8319</v>
      </c>
      <c r="R2493" t="s">
        <v>8322</v>
      </c>
      <c r="S2493" s="17">
        <f t="shared" si="192"/>
        <v>41746.189409722225</v>
      </c>
      <c r="T2493" s="17">
        <f t="shared" si="193"/>
        <v>41776.189409722225</v>
      </c>
      <c r="U2493">
        <f t="shared" si="194"/>
        <v>2014</v>
      </c>
    </row>
    <row r="2494" spans="1:21" ht="45" hidden="1" x14ac:dyDescent="0.2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8218</v>
      </c>
      <c r="G2494" t="s">
        <v>8221</v>
      </c>
      <c r="H2494" t="s">
        <v>8243</v>
      </c>
      <c r="I2494">
        <v>1483137311</v>
      </c>
      <c r="J2494">
        <v>1481322911</v>
      </c>
      <c r="K2494" s="11" t="b">
        <v>0</v>
      </c>
      <c r="L2494">
        <v>21</v>
      </c>
      <c r="M2494" t="b">
        <v>0</v>
      </c>
      <c r="N2494" t="s">
        <v>8274</v>
      </c>
      <c r="O2494" s="1">
        <f t="shared" si="190"/>
        <v>75</v>
      </c>
      <c r="P2494">
        <f t="shared" si="191"/>
        <v>35.71</v>
      </c>
      <c r="Q2494" s="13" t="s">
        <v>8323</v>
      </c>
      <c r="R2494" t="s">
        <v>8324</v>
      </c>
      <c r="S2494" s="17">
        <f t="shared" si="192"/>
        <v>42713.941099537042</v>
      </c>
      <c r="T2494" s="17">
        <f t="shared" si="193"/>
        <v>42734.941099537042</v>
      </c>
      <c r="U2494">
        <f t="shared" si="194"/>
        <v>2016</v>
      </c>
    </row>
    <row r="2495" spans="1:21" ht="30" hidden="1" x14ac:dyDescent="0.2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8216</v>
      </c>
      <c r="G2495" t="s">
        <v>8221</v>
      </c>
      <c r="H2495" t="s">
        <v>8243</v>
      </c>
      <c r="I2495">
        <v>1339840740</v>
      </c>
      <c r="J2495">
        <v>1335397188</v>
      </c>
      <c r="K2495" s="11" t="b">
        <v>0</v>
      </c>
      <c r="L2495">
        <v>27</v>
      </c>
      <c r="M2495" t="b">
        <v>1</v>
      </c>
      <c r="N2495" t="s">
        <v>8274</v>
      </c>
      <c r="O2495" s="1">
        <f t="shared" si="190"/>
        <v>125</v>
      </c>
      <c r="P2495">
        <f t="shared" si="191"/>
        <v>27.78</v>
      </c>
      <c r="Q2495" s="13" t="s">
        <v>8323</v>
      </c>
      <c r="R2495" t="s">
        <v>8324</v>
      </c>
      <c r="S2495" s="17">
        <f t="shared" si="192"/>
        <v>41024.985972222225</v>
      </c>
      <c r="T2495" s="17">
        <f t="shared" si="193"/>
        <v>41076.415972222225</v>
      </c>
      <c r="U2495">
        <f t="shared" si="194"/>
        <v>2012</v>
      </c>
    </row>
    <row r="2496" spans="1:21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8218</v>
      </c>
      <c r="G2496" t="s">
        <v>8222</v>
      </c>
      <c r="H2496" t="s">
        <v>8244</v>
      </c>
      <c r="I2496">
        <v>1422562864</v>
      </c>
      <c r="J2496">
        <v>1417378864</v>
      </c>
      <c r="K2496" s="11" t="b">
        <v>0</v>
      </c>
      <c r="L2496">
        <v>8</v>
      </c>
      <c r="M2496" t="b">
        <v>0</v>
      </c>
      <c r="N2496" t="s">
        <v>8263</v>
      </c>
      <c r="O2496" s="1">
        <f t="shared" si="190"/>
        <v>30</v>
      </c>
      <c r="P2496">
        <f t="shared" si="191"/>
        <v>93.25</v>
      </c>
      <c r="Q2496" s="13" t="s">
        <v>8317</v>
      </c>
      <c r="R2496" t="s">
        <v>8321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8216</v>
      </c>
      <c r="G2497" t="s">
        <v>8221</v>
      </c>
      <c r="H2497" t="s">
        <v>8243</v>
      </c>
      <c r="I2497">
        <v>1461762960</v>
      </c>
      <c r="J2497">
        <v>1457999054</v>
      </c>
      <c r="K2497" s="11" t="b">
        <v>0</v>
      </c>
      <c r="L2497">
        <v>20</v>
      </c>
      <c r="M2497" t="b">
        <v>1</v>
      </c>
      <c r="N2497" t="s">
        <v>8298</v>
      </c>
      <c r="O2497" s="1">
        <f t="shared" si="190"/>
        <v>149</v>
      </c>
      <c r="P2497">
        <f t="shared" si="191"/>
        <v>37.25</v>
      </c>
      <c r="Q2497" s="13" t="s">
        <v>8319</v>
      </c>
      <c r="R2497" t="s">
        <v>8320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8218</v>
      </c>
      <c r="G2498" t="s">
        <v>8222</v>
      </c>
      <c r="H2498" t="s">
        <v>8244</v>
      </c>
      <c r="I2498">
        <v>1446732975</v>
      </c>
      <c r="J2498">
        <v>1444137375</v>
      </c>
      <c r="K2498" s="11" t="b">
        <v>0</v>
      </c>
      <c r="L2498">
        <v>21</v>
      </c>
      <c r="M2498" t="b">
        <v>0</v>
      </c>
      <c r="N2498" t="s">
        <v>8266</v>
      </c>
      <c r="O2498" s="1">
        <f t="shared" si="190"/>
        <v>27</v>
      </c>
      <c r="P2498">
        <f t="shared" si="191"/>
        <v>35</v>
      </c>
      <c r="Q2498" s="13" t="s">
        <v>8319</v>
      </c>
      <c r="R2498" t="s">
        <v>8322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8218</v>
      </c>
      <c r="G2499" t="s">
        <v>8221</v>
      </c>
      <c r="H2499" t="s">
        <v>8243</v>
      </c>
      <c r="I2499">
        <v>1334326635</v>
      </c>
      <c r="J2499">
        <v>1329146235</v>
      </c>
      <c r="K2499" s="11" t="b">
        <v>0</v>
      </c>
      <c r="L2499">
        <v>21</v>
      </c>
      <c r="M2499" t="b">
        <v>0</v>
      </c>
      <c r="N2499" t="s">
        <v>8277</v>
      </c>
      <c r="O2499" s="1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3" t="s">
        <v>8312</v>
      </c>
      <c r="R2499" t="s">
        <v>8330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8218</v>
      </c>
      <c r="G2500" t="s">
        <v>8221</v>
      </c>
      <c r="H2500" t="s">
        <v>8243</v>
      </c>
      <c r="I2500">
        <v>1337102187</v>
      </c>
      <c r="J2500">
        <v>1335892587</v>
      </c>
      <c r="K2500" s="11" t="b">
        <v>0</v>
      </c>
      <c r="L2500">
        <v>18</v>
      </c>
      <c r="M2500" t="b">
        <v>0</v>
      </c>
      <c r="N2500" t="s">
        <v>8299</v>
      </c>
      <c r="O2500" s="1">
        <f t="shared" si="195"/>
        <v>29</v>
      </c>
      <c r="P2500">
        <f t="shared" si="196"/>
        <v>40.61</v>
      </c>
      <c r="Q2500" s="13" t="s">
        <v>8307</v>
      </c>
      <c r="R2500" t="s">
        <v>8352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8218</v>
      </c>
      <c r="G2501" t="s">
        <v>8221</v>
      </c>
      <c r="H2501" t="s">
        <v>8243</v>
      </c>
      <c r="I2501">
        <v>1367676034</v>
      </c>
      <c r="J2501">
        <v>1365084034</v>
      </c>
      <c r="K2501" s="11" t="b">
        <v>0</v>
      </c>
      <c r="L2501">
        <v>21</v>
      </c>
      <c r="M2501" t="b">
        <v>0</v>
      </c>
      <c r="N2501" t="s">
        <v>8273</v>
      </c>
      <c r="O2501" s="1">
        <f t="shared" si="195"/>
        <v>24</v>
      </c>
      <c r="P2501">
        <f t="shared" si="196"/>
        <v>34.76</v>
      </c>
      <c r="Q2501" s="13" t="s">
        <v>8323</v>
      </c>
      <c r="R2501" t="s">
        <v>8346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5" hidden="1" x14ac:dyDescent="0.2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8218</v>
      </c>
      <c r="G2502" t="s">
        <v>8221</v>
      </c>
      <c r="H2502" t="s">
        <v>8243</v>
      </c>
      <c r="I2502">
        <v>1413953940</v>
      </c>
      <c r="J2502">
        <v>1410141900</v>
      </c>
      <c r="K2502" s="11" t="b">
        <v>0</v>
      </c>
      <c r="L2502">
        <v>8</v>
      </c>
      <c r="M2502" t="b">
        <v>0</v>
      </c>
      <c r="N2502" t="s">
        <v>8266</v>
      </c>
      <c r="O2502" s="1">
        <f t="shared" si="195"/>
        <v>37</v>
      </c>
      <c r="P2502">
        <f t="shared" si="196"/>
        <v>91.25</v>
      </c>
      <c r="Q2502" s="13" t="s">
        <v>8319</v>
      </c>
      <c r="R2502" t="s">
        <v>8322</v>
      </c>
      <c r="S2502" s="17">
        <f t="shared" si="197"/>
        <v>41890.086805555555</v>
      </c>
      <c r="T2502" s="17">
        <f t="shared" si="198"/>
        <v>41934.207638888889</v>
      </c>
      <c r="U2502">
        <f t="shared" si="199"/>
        <v>2014</v>
      </c>
    </row>
    <row r="2503" spans="1:21" ht="45" hidden="1" x14ac:dyDescent="0.2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8216</v>
      </c>
      <c r="G2503" t="s">
        <v>8221</v>
      </c>
      <c r="H2503" t="s">
        <v>8243</v>
      </c>
      <c r="I2503">
        <v>1402095600</v>
      </c>
      <c r="J2503">
        <v>1400675841</v>
      </c>
      <c r="K2503" s="11" t="b">
        <v>0</v>
      </c>
      <c r="L2503">
        <v>20</v>
      </c>
      <c r="M2503" t="b">
        <v>1</v>
      </c>
      <c r="N2503" t="s">
        <v>8266</v>
      </c>
      <c r="O2503" s="1">
        <f t="shared" si="195"/>
        <v>104</v>
      </c>
      <c r="P2503">
        <f t="shared" si="196"/>
        <v>36.5</v>
      </c>
      <c r="Q2503" s="13" t="s">
        <v>8319</v>
      </c>
      <c r="R2503" t="s">
        <v>8322</v>
      </c>
      <c r="S2503" s="17">
        <f t="shared" si="197"/>
        <v>41780.525937500002</v>
      </c>
      <c r="T2503" s="17">
        <f t="shared" si="198"/>
        <v>41796.958333333336</v>
      </c>
      <c r="U2503">
        <f t="shared" si="199"/>
        <v>2014</v>
      </c>
    </row>
    <row r="2504" spans="1:21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8216</v>
      </c>
      <c r="G2504" t="s">
        <v>8222</v>
      </c>
      <c r="H2504" t="s">
        <v>8244</v>
      </c>
      <c r="I2504">
        <v>1471087957</v>
      </c>
      <c r="J2504">
        <v>1468495957</v>
      </c>
      <c r="K2504" s="11" t="b">
        <v>0</v>
      </c>
      <c r="L2504">
        <v>34</v>
      </c>
      <c r="M2504" t="b">
        <v>1</v>
      </c>
      <c r="N2504" t="s">
        <v>8271</v>
      </c>
      <c r="O2504" s="1">
        <f t="shared" si="195"/>
        <v>145</v>
      </c>
      <c r="P2504">
        <f t="shared" si="196"/>
        <v>21.38</v>
      </c>
      <c r="Q2504" s="13" t="s">
        <v>8323</v>
      </c>
      <c r="R2504" t="s">
        <v>8327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8218</v>
      </c>
      <c r="G2505" t="s">
        <v>8221</v>
      </c>
      <c r="H2505" t="s">
        <v>8243</v>
      </c>
      <c r="I2505">
        <v>1417276800</v>
      </c>
      <c r="J2505">
        <v>1415140480</v>
      </c>
      <c r="K2505" s="11" t="b">
        <v>0</v>
      </c>
      <c r="L2505">
        <v>9</v>
      </c>
      <c r="M2505" t="b">
        <v>0</v>
      </c>
      <c r="N2505" t="s">
        <v>8268</v>
      </c>
      <c r="O2505" s="1">
        <f t="shared" si="195"/>
        <v>7</v>
      </c>
      <c r="P2505">
        <f t="shared" si="196"/>
        <v>80.67</v>
      </c>
      <c r="Q2505" s="13" t="s">
        <v>8304</v>
      </c>
      <c r="R2505" t="s">
        <v>8306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8216</v>
      </c>
      <c r="G2506" t="s">
        <v>8221</v>
      </c>
      <c r="H2506" t="s">
        <v>8243</v>
      </c>
      <c r="I2506">
        <v>1380599940</v>
      </c>
      <c r="J2506">
        <v>1377252857</v>
      </c>
      <c r="K2506" s="11" t="b">
        <v>0</v>
      </c>
      <c r="L2506">
        <v>13</v>
      </c>
      <c r="M2506" t="b">
        <v>1</v>
      </c>
      <c r="N2506" t="s">
        <v>8295</v>
      </c>
      <c r="O2506" s="1">
        <f t="shared" si="195"/>
        <v>104</v>
      </c>
      <c r="P2506">
        <f t="shared" si="196"/>
        <v>55.77</v>
      </c>
      <c r="Q2506" s="13" t="s">
        <v>8323</v>
      </c>
      <c r="R2506" t="s">
        <v>8337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8218</v>
      </c>
      <c r="G2507" t="s">
        <v>8222</v>
      </c>
      <c r="H2507" t="s">
        <v>8244</v>
      </c>
      <c r="I2507">
        <v>1434995295</v>
      </c>
      <c r="J2507">
        <v>1432403295</v>
      </c>
      <c r="K2507" s="11" t="b">
        <v>0</v>
      </c>
      <c r="L2507">
        <v>4</v>
      </c>
      <c r="M2507" t="b">
        <v>0</v>
      </c>
      <c r="N2507" t="s">
        <v>8263</v>
      </c>
      <c r="O2507" s="1">
        <f t="shared" si="195"/>
        <v>21</v>
      </c>
      <c r="P2507">
        <f t="shared" si="196"/>
        <v>180.5</v>
      </c>
      <c r="Q2507" s="13" t="s">
        <v>8317</v>
      </c>
      <c r="R2507" t="s">
        <v>8321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8216</v>
      </c>
      <c r="G2508" t="s">
        <v>8222</v>
      </c>
      <c r="H2508" t="s">
        <v>8244</v>
      </c>
      <c r="I2508">
        <v>1434039186</v>
      </c>
      <c r="J2508">
        <v>1430151186</v>
      </c>
      <c r="K2508" s="11" t="b">
        <v>0</v>
      </c>
      <c r="L2508">
        <v>6</v>
      </c>
      <c r="M2508" t="b">
        <v>1</v>
      </c>
      <c r="N2508" t="s">
        <v>8298</v>
      </c>
      <c r="O2508" s="1">
        <f t="shared" si="195"/>
        <v>103</v>
      </c>
      <c r="P2508">
        <f t="shared" si="196"/>
        <v>120.17</v>
      </c>
      <c r="Q2508" s="13" t="s">
        <v>8319</v>
      </c>
      <c r="R2508" t="s">
        <v>8320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8216</v>
      </c>
      <c r="G2509" t="s">
        <v>8222</v>
      </c>
      <c r="H2509" t="s">
        <v>8244</v>
      </c>
      <c r="I2509">
        <v>1474886229</v>
      </c>
      <c r="J2509">
        <v>1472294229</v>
      </c>
      <c r="K2509" s="11" t="b">
        <v>0</v>
      </c>
      <c r="L2509">
        <v>27</v>
      </c>
      <c r="M2509" t="b">
        <v>1</v>
      </c>
      <c r="N2509" t="s">
        <v>8266</v>
      </c>
      <c r="O2509" s="1">
        <f t="shared" si="195"/>
        <v>103</v>
      </c>
      <c r="P2509">
        <f t="shared" si="196"/>
        <v>26.67</v>
      </c>
      <c r="Q2509" s="13" t="s">
        <v>8319</v>
      </c>
      <c r="R2509" t="s">
        <v>8322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8216</v>
      </c>
      <c r="G2510" t="s">
        <v>8221</v>
      </c>
      <c r="H2510" t="s">
        <v>8243</v>
      </c>
      <c r="I2510">
        <v>1473358122</v>
      </c>
      <c r="J2510">
        <v>1471543722</v>
      </c>
      <c r="K2510" s="11" t="b">
        <v>0</v>
      </c>
      <c r="L2510">
        <v>13</v>
      </c>
      <c r="M2510" t="b">
        <v>1</v>
      </c>
      <c r="N2510" t="s">
        <v>8266</v>
      </c>
      <c r="O2510" s="1">
        <f t="shared" si="195"/>
        <v>120</v>
      </c>
      <c r="P2510">
        <f t="shared" si="196"/>
        <v>55.23</v>
      </c>
      <c r="Q2510" s="13" t="s">
        <v>8319</v>
      </c>
      <c r="R2510" t="s">
        <v>8322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8218</v>
      </c>
      <c r="G2511" t="s">
        <v>8221</v>
      </c>
      <c r="H2511" t="s">
        <v>8243</v>
      </c>
      <c r="I2511">
        <v>1417392000</v>
      </c>
      <c r="J2511">
        <v>1414511307</v>
      </c>
      <c r="K2511" s="11" t="b">
        <v>0</v>
      </c>
      <c r="L2511">
        <v>16</v>
      </c>
      <c r="M2511" t="b">
        <v>0</v>
      </c>
      <c r="N2511" t="s">
        <v>8268</v>
      </c>
      <c r="O2511" s="1">
        <f t="shared" si="195"/>
        <v>10</v>
      </c>
      <c r="P2511">
        <f t="shared" si="196"/>
        <v>44.69</v>
      </c>
      <c r="Q2511" s="13" t="s">
        <v>8304</v>
      </c>
      <c r="R2511" t="s">
        <v>8306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45" hidden="1" x14ac:dyDescent="0.2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8218</v>
      </c>
      <c r="G2512" t="s">
        <v>8221</v>
      </c>
      <c r="H2512" t="s">
        <v>8243</v>
      </c>
      <c r="I2512">
        <v>1427580426</v>
      </c>
      <c r="J2512">
        <v>1424992026</v>
      </c>
      <c r="K2512" s="11" t="b">
        <v>0</v>
      </c>
      <c r="L2512">
        <v>12</v>
      </c>
      <c r="M2512" t="b">
        <v>0</v>
      </c>
      <c r="N2512" t="s">
        <v>8266</v>
      </c>
      <c r="O2512" s="1">
        <f t="shared" si="195"/>
        <v>57</v>
      </c>
      <c r="P2512">
        <f t="shared" si="196"/>
        <v>59.58</v>
      </c>
      <c r="Q2512" s="13" t="s">
        <v>8319</v>
      </c>
      <c r="R2512" t="s">
        <v>8322</v>
      </c>
      <c r="S2512" s="17">
        <f t="shared" si="197"/>
        <v>42061.963263888887</v>
      </c>
      <c r="T2512" s="17">
        <f t="shared" si="198"/>
        <v>42091.921597222223</v>
      </c>
      <c r="U2512">
        <f t="shared" si="199"/>
        <v>2015</v>
      </c>
    </row>
    <row r="2513" spans="1:21" ht="45" hidden="1" x14ac:dyDescent="0.2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8217</v>
      </c>
      <c r="G2513" t="s">
        <v>8221</v>
      </c>
      <c r="H2513" t="s">
        <v>8243</v>
      </c>
      <c r="I2513">
        <v>1434476849</v>
      </c>
      <c r="J2513">
        <v>1431884849</v>
      </c>
      <c r="K2513" s="11" t="b">
        <v>0</v>
      </c>
      <c r="L2513">
        <v>11</v>
      </c>
      <c r="M2513" t="b">
        <v>0</v>
      </c>
      <c r="N2513" t="s">
        <v>8298</v>
      </c>
      <c r="O2513" s="1">
        <f t="shared" si="195"/>
        <v>60</v>
      </c>
      <c r="P2513">
        <f t="shared" si="196"/>
        <v>65</v>
      </c>
      <c r="Q2513" s="13" t="s">
        <v>8319</v>
      </c>
      <c r="R2513" t="s">
        <v>8320</v>
      </c>
      <c r="S2513" s="17">
        <f t="shared" si="197"/>
        <v>42141.741307870368</v>
      </c>
      <c r="T2513" s="17">
        <f t="shared" si="198"/>
        <v>42171.741307870368</v>
      </c>
      <c r="U2513">
        <f t="shared" si="199"/>
        <v>2015</v>
      </c>
    </row>
    <row r="2514" spans="1:21" ht="45" hidden="1" x14ac:dyDescent="0.2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8216</v>
      </c>
      <c r="G2514" t="s">
        <v>8222</v>
      </c>
      <c r="H2514" t="s">
        <v>8244</v>
      </c>
      <c r="I2514">
        <v>1430993394</v>
      </c>
      <c r="J2514">
        <v>1428401394</v>
      </c>
      <c r="K2514" s="11" t="b">
        <v>0</v>
      </c>
      <c r="L2514">
        <v>26</v>
      </c>
      <c r="M2514" t="b">
        <v>1</v>
      </c>
      <c r="N2514" t="s">
        <v>8266</v>
      </c>
      <c r="O2514" s="1">
        <f t="shared" si="195"/>
        <v>119</v>
      </c>
      <c r="P2514">
        <f t="shared" si="196"/>
        <v>27.5</v>
      </c>
      <c r="Q2514" s="13" t="s">
        <v>8319</v>
      </c>
      <c r="R2514" t="s">
        <v>8322</v>
      </c>
      <c r="S2514" s="17">
        <f t="shared" si="197"/>
        <v>42101.423541666663</v>
      </c>
      <c r="T2514" s="17">
        <f t="shared" si="198"/>
        <v>42131.423541666663</v>
      </c>
      <c r="U2514">
        <f t="shared" si="199"/>
        <v>2015</v>
      </c>
    </row>
    <row r="2515" spans="1:21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8216</v>
      </c>
      <c r="G2515" t="s">
        <v>8227</v>
      </c>
      <c r="H2515" t="s">
        <v>8246</v>
      </c>
      <c r="I2515">
        <v>1446062040</v>
      </c>
      <c r="J2515">
        <v>1445109822</v>
      </c>
      <c r="K2515" s="11" t="b">
        <v>0</v>
      </c>
      <c r="L2515">
        <v>14</v>
      </c>
      <c r="M2515" t="b">
        <v>1</v>
      </c>
      <c r="N2515" t="s">
        <v>8266</v>
      </c>
      <c r="O2515" s="1">
        <f t="shared" si="195"/>
        <v>115</v>
      </c>
      <c r="P2515">
        <f t="shared" si="196"/>
        <v>51</v>
      </c>
      <c r="Q2515" s="13" t="s">
        <v>8319</v>
      </c>
      <c r="R2515" t="s">
        <v>8322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8216</v>
      </c>
      <c r="G2516" t="s">
        <v>8222</v>
      </c>
      <c r="H2516" t="s">
        <v>8244</v>
      </c>
      <c r="I2516">
        <v>1460753307</v>
      </c>
      <c r="J2516">
        <v>1458161307</v>
      </c>
      <c r="K2516" s="11" t="b">
        <v>0</v>
      </c>
      <c r="L2516">
        <v>28</v>
      </c>
      <c r="M2516" t="b">
        <v>1</v>
      </c>
      <c r="N2516" t="s">
        <v>8300</v>
      </c>
      <c r="O2516" s="1">
        <f t="shared" si="195"/>
        <v>130</v>
      </c>
      <c r="P2516">
        <f t="shared" si="196"/>
        <v>25.46</v>
      </c>
      <c r="Q2516" s="13" t="s">
        <v>8319</v>
      </c>
      <c r="R2516" t="s">
        <v>8331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8218</v>
      </c>
      <c r="G2517" t="s">
        <v>8221</v>
      </c>
      <c r="H2517" t="s">
        <v>8243</v>
      </c>
      <c r="I2517">
        <v>1455210353</v>
      </c>
      <c r="J2517">
        <v>1451927153</v>
      </c>
      <c r="K2517" s="11" t="b">
        <v>0</v>
      </c>
      <c r="L2517">
        <v>37</v>
      </c>
      <c r="M2517" t="b">
        <v>0</v>
      </c>
      <c r="N2517" t="s">
        <v>8268</v>
      </c>
      <c r="O2517" s="1">
        <f t="shared" si="195"/>
        <v>28</v>
      </c>
      <c r="P2517">
        <f t="shared" si="196"/>
        <v>19.239999999999998</v>
      </c>
      <c r="Q2517" s="13" t="s">
        <v>8304</v>
      </c>
      <c r="R2517" t="s">
        <v>8306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8216</v>
      </c>
      <c r="G2518" t="s">
        <v>8222</v>
      </c>
      <c r="H2518" t="s">
        <v>8244</v>
      </c>
      <c r="I2518">
        <v>1434459554</v>
      </c>
      <c r="J2518">
        <v>1431867554</v>
      </c>
      <c r="K2518" s="11" t="b">
        <v>0</v>
      </c>
      <c r="L2518">
        <v>24</v>
      </c>
      <c r="M2518" t="b">
        <v>1</v>
      </c>
      <c r="N2518" t="s">
        <v>8266</v>
      </c>
      <c r="O2518" s="1">
        <f t="shared" si="195"/>
        <v>118</v>
      </c>
      <c r="P2518">
        <f t="shared" si="196"/>
        <v>29.58</v>
      </c>
      <c r="Q2518" s="13" t="s">
        <v>8319</v>
      </c>
      <c r="R2518" t="s">
        <v>8322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8216</v>
      </c>
      <c r="G2519" t="s">
        <v>8222</v>
      </c>
      <c r="H2519" t="s">
        <v>8244</v>
      </c>
      <c r="I2519">
        <v>1406825159</v>
      </c>
      <c r="J2519">
        <v>1404233159</v>
      </c>
      <c r="K2519" s="11" t="b">
        <v>0</v>
      </c>
      <c r="L2519">
        <v>21</v>
      </c>
      <c r="M2519" t="b">
        <v>1</v>
      </c>
      <c r="N2519" t="s">
        <v>8266</v>
      </c>
      <c r="O2519" s="1">
        <f t="shared" si="195"/>
        <v>101</v>
      </c>
      <c r="P2519">
        <f t="shared" si="196"/>
        <v>33.57</v>
      </c>
      <c r="Q2519" s="13" t="s">
        <v>8319</v>
      </c>
      <c r="R2519" t="s">
        <v>8322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8218</v>
      </c>
      <c r="G2520" t="s">
        <v>8221</v>
      </c>
      <c r="H2520" t="s">
        <v>8243</v>
      </c>
      <c r="I2520">
        <v>1367444557</v>
      </c>
      <c r="J2520">
        <v>1364852557</v>
      </c>
      <c r="K2520" s="11" t="b">
        <v>0</v>
      </c>
      <c r="L2520">
        <v>15</v>
      </c>
      <c r="M2520" t="b">
        <v>0</v>
      </c>
      <c r="N2520" t="s">
        <v>8270</v>
      </c>
      <c r="O2520" s="1">
        <f t="shared" si="195"/>
        <v>25</v>
      </c>
      <c r="P2520">
        <f t="shared" si="196"/>
        <v>46.73</v>
      </c>
      <c r="Q2520" s="13" t="s">
        <v>8307</v>
      </c>
      <c r="R2520" t="s">
        <v>8348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8218</v>
      </c>
      <c r="G2521" t="s">
        <v>8229</v>
      </c>
      <c r="H2521" t="s">
        <v>8250</v>
      </c>
      <c r="I2521">
        <v>1437250456</v>
      </c>
      <c r="J2521">
        <v>1434658456</v>
      </c>
      <c r="K2521" s="11" t="b">
        <v>0</v>
      </c>
      <c r="L2521">
        <v>7</v>
      </c>
      <c r="M2521" t="b">
        <v>0</v>
      </c>
      <c r="N2521" t="s">
        <v>8268</v>
      </c>
      <c r="O2521" s="1">
        <f t="shared" si="195"/>
        <v>0</v>
      </c>
      <c r="P2521">
        <f t="shared" si="196"/>
        <v>100</v>
      </c>
      <c r="Q2521" s="13" t="s">
        <v>8304</v>
      </c>
      <c r="R2521" t="s">
        <v>8306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8216</v>
      </c>
      <c r="G2522" t="s">
        <v>8221</v>
      </c>
      <c r="H2522" t="s">
        <v>8243</v>
      </c>
      <c r="I2522">
        <v>1345918302</v>
      </c>
      <c r="J2522">
        <v>1343326302</v>
      </c>
      <c r="K2522" s="11" t="b">
        <v>0</v>
      </c>
      <c r="L2522">
        <v>14</v>
      </c>
      <c r="M2522" t="b">
        <v>1</v>
      </c>
      <c r="N2522" t="s">
        <v>8271</v>
      </c>
      <c r="O2522" s="1">
        <f t="shared" si="195"/>
        <v>100</v>
      </c>
      <c r="P2522">
        <f t="shared" si="196"/>
        <v>50</v>
      </c>
      <c r="Q2522" s="13" t="s">
        <v>8323</v>
      </c>
      <c r="R2522" t="s">
        <v>8327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8216</v>
      </c>
      <c r="G2523" t="s">
        <v>8221</v>
      </c>
      <c r="H2523" t="s">
        <v>8243</v>
      </c>
      <c r="I2523">
        <v>1477710000</v>
      </c>
      <c r="J2523">
        <v>1475248279</v>
      </c>
      <c r="K2523" s="11" t="b">
        <v>0</v>
      </c>
      <c r="L2523">
        <v>12</v>
      </c>
      <c r="M2523" t="b">
        <v>1</v>
      </c>
      <c r="N2523" t="s">
        <v>8266</v>
      </c>
      <c r="O2523" s="1">
        <f t="shared" si="195"/>
        <v>139</v>
      </c>
      <c r="P2523">
        <f t="shared" si="196"/>
        <v>57.92</v>
      </c>
      <c r="Q2523" s="13" t="s">
        <v>8319</v>
      </c>
      <c r="R2523" t="s">
        <v>8322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8217</v>
      </c>
      <c r="G2524" t="s">
        <v>8226</v>
      </c>
      <c r="H2524" t="s">
        <v>8248</v>
      </c>
      <c r="I2524">
        <v>1464460329</v>
      </c>
      <c r="J2524">
        <v>1461954729</v>
      </c>
      <c r="K2524" s="11" t="b">
        <v>0</v>
      </c>
      <c r="L2524">
        <v>9</v>
      </c>
      <c r="M2524" t="b">
        <v>0</v>
      </c>
      <c r="N2524" t="s">
        <v>8267</v>
      </c>
      <c r="O2524" s="1">
        <f t="shared" si="195"/>
        <v>1</v>
      </c>
      <c r="P2524">
        <f t="shared" si="196"/>
        <v>76.67</v>
      </c>
      <c r="Q2524" s="13" t="s">
        <v>8304</v>
      </c>
      <c r="R2524" t="s">
        <v>8338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8218</v>
      </c>
      <c r="G2525" t="s">
        <v>8221</v>
      </c>
      <c r="H2525" t="s">
        <v>8243</v>
      </c>
      <c r="I2525">
        <v>1431374222</v>
      </c>
      <c r="J2525">
        <v>1427486222</v>
      </c>
      <c r="K2525" s="11" t="b">
        <v>0</v>
      </c>
      <c r="L2525">
        <v>25</v>
      </c>
      <c r="M2525" t="b">
        <v>0</v>
      </c>
      <c r="N2525" t="s">
        <v>8268</v>
      </c>
      <c r="O2525" s="1">
        <f t="shared" si="195"/>
        <v>5</v>
      </c>
      <c r="P2525">
        <f t="shared" si="196"/>
        <v>27.36</v>
      </c>
      <c r="Q2525" s="13" t="s">
        <v>8304</v>
      </c>
      <c r="R2525" t="s">
        <v>8306</v>
      </c>
      <c r="S2525" s="17">
        <f t="shared" si="197"/>
        <v>42090.831273148149</v>
      </c>
      <c r="T2525" s="17">
        <f t="shared" si="198"/>
        <v>42135.831273148149</v>
      </c>
      <c r="U2525">
        <f t="shared" si="199"/>
        <v>2015</v>
      </c>
    </row>
    <row r="2526" spans="1:21" ht="45" hidden="1" x14ac:dyDescent="0.2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8216</v>
      </c>
      <c r="G2526" t="s">
        <v>8222</v>
      </c>
      <c r="H2526" t="s">
        <v>8244</v>
      </c>
      <c r="I2526">
        <v>1469220144</v>
      </c>
      <c r="J2526">
        <v>1466628144</v>
      </c>
      <c r="K2526" s="11" t="b">
        <v>0</v>
      </c>
      <c r="L2526">
        <v>15</v>
      </c>
      <c r="M2526" t="b">
        <v>1</v>
      </c>
      <c r="N2526" t="s">
        <v>8264</v>
      </c>
      <c r="O2526" s="1">
        <f t="shared" si="195"/>
        <v>137</v>
      </c>
      <c r="P2526">
        <f t="shared" si="196"/>
        <v>45.6</v>
      </c>
      <c r="Q2526" s="13" t="s">
        <v>8317</v>
      </c>
      <c r="R2526" t="s">
        <v>8318</v>
      </c>
      <c r="S2526" s="17">
        <f t="shared" si="197"/>
        <v>42543.862777777773</v>
      </c>
      <c r="T2526" s="17">
        <f t="shared" si="198"/>
        <v>42573.862777777773</v>
      </c>
      <c r="U2526">
        <f t="shared" si="199"/>
        <v>2016</v>
      </c>
    </row>
    <row r="2527" spans="1:21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8216</v>
      </c>
      <c r="G2527" t="s">
        <v>8221</v>
      </c>
      <c r="H2527" t="s">
        <v>8243</v>
      </c>
      <c r="I2527">
        <v>1307459881</v>
      </c>
      <c r="J2527">
        <v>1304867881</v>
      </c>
      <c r="K2527" s="11" t="b">
        <v>0</v>
      </c>
      <c r="L2527">
        <v>26</v>
      </c>
      <c r="M2527" t="b">
        <v>1</v>
      </c>
      <c r="N2527" t="s">
        <v>8274</v>
      </c>
      <c r="O2527" s="1">
        <f t="shared" si="195"/>
        <v>137</v>
      </c>
      <c r="P2527">
        <f t="shared" si="196"/>
        <v>26.27</v>
      </c>
      <c r="Q2527" s="13" t="s">
        <v>8323</v>
      </c>
      <c r="R2527" t="s">
        <v>8324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8216</v>
      </c>
      <c r="G2528" t="s">
        <v>8221</v>
      </c>
      <c r="H2528" t="s">
        <v>8243</v>
      </c>
      <c r="I2528">
        <v>1340476375</v>
      </c>
      <c r="J2528">
        <v>1337884375</v>
      </c>
      <c r="K2528" s="11" t="b">
        <v>0</v>
      </c>
      <c r="L2528">
        <v>29</v>
      </c>
      <c r="M2528" t="b">
        <v>1</v>
      </c>
      <c r="N2528" t="s">
        <v>8274</v>
      </c>
      <c r="O2528" s="1">
        <f t="shared" si="195"/>
        <v>113</v>
      </c>
      <c r="P2528">
        <f t="shared" si="196"/>
        <v>23.45</v>
      </c>
      <c r="Q2528" s="13" t="s">
        <v>8323</v>
      </c>
      <c r="R2528" t="s">
        <v>8324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8216</v>
      </c>
      <c r="G2529" t="s">
        <v>8221</v>
      </c>
      <c r="H2529" t="s">
        <v>8243</v>
      </c>
      <c r="I2529">
        <v>1280800740</v>
      </c>
      <c r="J2529">
        <v>1279603955</v>
      </c>
      <c r="K2529" s="11" t="b">
        <v>0</v>
      </c>
      <c r="L2529">
        <v>17</v>
      </c>
      <c r="M2529" t="b">
        <v>1</v>
      </c>
      <c r="N2529" t="s">
        <v>8271</v>
      </c>
      <c r="O2529" s="1">
        <f t="shared" si="195"/>
        <v>170</v>
      </c>
      <c r="P2529">
        <f t="shared" si="196"/>
        <v>39.97</v>
      </c>
      <c r="Q2529" s="13" t="s">
        <v>8323</v>
      </c>
      <c r="R2529" t="s">
        <v>8327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8218</v>
      </c>
      <c r="G2530" t="s">
        <v>8233</v>
      </c>
      <c r="H2530" t="s">
        <v>8246</v>
      </c>
      <c r="I2530">
        <v>1463232936</v>
      </c>
      <c r="J2530">
        <v>1461072936</v>
      </c>
      <c r="K2530" s="11" t="b">
        <v>0</v>
      </c>
      <c r="L2530">
        <v>18</v>
      </c>
      <c r="M2530" t="b">
        <v>0</v>
      </c>
      <c r="N2530" t="s">
        <v>8277</v>
      </c>
      <c r="O2530" s="1">
        <f t="shared" si="195"/>
        <v>3</v>
      </c>
      <c r="P2530">
        <f t="shared" si="196"/>
        <v>37.67</v>
      </c>
      <c r="Q2530" s="13" t="s">
        <v>8312</v>
      </c>
      <c r="R2530" t="s">
        <v>8330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8218</v>
      </c>
      <c r="G2531" t="s">
        <v>8226</v>
      </c>
      <c r="H2531" t="s">
        <v>8248</v>
      </c>
      <c r="I2531">
        <v>1467603624</v>
      </c>
      <c r="J2531">
        <v>1465011624</v>
      </c>
      <c r="K2531" s="11" t="b">
        <v>0</v>
      </c>
      <c r="L2531">
        <v>12</v>
      </c>
      <c r="M2531" t="b">
        <v>0</v>
      </c>
      <c r="N2531" t="s">
        <v>8284</v>
      </c>
      <c r="O2531" s="1">
        <f t="shared" si="195"/>
        <v>45</v>
      </c>
      <c r="P2531">
        <f t="shared" si="196"/>
        <v>56.42</v>
      </c>
      <c r="Q2531" s="13" t="s">
        <v>8309</v>
      </c>
      <c r="R2531" t="s">
        <v>8351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8218</v>
      </c>
      <c r="G2532" t="s">
        <v>8221</v>
      </c>
      <c r="H2532" t="s">
        <v>8243</v>
      </c>
      <c r="I2532">
        <v>1402956000</v>
      </c>
      <c r="J2532">
        <v>1400523845</v>
      </c>
      <c r="K2532" s="11" t="b">
        <v>0</v>
      </c>
      <c r="L2532">
        <v>13</v>
      </c>
      <c r="M2532" t="b">
        <v>0</v>
      </c>
      <c r="N2532" t="s">
        <v>8265</v>
      </c>
      <c r="O2532" s="1">
        <f t="shared" si="195"/>
        <v>6</v>
      </c>
      <c r="P2532">
        <f t="shared" si="196"/>
        <v>52</v>
      </c>
      <c r="Q2532" s="13" t="s">
        <v>8317</v>
      </c>
      <c r="R2532" t="s">
        <v>8335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8216</v>
      </c>
      <c r="G2533" t="s">
        <v>8221</v>
      </c>
      <c r="H2533" t="s">
        <v>8243</v>
      </c>
      <c r="I2533">
        <v>1409500725</v>
      </c>
      <c r="J2533">
        <v>1406908725</v>
      </c>
      <c r="K2533" s="11" t="b">
        <v>0</v>
      </c>
      <c r="L2533">
        <v>13</v>
      </c>
      <c r="M2533" t="b">
        <v>1</v>
      </c>
      <c r="N2533" t="s">
        <v>8280</v>
      </c>
      <c r="O2533" s="1">
        <f t="shared" si="195"/>
        <v>135</v>
      </c>
      <c r="P2533">
        <f t="shared" si="196"/>
        <v>51.92</v>
      </c>
      <c r="Q2533" s="13" t="s">
        <v>8309</v>
      </c>
      <c r="R2533" t="s">
        <v>8310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8218</v>
      </c>
      <c r="G2534" t="s">
        <v>8226</v>
      </c>
      <c r="H2534" t="s">
        <v>8248</v>
      </c>
      <c r="I2534">
        <v>1427306470</v>
      </c>
      <c r="J2534">
        <v>1424718070</v>
      </c>
      <c r="K2534" s="11" t="b">
        <v>0</v>
      </c>
      <c r="L2534">
        <v>13</v>
      </c>
      <c r="M2534" t="b">
        <v>0</v>
      </c>
      <c r="N2534" t="s">
        <v>8266</v>
      </c>
      <c r="O2534" s="1">
        <f t="shared" si="195"/>
        <v>27</v>
      </c>
      <c r="P2534">
        <f t="shared" si="196"/>
        <v>51.62</v>
      </c>
      <c r="Q2534" s="13" t="s">
        <v>8319</v>
      </c>
      <c r="R2534" t="s">
        <v>8322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8217</v>
      </c>
      <c r="G2535" t="s">
        <v>8221</v>
      </c>
      <c r="H2535" t="s">
        <v>8243</v>
      </c>
      <c r="I2535">
        <v>1461622616</v>
      </c>
      <c r="J2535">
        <v>1456442216</v>
      </c>
      <c r="K2535" s="11" t="b">
        <v>0</v>
      </c>
      <c r="L2535">
        <v>14</v>
      </c>
      <c r="M2535" t="b">
        <v>0</v>
      </c>
      <c r="N2535" t="s">
        <v>8267</v>
      </c>
      <c r="O2535" s="1">
        <f t="shared" si="195"/>
        <v>1</v>
      </c>
      <c r="P2535">
        <f t="shared" si="196"/>
        <v>47.86</v>
      </c>
      <c r="Q2535" s="13" t="s">
        <v>8304</v>
      </c>
      <c r="R2535" t="s">
        <v>8338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8218</v>
      </c>
      <c r="G2536" t="s">
        <v>8221</v>
      </c>
      <c r="H2536" t="s">
        <v>8243</v>
      </c>
      <c r="I2536">
        <v>1455826460</v>
      </c>
      <c r="J2536">
        <v>1452716060</v>
      </c>
      <c r="K2536" s="11" t="b">
        <v>0</v>
      </c>
      <c r="L2536">
        <v>16</v>
      </c>
      <c r="M2536" t="b">
        <v>0</v>
      </c>
      <c r="N2536" t="s">
        <v>8268</v>
      </c>
      <c r="O2536" s="1">
        <f t="shared" si="195"/>
        <v>9</v>
      </c>
      <c r="P2536">
        <f t="shared" si="196"/>
        <v>41.75</v>
      </c>
      <c r="Q2536" s="13" t="s">
        <v>8304</v>
      </c>
      <c r="R2536" t="s">
        <v>8306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8216</v>
      </c>
      <c r="G2537" t="s">
        <v>8223</v>
      </c>
      <c r="H2537" t="s">
        <v>8245</v>
      </c>
      <c r="I2537">
        <v>1412938800</v>
      </c>
      <c r="J2537">
        <v>1411019409</v>
      </c>
      <c r="K2537" s="11" t="b">
        <v>0</v>
      </c>
      <c r="L2537">
        <v>13</v>
      </c>
      <c r="M2537" t="b">
        <v>1</v>
      </c>
      <c r="N2537" t="s">
        <v>8266</v>
      </c>
      <c r="O2537" s="1">
        <f t="shared" si="195"/>
        <v>133</v>
      </c>
      <c r="P2537">
        <f t="shared" si="196"/>
        <v>51.23</v>
      </c>
      <c r="Q2537" s="13" t="s">
        <v>8319</v>
      </c>
      <c r="R2537" t="s">
        <v>8322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8216</v>
      </c>
      <c r="G2538" t="s">
        <v>8222</v>
      </c>
      <c r="H2538" t="s">
        <v>8244</v>
      </c>
      <c r="I2538">
        <v>1487580602</v>
      </c>
      <c r="J2538">
        <v>1485161402</v>
      </c>
      <c r="K2538" s="11" t="b">
        <v>0</v>
      </c>
      <c r="L2538">
        <v>25</v>
      </c>
      <c r="M2538" t="b">
        <v>1</v>
      </c>
      <c r="N2538" t="s">
        <v>8266</v>
      </c>
      <c r="O2538" s="1">
        <f t="shared" si="195"/>
        <v>133</v>
      </c>
      <c r="P2538">
        <f t="shared" si="196"/>
        <v>26.61</v>
      </c>
      <c r="Q2538" s="13" t="s">
        <v>8319</v>
      </c>
      <c r="R2538" t="s">
        <v>8322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8216</v>
      </c>
      <c r="G2539" t="s">
        <v>8221</v>
      </c>
      <c r="H2539" t="s">
        <v>8243</v>
      </c>
      <c r="I2539">
        <v>1436749200</v>
      </c>
      <c r="J2539">
        <v>1434997018</v>
      </c>
      <c r="K2539" s="11" t="b">
        <v>0</v>
      </c>
      <c r="L2539">
        <v>18</v>
      </c>
      <c r="M2539" t="b">
        <v>1</v>
      </c>
      <c r="N2539" t="s">
        <v>8266</v>
      </c>
      <c r="O2539" s="1">
        <f t="shared" si="195"/>
        <v>132</v>
      </c>
      <c r="P2539">
        <f t="shared" si="196"/>
        <v>36.67</v>
      </c>
      <c r="Q2539" s="13" t="s">
        <v>8319</v>
      </c>
      <c r="R2539" t="s">
        <v>8322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8216</v>
      </c>
      <c r="G2540" t="s">
        <v>8221</v>
      </c>
      <c r="H2540" t="s">
        <v>8243</v>
      </c>
      <c r="I2540">
        <v>1429636927</v>
      </c>
      <c r="J2540">
        <v>1427304127</v>
      </c>
      <c r="K2540" s="11" t="b">
        <v>0</v>
      </c>
      <c r="L2540">
        <v>16</v>
      </c>
      <c r="M2540" t="b">
        <v>1</v>
      </c>
      <c r="N2540" t="s">
        <v>8266</v>
      </c>
      <c r="O2540" s="1">
        <f t="shared" si="195"/>
        <v>101</v>
      </c>
      <c r="P2540">
        <f t="shared" si="196"/>
        <v>41.13</v>
      </c>
      <c r="Q2540" s="13" t="s">
        <v>8319</v>
      </c>
      <c r="R2540" t="s">
        <v>8322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8218</v>
      </c>
      <c r="G2541" t="s">
        <v>8221</v>
      </c>
      <c r="H2541" t="s">
        <v>8243</v>
      </c>
      <c r="I2541">
        <v>1435429626</v>
      </c>
      <c r="J2541">
        <v>1431973626</v>
      </c>
      <c r="K2541" s="11" t="b">
        <v>0</v>
      </c>
      <c r="L2541">
        <v>14</v>
      </c>
      <c r="M2541" t="b">
        <v>0</v>
      </c>
      <c r="N2541" t="s">
        <v>8266</v>
      </c>
      <c r="O2541" s="1">
        <f t="shared" si="195"/>
        <v>37</v>
      </c>
      <c r="P2541">
        <f t="shared" si="196"/>
        <v>46.93</v>
      </c>
      <c r="Q2541" s="13" t="s">
        <v>8319</v>
      </c>
      <c r="R2541" t="s">
        <v>8322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8218</v>
      </c>
      <c r="G2542" t="s">
        <v>8221</v>
      </c>
      <c r="H2542" t="s">
        <v>8243</v>
      </c>
      <c r="I2542">
        <v>1406861438</v>
      </c>
      <c r="J2542">
        <v>1402973438</v>
      </c>
      <c r="K2542" s="11" t="b">
        <v>0</v>
      </c>
      <c r="L2542">
        <v>3</v>
      </c>
      <c r="M2542" t="b">
        <v>0</v>
      </c>
      <c r="N2542" t="s">
        <v>8291</v>
      </c>
      <c r="O2542" s="1">
        <f t="shared" si="195"/>
        <v>26</v>
      </c>
      <c r="P2542">
        <f t="shared" si="196"/>
        <v>218.33</v>
      </c>
      <c r="Q2542" s="13" t="s">
        <v>8309</v>
      </c>
      <c r="R2542" t="s">
        <v>8349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60" hidden="1" x14ac:dyDescent="0.2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8218</v>
      </c>
      <c r="G2543" t="s">
        <v>8221</v>
      </c>
      <c r="H2543" t="s">
        <v>8243</v>
      </c>
      <c r="I2543">
        <v>1444971540</v>
      </c>
      <c r="J2543">
        <v>1442593427</v>
      </c>
      <c r="K2543" s="11" t="b">
        <v>0</v>
      </c>
      <c r="L2543">
        <v>7</v>
      </c>
      <c r="M2543" t="b">
        <v>0</v>
      </c>
      <c r="N2543" t="s">
        <v>8266</v>
      </c>
      <c r="O2543" s="1">
        <f t="shared" si="195"/>
        <v>13</v>
      </c>
      <c r="P2543">
        <f t="shared" si="196"/>
        <v>93</v>
      </c>
      <c r="Q2543" s="13" t="s">
        <v>8319</v>
      </c>
      <c r="R2543" t="s">
        <v>8322</v>
      </c>
      <c r="S2543" s="17">
        <f t="shared" si="197"/>
        <v>42265.683182870373</v>
      </c>
      <c r="T2543" s="17">
        <f t="shared" si="198"/>
        <v>42293.207638888889</v>
      </c>
      <c r="U2543">
        <f t="shared" si="199"/>
        <v>2015</v>
      </c>
    </row>
    <row r="2544" spans="1:21" ht="60" hidden="1" x14ac:dyDescent="0.2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8218</v>
      </c>
      <c r="G2544" t="s">
        <v>8230</v>
      </c>
      <c r="H2544" t="s">
        <v>8246</v>
      </c>
      <c r="I2544">
        <v>1424421253</v>
      </c>
      <c r="J2544">
        <v>1421829253</v>
      </c>
      <c r="K2544" s="11" t="b">
        <v>1</v>
      </c>
      <c r="L2544">
        <v>10</v>
      </c>
      <c r="M2544" t="b">
        <v>0</v>
      </c>
      <c r="N2544" t="s">
        <v>8280</v>
      </c>
      <c r="O2544" s="1">
        <f t="shared" si="195"/>
        <v>14</v>
      </c>
      <c r="P2544">
        <f t="shared" si="196"/>
        <v>65.099999999999994</v>
      </c>
      <c r="Q2544" s="13" t="s">
        <v>8309</v>
      </c>
      <c r="R2544" t="s">
        <v>8310</v>
      </c>
      <c r="S2544" s="17">
        <f t="shared" si="197"/>
        <v>42025.357094907406</v>
      </c>
      <c r="T2544" s="17">
        <f t="shared" si="198"/>
        <v>42055.357094907406</v>
      </c>
      <c r="U2544">
        <f t="shared" si="199"/>
        <v>2015</v>
      </c>
    </row>
    <row r="2545" spans="1:21" ht="60" hidden="1" x14ac:dyDescent="0.2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8218</v>
      </c>
      <c r="G2545" t="s">
        <v>8221</v>
      </c>
      <c r="H2545" t="s">
        <v>8243</v>
      </c>
      <c r="I2545">
        <v>1435730400</v>
      </c>
      <c r="J2545">
        <v>1430855315</v>
      </c>
      <c r="K2545" s="11" t="b">
        <v>0</v>
      </c>
      <c r="L2545">
        <v>3</v>
      </c>
      <c r="M2545" t="b">
        <v>0</v>
      </c>
      <c r="N2545" t="s">
        <v>8288</v>
      </c>
      <c r="O2545" s="1">
        <f t="shared" si="195"/>
        <v>7</v>
      </c>
      <c r="P2545">
        <f t="shared" si="196"/>
        <v>216.67</v>
      </c>
      <c r="Q2545" s="13" t="s">
        <v>8323</v>
      </c>
      <c r="R2545" t="s">
        <v>8326</v>
      </c>
      <c r="S2545" s="17">
        <f t="shared" si="197"/>
        <v>42129.82540509259</v>
      </c>
      <c r="T2545" s="17">
        <f t="shared" si="198"/>
        <v>42186.25</v>
      </c>
      <c r="U2545">
        <f t="shared" si="199"/>
        <v>2015</v>
      </c>
    </row>
    <row r="2546" spans="1:21" ht="60" hidden="1" x14ac:dyDescent="0.2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8218</v>
      </c>
      <c r="G2546" t="s">
        <v>8221</v>
      </c>
      <c r="H2546" t="s">
        <v>8243</v>
      </c>
      <c r="I2546">
        <v>1480525200</v>
      </c>
      <c r="J2546">
        <v>1477781724</v>
      </c>
      <c r="K2546" s="11" t="b">
        <v>0</v>
      </c>
      <c r="L2546">
        <v>6</v>
      </c>
      <c r="M2546" t="b">
        <v>0</v>
      </c>
      <c r="N2546" t="s">
        <v>8266</v>
      </c>
      <c r="O2546" s="1">
        <f t="shared" si="195"/>
        <v>11</v>
      </c>
      <c r="P2546">
        <f t="shared" si="196"/>
        <v>108.33</v>
      </c>
      <c r="Q2546" s="13" t="s">
        <v>8319</v>
      </c>
      <c r="R2546" t="s">
        <v>8322</v>
      </c>
      <c r="S2546" s="17">
        <f t="shared" si="197"/>
        <v>42672.955138888887</v>
      </c>
      <c r="T2546" s="17">
        <f t="shared" si="198"/>
        <v>42704.708333333328</v>
      </c>
      <c r="U2546">
        <f t="shared" si="199"/>
        <v>2016</v>
      </c>
    </row>
    <row r="2547" spans="1:21" ht="45" hidden="1" x14ac:dyDescent="0.2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8217</v>
      </c>
      <c r="G2547" t="s">
        <v>8221</v>
      </c>
      <c r="H2547" t="s">
        <v>8243</v>
      </c>
      <c r="I2547">
        <v>1435698368</v>
      </c>
      <c r="J2547">
        <v>1431810368</v>
      </c>
      <c r="K2547" s="11" t="b">
        <v>0</v>
      </c>
      <c r="L2547">
        <v>10</v>
      </c>
      <c r="M2547" t="b">
        <v>0</v>
      </c>
      <c r="N2547" t="s">
        <v>8285</v>
      </c>
      <c r="O2547" s="1">
        <f t="shared" si="195"/>
        <v>13</v>
      </c>
      <c r="P2547">
        <f t="shared" si="196"/>
        <v>65</v>
      </c>
      <c r="Q2547" s="13" t="s">
        <v>8307</v>
      </c>
      <c r="R2547" t="s">
        <v>8345</v>
      </c>
      <c r="S2547" s="17">
        <f t="shared" si="197"/>
        <v>42140.879259259258</v>
      </c>
      <c r="T2547" s="17">
        <f t="shared" si="198"/>
        <v>42185.879259259258</v>
      </c>
      <c r="U2547">
        <f t="shared" si="199"/>
        <v>2015</v>
      </c>
    </row>
    <row r="2548" spans="1:21" ht="45" hidden="1" x14ac:dyDescent="0.2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8218</v>
      </c>
      <c r="G2548" t="s">
        <v>8226</v>
      </c>
      <c r="H2548" t="s">
        <v>8248</v>
      </c>
      <c r="I2548">
        <v>1409376600</v>
      </c>
      <c r="J2548">
        <v>1405957098</v>
      </c>
      <c r="K2548" s="11" t="b">
        <v>0</v>
      </c>
      <c r="L2548">
        <v>14</v>
      </c>
      <c r="M2548" t="b">
        <v>0</v>
      </c>
      <c r="N2548" t="s">
        <v>8266</v>
      </c>
      <c r="O2548" s="1">
        <f t="shared" si="195"/>
        <v>27</v>
      </c>
      <c r="P2548">
        <f t="shared" si="196"/>
        <v>46.43</v>
      </c>
      <c r="Q2548" s="13" t="s">
        <v>8319</v>
      </c>
      <c r="R2548" t="s">
        <v>8322</v>
      </c>
      <c r="S2548" s="17">
        <f t="shared" si="197"/>
        <v>41841.651597222226</v>
      </c>
      <c r="T2548" s="17">
        <f t="shared" si="198"/>
        <v>41881.229166666664</v>
      </c>
      <c r="U2548">
        <f t="shared" si="199"/>
        <v>2014</v>
      </c>
    </row>
    <row r="2549" spans="1:21" ht="60" hidden="1" x14ac:dyDescent="0.2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8216</v>
      </c>
      <c r="G2549" t="s">
        <v>8221</v>
      </c>
      <c r="H2549" t="s">
        <v>8243</v>
      </c>
      <c r="I2549">
        <v>1429317420</v>
      </c>
      <c r="J2549">
        <v>1424226768</v>
      </c>
      <c r="K2549" s="11" t="b">
        <v>0</v>
      </c>
      <c r="L2549">
        <v>13</v>
      </c>
      <c r="M2549" t="b">
        <v>1</v>
      </c>
      <c r="N2549" t="s">
        <v>8266</v>
      </c>
      <c r="O2549" s="1">
        <f t="shared" si="195"/>
        <v>130</v>
      </c>
      <c r="P2549">
        <f t="shared" si="196"/>
        <v>50</v>
      </c>
      <c r="Q2549" s="13" t="s">
        <v>8319</v>
      </c>
      <c r="R2549" t="s">
        <v>8322</v>
      </c>
      <c r="S2549" s="17">
        <f t="shared" si="197"/>
        <v>42053.106111111112</v>
      </c>
      <c r="T2549" s="17">
        <f t="shared" si="198"/>
        <v>42112.025694444441</v>
      </c>
      <c r="U2549">
        <f t="shared" si="199"/>
        <v>2015</v>
      </c>
    </row>
    <row r="2550" spans="1:21" ht="60" hidden="1" x14ac:dyDescent="0.2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8216</v>
      </c>
      <c r="G2550" t="s">
        <v>8221</v>
      </c>
      <c r="H2550" t="s">
        <v>8243</v>
      </c>
      <c r="I2550">
        <v>1425099540</v>
      </c>
      <c r="J2550">
        <v>1424280938</v>
      </c>
      <c r="K2550" s="11" t="b">
        <v>0</v>
      </c>
      <c r="L2550">
        <v>14</v>
      </c>
      <c r="M2550" t="b">
        <v>1</v>
      </c>
      <c r="N2550" t="s">
        <v>8266</v>
      </c>
      <c r="O2550" s="1">
        <f t="shared" si="195"/>
        <v>130</v>
      </c>
      <c r="P2550">
        <f t="shared" si="196"/>
        <v>46.43</v>
      </c>
      <c r="Q2550" s="13" t="s">
        <v>8319</v>
      </c>
      <c r="R2550" t="s">
        <v>8322</v>
      </c>
      <c r="S2550" s="17">
        <f t="shared" si="197"/>
        <v>42053.733078703706</v>
      </c>
      <c r="T2550" s="17">
        <f t="shared" si="198"/>
        <v>42063.207638888889</v>
      </c>
      <c r="U2550">
        <f t="shared" si="199"/>
        <v>2015</v>
      </c>
    </row>
    <row r="2551" spans="1:21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8218</v>
      </c>
      <c r="G2551" t="s">
        <v>8221</v>
      </c>
      <c r="H2551" t="s">
        <v>8243</v>
      </c>
      <c r="I2551">
        <v>1434309540</v>
      </c>
      <c r="J2551">
        <v>1429287900</v>
      </c>
      <c r="K2551" s="11" t="b">
        <v>0</v>
      </c>
      <c r="L2551">
        <v>7</v>
      </c>
      <c r="M2551" t="b">
        <v>0</v>
      </c>
      <c r="N2551" t="s">
        <v>8298</v>
      </c>
      <c r="O2551" s="1">
        <f t="shared" si="195"/>
        <v>0</v>
      </c>
      <c r="P2551">
        <f t="shared" si="196"/>
        <v>92.14</v>
      </c>
      <c r="Q2551" s="13" t="s">
        <v>8319</v>
      </c>
      <c r="R2551" t="s">
        <v>8320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8219</v>
      </c>
      <c r="G2552" t="s">
        <v>8221</v>
      </c>
      <c r="H2552" t="s">
        <v>8243</v>
      </c>
      <c r="I2552">
        <v>1491656045</v>
      </c>
      <c r="J2552">
        <v>1489067645</v>
      </c>
      <c r="K2552" s="11" t="b">
        <v>0</v>
      </c>
      <c r="L2552">
        <v>12</v>
      </c>
      <c r="M2552" t="b">
        <v>0</v>
      </c>
      <c r="N2552" t="s">
        <v>8266</v>
      </c>
      <c r="O2552" s="1">
        <f t="shared" si="195"/>
        <v>16</v>
      </c>
      <c r="P2552">
        <f t="shared" si="196"/>
        <v>53.75</v>
      </c>
      <c r="Q2552" s="13" t="s">
        <v>8319</v>
      </c>
      <c r="R2552" t="s">
        <v>8322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8218</v>
      </c>
      <c r="G2553" t="s">
        <v>8221</v>
      </c>
      <c r="H2553" t="s">
        <v>8243</v>
      </c>
      <c r="I2553">
        <v>1338321305</v>
      </c>
      <c r="J2553">
        <v>1336506905</v>
      </c>
      <c r="K2553" s="11" t="b">
        <v>0</v>
      </c>
      <c r="L2553">
        <v>30</v>
      </c>
      <c r="M2553" t="b">
        <v>0</v>
      </c>
      <c r="N2553" t="s">
        <v>8273</v>
      </c>
      <c r="O2553" s="1">
        <f t="shared" si="195"/>
        <v>31</v>
      </c>
      <c r="P2553">
        <f t="shared" si="196"/>
        <v>21.47</v>
      </c>
      <c r="Q2553" s="13" t="s">
        <v>8323</v>
      </c>
      <c r="R2553" t="s">
        <v>8346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5" hidden="1" x14ac:dyDescent="0.2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1477550434</v>
      </c>
      <c r="J2554">
        <v>1474958434</v>
      </c>
      <c r="K2554" s="11" t="b">
        <v>0</v>
      </c>
      <c r="L2554">
        <v>14</v>
      </c>
      <c r="M2554" t="b">
        <v>0</v>
      </c>
      <c r="N2554" t="s">
        <v>8266</v>
      </c>
      <c r="O2554" s="1">
        <f t="shared" si="195"/>
        <v>21</v>
      </c>
      <c r="P2554">
        <f t="shared" si="196"/>
        <v>45.79</v>
      </c>
      <c r="Q2554" s="13" t="s">
        <v>8319</v>
      </c>
      <c r="R2554" t="s">
        <v>8322</v>
      </c>
      <c r="S2554" s="17">
        <f t="shared" si="197"/>
        <v>42640.278171296297</v>
      </c>
      <c r="T2554" s="17">
        <f t="shared" si="198"/>
        <v>42670.278171296297</v>
      </c>
      <c r="U2554">
        <f t="shared" si="199"/>
        <v>2016</v>
      </c>
    </row>
    <row r="2555" spans="1:21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8218</v>
      </c>
      <c r="G2555" t="s">
        <v>8221</v>
      </c>
      <c r="H2555" t="s">
        <v>8243</v>
      </c>
      <c r="I2555">
        <v>1406988000</v>
      </c>
      <c r="J2555">
        <v>1403822912</v>
      </c>
      <c r="K2555" s="11" t="b">
        <v>0</v>
      </c>
      <c r="L2555">
        <v>16</v>
      </c>
      <c r="M2555" t="b">
        <v>0</v>
      </c>
      <c r="N2555" t="s">
        <v>8266</v>
      </c>
      <c r="O2555" s="1">
        <f t="shared" si="195"/>
        <v>32</v>
      </c>
      <c r="P2555">
        <f t="shared" si="196"/>
        <v>40.06</v>
      </c>
      <c r="Q2555" s="13" t="s">
        <v>8319</v>
      </c>
      <c r="R2555" t="s">
        <v>8322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8218</v>
      </c>
      <c r="G2556" t="s">
        <v>8221</v>
      </c>
      <c r="H2556" t="s">
        <v>8243</v>
      </c>
      <c r="I2556">
        <v>1456002300</v>
      </c>
      <c r="J2556">
        <v>1454173120</v>
      </c>
      <c r="K2556" s="11" t="b">
        <v>0</v>
      </c>
      <c r="L2556">
        <v>19</v>
      </c>
      <c r="M2556" t="b">
        <v>0</v>
      </c>
      <c r="N2556" t="s">
        <v>8266</v>
      </c>
      <c r="O2556" s="1">
        <f t="shared" si="195"/>
        <v>32</v>
      </c>
      <c r="P2556">
        <f t="shared" si="196"/>
        <v>33.74</v>
      </c>
      <c r="Q2556" s="13" t="s">
        <v>8319</v>
      </c>
      <c r="R2556" t="s">
        <v>8322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60" hidden="1" x14ac:dyDescent="0.2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8216</v>
      </c>
      <c r="G2557" t="s">
        <v>8221</v>
      </c>
      <c r="H2557" t="s">
        <v>8243</v>
      </c>
      <c r="I2557">
        <v>1481615940</v>
      </c>
      <c r="J2557">
        <v>1479436646</v>
      </c>
      <c r="K2557" s="11" t="b">
        <v>0</v>
      </c>
      <c r="L2557">
        <v>30</v>
      </c>
      <c r="M2557" t="b">
        <v>1</v>
      </c>
      <c r="N2557" t="s">
        <v>8275</v>
      </c>
      <c r="O2557" s="1">
        <f t="shared" si="195"/>
        <v>128</v>
      </c>
      <c r="P2557">
        <f t="shared" si="196"/>
        <v>21.37</v>
      </c>
      <c r="Q2557" s="13" t="s">
        <v>8323</v>
      </c>
      <c r="R2557" t="s">
        <v>8325</v>
      </c>
      <c r="S2557" s="17">
        <f t="shared" si="197"/>
        <v>42692.109328703707</v>
      </c>
      <c r="T2557" s="17">
        <f t="shared" si="198"/>
        <v>42717.332638888889</v>
      </c>
      <c r="U2557">
        <f t="shared" si="199"/>
        <v>2016</v>
      </c>
    </row>
    <row r="2558" spans="1:21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8218</v>
      </c>
      <c r="G2558" t="s">
        <v>8221</v>
      </c>
      <c r="H2558" t="s">
        <v>8243</v>
      </c>
      <c r="I2558">
        <v>1411150701</v>
      </c>
      <c r="J2558">
        <v>1405966701</v>
      </c>
      <c r="K2558" s="11" t="b">
        <v>0</v>
      </c>
      <c r="L2558">
        <v>7</v>
      </c>
      <c r="M2558" t="b">
        <v>0</v>
      </c>
      <c r="N2558" t="s">
        <v>8263</v>
      </c>
      <c r="O2558" s="1">
        <f t="shared" si="195"/>
        <v>1</v>
      </c>
      <c r="P2558">
        <f t="shared" si="196"/>
        <v>91.43</v>
      </c>
      <c r="Q2558" s="13" t="s">
        <v>8317</v>
      </c>
      <c r="R2558" t="s">
        <v>8321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8218</v>
      </c>
      <c r="G2559" t="s">
        <v>8221</v>
      </c>
      <c r="H2559" t="s">
        <v>8243</v>
      </c>
      <c r="I2559">
        <v>1350687657</v>
      </c>
      <c r="J2559">
        <v>1346799657</v>
      </c>
      <c r="K2559" s="11" t="b">
        <v>0</v>
      </c>
      <c r="L2559">
        <v>10</v>
      </c>
      <c r="M2559" t="b">
        <v>0</v>
      </c>
      <c r="N2559" t="s">
        <v>8265</v>
      </c>
      <c r="O2559" s="1">
        <f t="shared" si="195"/>
        <v>3</v>
      </c>
      <c r="P2559">
        <f t="shared" si="196"/>
        <v>64</v>
      </c>
      <c r="Q2559" s="13" t="s">
        <v>8317</v>
      </c>
      <c r="R2559" t="s">
        <v>8335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8218</v>
      </c>
      <c r="G2560" t="s">
        <v>8221</v>
      </c>
      <c r="H2560" t="s">
        <v>8243</v>
      </c>
      <c r="I2560">
        <v>1425136200</v>
      </c>
      <c r="J2560">
        <v>1421853518</v>
      </c>
      <c r="K2560" s="11" t="b">
        <v>0</v>
      </c>
      <c r="L2560">
        <v>11</v>
      </c>
      <c r="M2560" t="b">
        <v>0</v>
      </c>
      <c r="N2560" t="s">
        <v>8273</v>
      </c>
      <c r="O2560" s="1">
        <f t="shared" si="195"/>
        <v>18</v>
      </c>
      <c r="P2560">
        <f t="shared" si="196"/>
        <v>58.18</v>
      </c>
      <c r="Q2560" s="13" t="s">
        <v>8323</v>
      </c>
      <c r="R2560" t="s">
        <v>8346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8216</v>
      </c>
      <c r="G2561" t="s">
        <v>8221</v>
      </c>
      <c r="H2561" t="s">
        <v>8243</v>
      </c>
      <c r="I2561">
        <v>1327535392</v>
      </c>
      <c r="J2561">
        <v>1324079392</v>
      </c>
      <c r="K2561" s="11" t="b">
        <v>0</v>
      </c>
      <c r="L2561">
        <v>17</v>
      </c>
      <c r="M2561" t="b">
        <v>1</v>
      </c>
      <c r="N2561" t="s">
        <v>8274</v>
      </c>
      <c r="O2561" s="1">
        <f t="shared" si="195"/>
        <v>128</v>
      </c>
      <c r="P2561">
        <f t="shared" si="196"/>
        <v>37.65</v>
      </c>
      <c r="Q2561" s="13" t="s">
        <v>8323</v>
      </c>
      <c r="R2561" t="s">
        <v>8324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8219</v>
      </c>
      <c r="G2562" t="s">
        <v>8222</v>
      </c>
      <c r="H2562" t="s">
        <v>8244</v>
      </c>
      <c r="I2562">
        <v>1491001140</v>
      </c>
      <c r="J2562">
        <v>1487847954</v>
      </c>
      <c r="K2562" s="11" t="b">
        <v>0</v>
      </c>
      <c r="L2562">
        <v>22</v>
      </c>
      <c r="M2562" t="b">
        <v>0</v>
      </c>
      <c r="N2562" t="s">
        <v>8266</v>
      </c>
      <c r="O2562" s="1">
        <f t="shared" si="195"/>
        <v>128</v>
      </c>
      <c r="P2562">
        <f t="shared" si="196"/>
        <v>29.05</v>
      </c>
      <c r="Q2562" s="13" t="s">
        <v>8319</v>
      </c>
      <c r="R2562" t="s">
        <v>8322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8218</v>
      </c>
      <c r="G2563" t="s">
        <v>8222</v>
      </c>
      <c r="H2563" t="s">
        <v>8244</v>
      </c>
      <c r="I2563">
        <v>1412770578</v>
      </c>
      <c r="J2563">
        <v>1410178578</v>
      </c>
      <c r="K2563" s="11" t="b">
        <v>0</v>
      </c>
      <c r="L2563">
        <v>26</v>
      </c>
      <c r="M2563" t="b">
        <v>0</v>
      </c>
      <c r="N2563" t="s">
        <v>8289</v>
      </c>
      <c r="O2563" s="1">
        <f t="shared" ref="O2563:O2626" si="200">ROUND(E2563/D2563*100,0)</f>
        <v>1</v>
      </c>
      <c r="P2563">
        <f t="shared" ref="P2563:P2626" si="201">IFERROR(ROUND(E2563/L2563,2),0)</f>
        <v>24.5</v>
      </c>
      <c r="Q2563" s="13" t="s">
        <v>8304</v>
      </c>
      <c r="R2563" t="s">
        <v>8314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hidden="1" x14ac:dyDescent="0.2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8218</v>
      </c>
      <c r="G2564" t="s">
        <v>8221</v>
      </c>
      <c r="H2564" t="s">
        <v>8243</v>
      </c>
      <c r="I2564">
        <v>1414758620</v>
      </c>
      <c r="J2564">
        <v>1412166620</v>
      </c>
      <c r="K2564" s="11" t="b">
        <v>0</v>
      </c>
      <c r="L2564">
        <v>7</v>
      </c>
      <c r="M2564" t="b">
        <v>0</v>
      </c>
      <c r="N2564" t="s">
        <v>8268</v>
      </c>
      <c r="O2564" s="1">
        <f t="shared" si="200"/>
        <v>1</v>
      </c>
      <c r="P2564">
        <f t="shared" si="201"/>
        <v>90.86</v>
      </c>
      <c r="Q2564" s="13" t="s">
        <v>8304</v>
      </c>
      <c r="R2564" t="s">
        <v>8306</v>
      </c>
      <c r="S2564" s="17">
        <f t="shared" si="202"/>
        <v>41913.521064814813</v>
      </c>
      <c r="T2564" s="17">
        <f t="shared" si="203"/>
        <v>41943.521064814813</v>
      </c>
      <c r="U2564">
        <f t="shared" si="204"/>
        <v>2014</v>
      </c>
    </row>
    <row r="2565" spans="1:21" ht="30" hidden="1" x14ac:dyDescent="0.2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8216</v>
      </c>
      <c r="G2565" t="s">
        <v>8221</v>
      </c>
      <c r="H2565" t="s">
        <v>8243</v>
      </c>
      <c r="I2565">
        <v>1462420960</v>
      </c>
      <c r="J2565">
        <v>1459828960</v>
      </c>
      <c r="K2565" s="11" t="b">
        <v>0</v>
      </c>
      <c r="L2565">
        <v>9</v>
      </c>
      <c r="M2565" t="b">
        <v>1</v>
      </c>
      <c r="N2565" t="s">
        <v>8298</v>
      </c>
      <c r="O2565" s="1">
        <f t="shared" si="200"/>
        <v>106</v>
      </c>
      <c r="P2565">
        <f t="shared" si="201"/>
        <v>70.67</v>
      </c>
      <c r="Q2565" s="13" t="s">
        <v>8319</v>
      </c>
      <c r="R2565" t="s">
        <v>8320</v>
      </c>
      <c r="S2565" s="17">
        <f t="shared" si="202"/>
        <v>42465.16851851852</v>
      </c>
      <c r="T2565" s="17">
        <f t="shared" si="203"/>
        <v>42495.16851851852</v>
      </c>
      <c r="U2565">
        <f t="shared" si="204"/>
        <v>2016</v>
      </c>
    </row>
    <row r="2566" spans="1:21" ht="60" hidden="1" x14ac:dyDescent="0.2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8216</v>
      </c>
      <c r="G2566" t="s">
        <v>8221</v>
      </c>
      <c r="H2566" t="s">
        <v>8243</v>
      </c>
      <c r="I2566">
        <v>1315171845</v>
      </c>
      <c r="J2566">
        <v>1309987845</v>
      </c>
      <c r="K2566" s="11" t="b">
        <v>0</v>
      </c>
      <c r="L2566">
        <v>17</v>
      </c>
      <c r="M2566" t="b">
        <v>1</v>
      </c>
      <c r="N2566" t="s">
        <v>8261</v>
      </c>
      <c r="O2566" s="1">
        <f t="shared" si="200"/>
        <v>127</v>
      </c>
      <c r="P2566">
        <f t="shared" si="201"/>
        <v>37.409999999999997</v>
      </c>
      <c r="Q2566" s="13" t="s">
        <v>8317</v>
      </c>
      <c r="R2566" t="s">
        <v>8339</v>
      </c>
      <c r="S2566" s="17">
        <f t="shared" si="202"/>
        <v>40730.896354166667</v>
      </c>
      <c r="T2566" s="17">
        <f t="shared" si="203"/>
        <v>40790.896354166667</v>
      </c>
      <c r="U2566">
        <f t="shared" si="204"/>
        <v>2011</v>
      </c>
    </row>
    <row r="2567" spans="1:21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8219</v>
      </c>
      <c r="G2567" t="s">
        <v>8221</v>
      </c>
      <c r="H2567" t="s">
        <v>8243</v>
      </c>
      <c r="I2567">
        <v>1491470442</v>
      </c>
      <c r="J2567">
        <v>1488882042</v>
      </c>
      <c r="K2567" s="11" t="b">
        <v>0</v>
      </c>
      <c r="L2567">
        <v>11</v>
      </c>
      <c r="M2567" t="b">
        <v>0</v>
      </c>
      <c r="N2567" t="s">
        <v>8288</v>
      </c>
      <c r="O2567" s="1">
        <f t="shared" si="200"/>
        <v>25</v>
      </c>
      <c r="P2567">
        <f t="shared" si="201"/>
        <v>57.73</v>
      </c>
      <c r="Q2567" s="13" t="s">
        <v>8323</v>
      </c>
      <c r="R2567" t="s">
        <v>8326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8216</v>
      </c>
      <c r="G2568" t="s">
        <v>8222</v>
      </c>
      <c r="H2568" t="s">
        <v>8244</v>
      </c>
      <c r="I2568">
        <v>1467054000</v>
      </c>
      <c r="J2568">
        <v>1463144254</v>
      </c>
      <c r="K2568" s="11" t="b">
        <v>0</v>
      </c>
      <c r="L2568">
        <v>28</v>
      </c>
      <c r="M2568" t="b">
        <v>1</v>
      </c>
      <c r="N2568" t="s">
        <v>8266</v>
      </c>
      <c r="O2568" s="1">
        <f t="shared" si="200"/>
        <v>127</v>
      </c>
      <c r="P2568">
        <f t="shared" si="201"/>
        <v>22.61</v>
      </c>
      <c r="Q2568" s="13" t="s">
        <v>8319</v>
      </c>
      <c r="R2568" t="s">
        <v>8322</v>
      </c>
      <c r="S2568" s="17">
        <f t="shared" si="202"/>
        <v>42503.539976851855</v>
      </c>
      <c r="T2568" s="17">
        <f t="shared" si="203"/>
        <v>42548.791666666672</v>
      </c>
      <c r="U2568">
        <f t="shared" si="204"/>
        <v>2016</v>
      </c>
    </row>
    <row r="2569" spans="1:21" ht="45" hidden="1" x14ac:dyDescent="0.2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8216</v>
      </c>
      <c r="G2569" t="s">
        <v>8221</v>
      </c>
      <c r="H2569" t="s">
        <v>8243</v>
      </c>
      <c r="I2569">
        <v>1440266422</v>
      </c>
      <c r="J2569">
        <v>1436810422</v>
      </c>
      <c r="K2569" s="11" t="b">
        <v>0</v>
      </c>
      <c r="L2569">
        <v>19</v>
      </c>
      <c r="M2569" t="b">
        <v>1</v>
      </c>
      <c r="N2569" t="s">
        <v>8271</v>
      </c>
      <c r="O2569" s="1">
        <f t="shared" si="200"/>
        <v>181</v>
      </c>
      <c r="P2569">
        <f t="shared" si="201"/>
        <v>33.32</v>
      </c>
      <c r="Q2569" s="13" t="s">
        <v>8323</v>
      </c>
      <c r="R2569" t="s">
        <v>8327</v>
      </c>
      <c r="S2569" s="17">
        <f t="shared" si="202"/>
        <v>42198.750254629631</v>
      </c>
      <c r="T2569" s="17">
        <f t="shared" si="203"/>
        <v>42238.750254629631</v>
      </c>
      <c r="U2569">
        <f t="shared" si="204"/>
        <v>2015</v>
      </c>
    </row>
    <row r="2570" spans="1:21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8216</v>
      </c>
      <c r="G2570" t="s">
        <v>8221</v>
      </c>
      <c r="H2570" t="s">
        <v>8243</v>
      </c>
      <c r="I2570">
        <v>1328377444</v>
      </c>
      <c r="J2570">
        <v>1326217444</v>
      </c>
      <c r="K2570" s="11" t="b">
        <v>0</v>
      </c>
      <c r="L2570">
        <v>22</v>
      </c>
      <c r="M2570" t="b">
        <v>1</v>
      </c>
      <c r="N2570" t="s">
        <v>8261</v>
      </c>
      <c r="O2570" s="1">
        <f t="shared" si="200"/>
        <v>140</v>
      </c>
      <c r="P2570">
        <f t="shared" si="201"/>
        <v>28.73</v>
      </c>
      <c r="Q2570" s="13" t="s">
        <v>8317</v>
      </c>
      <c r="R2570" t="s">
        <v>8339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8216</v>
      </c>
      <c r="G2571" t="s">
        <v>8222</v>
      </c>
      <c r="H2571" t="s">
        <v>8244</v>
      </c>
      <c r="I2571">
        <v>1463743860</v>
      </c>
      <c r="J2571">
        <v>1461151860</v>
      </c>
      <c r="K2571" s="11" t="b">
        <v>0</v>
      </c>
      <c r="L2571">
        <v>36</v>
      </c>
      <c r="M2571" t="b">
        <v>1</v>
      </c>
      <c r="N2571" t="s">
        <v>8266</v>
      </c>
      <c r="O2571" s="1">
        <f t="shared" si="200"/>
        <v>126</v>
      </c>
      <c r="P2571">
        <f t="shared" si="201"/>
        <v>17.53</v>
      </c>
      <c r="Q2571" s="13" t="s">
        <v>8319</v>
      </c>
      <c r="R2571" t="s">
        <v>8322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8216</v>
      </c>
      <c r="G2572" t="s">
        <v>8221</v>
      </c>
      <c r="H2572" t="s">
        <v>8243</v>
      </c>
      <c r="I2572">
        <v>1447269367</v>
      </c>
      <c r="J2572">
        <v>1444673767</v>
      </c>
      <c r="K2572" s="11" t="b">
        <v>0</v>
      </c>
      <c r="L2572">
        <v>8</v>
      </c>
      <c r="M2572" t="b">
        <v>1</v>
      </c>
      <c r="N2572" t="s">
        <v>8266</v>
      </c>
      <c r="O2572" s="1">
        <f t="shared" si="200"/>
        <v>126</v>
      </c>
      <c r="P2572">
        <f t="shared" si="201"/>
        <v>78.88</v>
      </c>
      <c r="Q2572" s="13" t="s">
        <v>8319</v>
      </c>
      <c r="R2572" t="s">
        <v>8322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8216</v>
      </c>
      <c r="G2573" t="s">
        <v>8221</v>
      </c>
      <c r="H2573" t="s">
        <v>8243</v>
      </c>
      <c r="I2573">
        <v>1460860144</v>
      </c>
      <c r="J2573">
        <v>1458268144</v>
      </c>
      <c r="K2573" s="11" t="b">
        <v>0</v>
      </c>
      <c r="L2573">
        <v>20</v>
      </c>
      <c r="M2573" t="b">
        <v>1</v>
      </c>
      <c r="N2573" t="s">
        <v>8260</v>
      </c>
      <c r="O2573" s="1">
        <f t="shared" si="200"/>
        <v>126</v>
      </c>
      <c r="P2573">
        <f t="shared" si="201"/>
        <v>31.5</v>
      </c>
      <c r="Q2573" s="13" t="s">
        <v>8317</v>
      </c>
      <c r="R2573" t="s">
        <v>8328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8216</v>
      </c>
      <c r="G2574" t="s">
        <v>8222</v>
      </c>
      <c r="H2574" t="s">
        <v>8244</v>
      </c>
      <c r="I2574">
        <v>1432499376</v>
      </c>
      <c r="J2574">
        <v>1429648176</v>
      </c>
      <c r="K2574" s="11" t="b">
        <v>0</v>
      </c>
      <c r="L2574">
        <v>10</v>
      </c>
      <c r="M2574" t="b">
        <v>1</v>
      </c>
      <c r="N2574" t="s">
        <v>8290</v>
      </c>
      <c r="O2574" s="1">
        <f t="shared" si="200"/>
        <v>127</v>
      </c>
      <c r="P2574">
        <f t="shared" si="201"/>
        <v>62.8</v>
      </c>
      <c r="Q2574" s="13" t="s">
        <v>8304</v>
      </c>
      <c r="R2574" t="s">
        <v>8305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8218</v>
      </c>
      <c r="G2575" t="s">
        <v>8226</v>
      </c>
      <c r="H2575" t="s">
        <v>8248</v>
      </c>
      <c r="I2575">
        <v>1452120613</v>
      </c>
      <c r="J2575">
        <v>1449528613</v>
      </c>
      <c r="K2575" s="11" t="b">
        <v>0</v>
      </c>
      <c r="L2575">
        <v>25</v>
      </c>
      <c r="M2575" t="b">
        <v>0</v>
      </c>
      <c r="N2575" t="s">
        <v>8291</v>
      </c>
      <c r="O2575" s="1">
        <f t="shared" si="200"/>
        <v>13</v>
      </c>
      <c r="P2575">
        <f t="shared" si="201"/>
        <v>25</v>
      </c>
      <c r="Q2575" s="13" t="s">
        <v>8309</v>
      </c>
      <c r="R2575" t="s">
        <v>8349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8218</v>
      </c>
      <c r="G2576" t="s">
        <v>8221</v>
      </c>
      <c r="H2576" t="s">
        <v>8243</v>
      </c>
      <c r="I2576">
        <v>1481522400</v>
      </c>
      <c r="J2576">
        <v>1480283321</v>
      </c>
      <c r="K2576" s="11" t="b">
        <v>0</v>
      </c>
      <c r="L2576">
        <v>12</v>
      </c>
      <c r="M2576" t="b">
        <v>0</v>
      </c>
      <c r="N2576" t="s">
        <v>8266</v>
      </c>
      <c r="O2576" s="1">
        <f t="shared" si="200"/>
        <v>21</v>
      </c>
      <c r="P2576">
        <f t="shared" si="201"/>
        <v>52.08</v>
      </c>
      <c r="Q2576" s="13" t="s">
        <v>8319</v>
      </c>
      <c r="R2576" t="s">
        <v>8322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8218</v>
      </c>
      <c r="G2577" t="s">
        <v>8221</v>
      </c>
      <c r="H2577" t="s">
        <v>8243</v>
      </c>
      <c r="I2577">
        <v>1473211313</v>
      </c>
      <c r="J2577">
        <v>1472001713</v>
      </c>
      <c r="K2577" s="11" t="b">
        <v>0</v>
      </c>
      <c r="L2577">
        <v>17</v>
      </c>
      <c r="M2577" t="b">
        <v>0</v>
      </c>
      <c r="N2577" t="s">
        <v>8266</v>
      </c>
      <c r="O2577" s="1">
        <f t="shared" si="200"/>
        <v>18</v>
      </c>
      <c r="P2577">
        <f t="shared" si="201"/>
        <v>36.590000000000003</v>
      </c>
      <c r="Q2577" s="13" t="s">
        <v>8319</v>
      </c>
      <c r="R2577" t="s">
        <v>8322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8217</v>
      </c>
      <c r="G2578" t="s">
        <v>8221</v>
      </c>
      <c r="H2578" t="s">
        <v>8243</v>
      </c>
      <c r="I2578">
        <v>1468496933</v>
      </c>
      <c r="J2578">
        <v>1465904933</v>
      </c>
      <c r="K2578" s="11" t="b">
        <v>0</v>
      </c>
      <c r="L2578">
        <v>7</v>
      </c>
      <c r="M2578" t="b">
        <v>0</v>
      </c>
      <c r="N2578" t="s">
        <v>8268</v>
      </c>
      <c r="O2578" s="1">
        <f t="shared" si="200"/>
        <v>3</v>
      </c>
      <c r="P2578">
        <f t="shared" si="201"/>
        <v>88.71</v>
      </c>
      <c r="Q2578" s="13" t="s">
        <v>8304</v>
      </c>
      <c r="R2578" t="s">
        <v>8306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60" hidden="1" x14ac:dyDescent="0.2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8218</v>
      </c>
      <c r="G2579" t="s">
        <v>8221</v>
      </c>
      <c r="H2579" t="s">
        <v>8243</v>
      </c>
      <c r="I2579">
        <v>1420860180</v>
      </c>
      <c r="J2579">
        <v>1418234646</v>
      </c>
      <c r="K2579" s="11" t="b">
        <v>0</v>
      </c>
      <c r="L2579">
        <v>12</v>
      </c>
      <c r="M2579" t="b">
        <v>0</v>
      </c>
      <c r="N2579" t="s">
        <v>8266</v>
      </c>
      <c r="O2579" s="1">
        <f t="shared" si="200"/>
        <v>11</v>
      </c>
      <c r="P2579">
        <f t="shared" si="201"/>
        <v>51.67</v>
      </c>
      <c r="Q2579" s="13" t="s">
        <v>8319</v>
      </c>
      <c r="R2579" t="s">
        <v>8322</v>
      </c>
      <c r="S2579" s="17">
        <f t="shared" si="202"/>
        <v>41983.752847222218</v>
      </c>
      <c r="T2579" s="17">
        <f t="shared" si="203"/>
        <v>42014.140972222223</v>
      </c>
      <c r="U2579">
        <f t="shared" si="204"/>
        <v>2014</v>
      </c>
    </row>
    <row r="2580" spans="1:21" ht="60" hidden="1" x14ac:dyDescent="0.2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8218</v>
      </c>
      <c r="G2580" t="s">
        <v>8221</v>
      </c>
      <c r="H2580" t="s">
        <v>8243</v>
      </c>
      <c r="I2580">
        <v>1406876400</v>
      </c>
      <c r="J2580">
        <v>1405024561</v>
      </c>
      <c r="K2580" s="11" t="b">
        <v>0</v>
      </c>
      <c r="L2580">
        <v>10</v>
      </c>
      <c r="M2580" t="b">
        <v>0</v>
      </c>
      <c r="N2580" t="s">
        <v>8266</v>
      </c>
      <c r="O2580" s="1">
        <f t="shared" si="200"/>
        <v>48</v>
      </c>
      <c r="P2580">
        <f t="shared" si="201"/>
        <v>62</v>
      </c>
      <c r="Q2580" s="13" t="s">
        <v>8319</v>
      </c>
      <c r="R2580" t="s">
        <v>8322</v>
      </c>
      <c r="S2580" s="17">
        <f t="shared" si="202"/>
        <v>41830.858344907407</v>
      </c>
      <c r="T2580" s="17">
        <f t="shared" si="203"/>
        <v>41852.291666666664</v>
      </c>
      <c r="U2580">
        <f t="shared" si="204"/>
        <v>2014</v>
      </c>
    </row>
    <row r="2581" spans="1:21" hidden="1" x14ac:dyDescent="0.2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8216</v>
      </c>
      <c r="G2581" t="s">
        <v>8221</v>
      </c>
      <c r="H2581" t="s">
        <v>8243</v>
      </c>
      <c r="I2581">
        <v>1331182740</v>
      </c>
      <c r="J2581">
        <v>1329856839</v>
      </c>
      <c r="K2581" s="11" t="b">
        <v>0</v>
      </c>
      <c r="L2581">
        <v>11</v>
      </c>
      <c r="M2581" t="b">
        <v>1</v>
      </c>
      <c r="N2581" t="s">
        <v>8274</v>
      </c>
      <c r="O2581" s="1">
        <f t="shared" si="200"/>
        <v>103</v>
      </c>
      <c r="P2581">
        <f t="shared" si="201"/>
        <v>56.36</v>
      </c>
      <c r="Q2581" s="13" t="s">
        <v>8323</v>
      </c>
      <c r="R2581" t="s">
        <v>8324</v>
      </c>
      <c r="S2581" s="17">
        <f t="shared" si="202"/>
        <v>40960.861562500002</v>
      </c>
      <c r="T2581" s="17">
        <f t="shared" si="203"/>
        <v>40976.207638888889</v>
      </c>
      <c r="U2581">
        <f t="shared" si="204"/>
        <v>2012</v>
      </c>
    </row>
    <row r="2582" spans="1:21" ht="30" hidden="1" x14ac:dyDescent="0.2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8216</v>
      </c>
      <c r="G2582" t="s">
        <v>8221</v>
      </c>
      <c r="H2582" t="s">
        <v>8243</v>
      </c>
      <c r="I2582">
        <v>1342115132</v>
      </c>
      <c r="J2582">
        <v>1339523132</v>
      </c>
      <c r="K2582" s="11" t="b">
        <v>0</v>
      </c>
      <c r="L2582">
        <v>16</v>
      </c>
      <c r="M2582" t="b">
        <v>1</v>
      </c>
      <c r="N2582" t="s">
        <v>8271</v>
      </c>
      <c r="O2582" s="1">
        <f t="shared" si="200"/>
        <v>124</v>
      </c>
      <c r="P2582">
        <f t="shared" si="201"/>
        <v>38.75</v>
      </c>
      <c r="Q2582" s="13" t="s">
        <v>8323</v>
      </c>
      <c r="R2582" t="s">
        <v>8327</v>
      </c>
      <c r="S2582" s="17">
        <f t="shared" si="202"/>
        <v>41072.739953703705</v>
      </c>
      <c r="T2582" s="17">
        <f t="shared" si="203"/>
        <v>41102.739953703705</v>
      </c>
      <c r="U2582">
        <f t="shared" si="204"/>
        <v>2012</v>
      </c>
    </row>
    <row r="2583" spans="1:21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8216</v>
      </c>
      <c r="G2583" t="s">
        <v>8222</v>
      </c>
      <c r="H2583" t="s">
        <v>8244</v>
      </c>
      <c r="I2583">
        <v>1469998680</v>
      </c>
      <c r="J2583">
        <v>1466710358</v>
      </c>
      <c r="K2583" s="11" t="b">
        <v>0</v>
      </c>
      <c r="L2583">
        <v>21</v>
      </c>
      <c r="M2583" t="b">
        <v>1</v>
      </c>
      <c r="N2583" t="s">
        <v>8266</v>
      </c>
      <c r="O2583" s="1">
        <f t="shared" si="200"/>
        <v>124</v>
      </c>
      <c r="P2583">
        <f t="shared" si="201"/>
        <v>29.43</v>
      </c>
      <c r="Q2583" s="13" t="s">
        <v>8319</v>
      </c>
      <c r="R2583" t="s">
        <v>8322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8216</v>
      </c>
      <c r="G2584" t="s">
        <v>8221</v>
      </c>
      <c r="H2584" t="s">
        <v>8243</v>
      </c>
      <c r="I2584">
        <v>1462564182</v>
      </c>
      <c r="J2584">
        <v>1459972182</v>
      </c>
      <c r="K2584" s="11" t="b">
        <v>0</v>
      </c>
      <c r="L2584">
        <v>3</v>
      </c>
      <c r="M2584" t="b">
        <v>1</v>
      </c>
      <c r="N2584" t="s">
        <v>8290</v>
      </c>
      <c r="O2584" s="1">
        <f t="shared" si="200"/>
        <v>103</v>
      </c>
      <c r="P2584">
        <f t="shared" si="201"/>
        <v>205</v>
      </c>
      <c r="Q2584" s="13" t="s">
        <v>8304</v>
      </c>
      <c r="R2584" t="s">
        <v>8305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8218</v>
      </c>
      <c r="G2585" t="s">
        <v>8222</v>
      </c>
      <c r="H2585" t="s">
        <v>8244</v>
      </c>
      <c r="I2585">
        <v>1458117190</v>
      </c>
      <c r="J2585">
        <v>1455528790</v>
      </c>
      <c r="K2585" s="11" t="b">
        <v>0</v>
      </c>
      <c r="L2585">
        <v>3</v>
      </c>
      <c r="M2585" t="b">
        <v>0</v>
      </c>
      <c r="N2585" t="s">
        <v>8266</v>
      </c>
      <c r="O2585" s="1">
        <f t="shared" si="200"/>
        <v>61</v>
      </c>
      <c r="P2585">
        <f t="shared" si="201"/>
        <v>203.67</v>
      </c>
      <c r="Q2585" s="13" t="s">
        <v>8319</v>
      </c>
      <c r="R2585" t="s">
        <v>8322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60" hidden="1" x14ac:dyDescent="0.2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8218</v>
      </c>
      <c r="G2586" t="s">
        <v>8221</v>
      </c>
      <c r="H2586" t="s">
        <v>8243</v>
      </c>
      <c r="I2586">
        <v>1443561159</v>
      </c>
      <c r="J2586">
        <v>1440969159</v>
      </c>
      <c r="K2586" s="11" t="b">
        <v>0</v>
      </c>
      <c r="L2586">
        <v>9</v>
      </c>
      <c r="M2586" t="b">
        <v>0</v>
      </c>
      <c r="N2586" t="s">
        <v>8298</v>
      </c>
      <c r="O2586" s="1">
        <f t="shared" si="200"/>
        <v>2</v>
      </c>
      <c r="P2586">
        <f t="shared" si="201"/>
        <v>67.78</v>
      </c>
      <c r="Q2586" s="13" t="s">
        <v>8319</v>
      </c>
      <c r="R2586" t="s">
        <v>8320</v>
      </c>
      <c r="S2586" s="17">
        <f t="shared" si="202"/>
        <v>42246.883784722217</v>
      </c>
      <c r="T2586" s="17">
        <f t="shared" si="203"/>
        <v>42276.883784722217</v>
      </c>
      <c r="U2586">
        <f t="shared" si="204"/>
        <v>2015</v>
      </c>
    </row>
    <row r="2587" spans="1:21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8216</v>
      </c>
      <c r="G2587" t="s">
        <v>8221</v>
      </c>
      <c r="H2587" t="s">
        <v>8243</v>
      </c>
      <c r="I2587">
        <v>1351223940</v>
      </c>
      <c r="J2587">
        <v>1349892735</v>
      </c>
      <c r="K2587" s="11" t="b">
        <v>0</v>
      </c>
      <c r="L2587">
        <v>14</v>
      </c>
      <c r="M2587" t="b">
        <v>1</v>
      </c>
      <c r="N2587" t="s">
        <v>8274</v>
      </c>
      <c r="O2587" s="1">
        <f t="shared" si="200"/>
        <v>102</v>
      </c>
      <c r="P2587">
        <f t="shared" si="201"/>
        <v>43.57</v>
      </c>
      <c r="Q2587" s="13" t="s">
        <v>8323</v>
      </c>
      <c r="R2587" t="s">
        <v>8324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60" hidden="1" x14ac:dyDescent="0.2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8216</v>
      </c>
      <c r="G2588" t="s">
        <v>8222</v>
      </c>
      <c r="H2588" t="s">
        <v>8244</v>
      </c>
      <c r="I2588">
        <v>1445252400</v>
      </c>
      <c r="J2588">
        <v>1443696797</v>
      </c>
      <c r="K2588" s="11" t="b">
        <v>0</v>
      </c>
      <c r="L2588">
        <v>22</v>
      </c>
      <c r="M2588" t="b">
        <v>1</v>
      </c>
      <c r="N2588" t="s">
        <v>8266</v>
      </c>
      <c r="O2588" s="1">
        <f t="shared" si="200"/>
        <v>122</v>
      </c>
      <c r="P2588">
        <f t="shared" si="201"/>
        <v>27.73</v>
      </c>
      <c r="Q2588" s="13" t="s">
        <v>8319</v>
      </c>
      <c r="R2588" t="s">
        <v>8322</v>
      </c>
      <c r="S2588" s="17">
        <f t="shared" si="202"/>
        <v>42278.453668981485</v>
      </c>
      <c r="T2588" s="17">
        <f t="shared" si="203"/>
        <v>42296.458333333328</v>
      </c>
      <c r="U2588">
        <f t="shared" si="204"/>
        <v>2015</v>
      </c>
    </row>
    <row r="2589" spans="1:21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8216</v>
      </c>
      <c r="G2589" t="s">
        <v>8221</v>
      </c>
      <c r="H2589" t="s">
        <v>8243</v>
      </c>
      <c r="I2589">
        <v>1434542702</v>
      </c>
      <c r="J2589">
        <v>1432814702</v>
      </c>
      <c r="K2589" s="11" t="b">
        <v>0</v>
      </c>
      <c r="L2589">
        <v>3</v>
      </c>
      <c r="M2589" t="b">
        <v>1</v>
      </c>
      <c r="N2589" t="s">
        <v>8266</v>
      </c>
      <c r="O2589" s="1">
        <f t="shared" si="200"/>
        <v>122</v>
      </c>
      <c r="P2589">
        <f t="shared" si="201"/>
        <v>203.33</v>
      </c>
      <c r="Q2589" s="13" t="s">
        <v>8319</v>
      </c>
      <c r="R2589" t="s">
        <v>8322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8218</v>
      </c>
      <c r="G2590" t="s">
        <v>8221</v>
      </c>
      <c r="H2590" t="s">
        <v>8243</v>
      </c>
      <c r="I2590">
        <v>1379164040</v>
      </c>
      <c r="J2590">
        <v>1376399240</v>
      </c>
      <c r="K2590" s="11" t="b">
        <v>0</v>
      </c>
      <c r="L2590">
        <v>24</v>
      </c>
      <c r="M2590" t="b">
        <v>0</v>
      </c>
      <c r="N2590" t="s">
        <v>8277</v>
      </c>
      <c r="O2590" s="1">
        <f t="shared" si="200"/>
        <v>2</v>
      </c>
      <c r="P2590">
        <f t="shared" si="201"/>
        <v>25.29</v>
      </c>
      <c r="Q2590" s="13" t="s">
        <v>8312</v>
      </c>
      <c r="R2590" t="s">
        <v>8330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8216</v>
      </c>
      <c r="G2591" t="s">
        <v>8221</v>
      </c>
      <c r="H2591" t="s">
        <v>8243</v>
      </c>
      <c r="I2591">
        <v>1340429276</v>
      </c>
      <c r="J2591">
        <v>1335245276</v>
      </c>
      <c r="K2591" s="11" t="b">
        <v>0</v>
      </c>
      <c r="L2591">
        <v>16</v>
      </c>
      <c r="M2591" t="b">
        <v>1</v>
      </c>
      <c r="N2591" t="s">
        <v>8274</v>
      </c>
      <c r="O2591" s="1">
        <f t="shared" si="200"/>
        <v>121</v>
      </c>
      <c r="P2591">
        <f t="shared" si="201"/>
        <v>37.94</v>
      </c>
      <c r="Q2591" s="13" t="s">
        <v>8323</v>
      </c>
      <c r="R2591" t="s">
        <v>8324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8216</v>
      </c>
      <c r="G2592" t="s">
        <v>8221</v>
      </c>
      <c r="H2592" t="s">
        <v>8243</v>
      </c>
      <c r="I2592">
        <v>1412092800</v>
      </c>
      <c r="J2592">
        <v>1409493800</v>
      </c>
      <c r="K2592" s="11" t="b">
        <v>0</v>
      </c>
      <c r="L2592">
        <v>18</v>
      </c>
      <c r="M2592" t="b">
        <v>1</v>
      </c>
      <c r="N2592" t="s">
        <v>8266</v>
      </c>
      <c r="O2592" s="1">
        <f t="shared" si="200"/>
        <v>121</v>
      </c>
      <c r="P2592">
        <f t="shared" si="201"/>
        <v>33.67</v>
      </c>
      <c r="Q2592" s="13" t="s">
        <v>8319</v>
      </c>
      <c r="R2592" t="s">
        <v>8322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45" hidden="1" x14ac:dyDescent="0.2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8217</v>
      </c>
      <c r="G2593" t="s">
        <v>8221</v>
      </c>
      <c r="H2593" t="s">
        <v>8243</v>
      </c>
      <c r="I2593">
        <v>1444330821</v>
      </c>
      <c r="J2593">
        <v>1441738821</v>
      </c>
      <c r="K2593" s="11" t="b">
        <v>0</v>
      </c>
      <c r="L2593">
        <v>3</v>
      </c>
      <c r="M2593" t="b">
        <v>0</v>
      </c>
      <c r="N2593" t="s">
        <v>8298</v>
      </c>
      <c r="O2593" s="1">
        <f t="shared" si="200"/>
        <v>0</v>
      </c>
      <c r="P2593">
        <f t="shared" si="201"/>
        <v>201.67</v>
      </c>
      <c r="Q2593" s="13" t="s">
        <v>8319</v>
      </c>
      <c r="R2593" t="s">
        <v>8320</v>
      </c>
      <c r="S2593" s="17">
        <f t="shared" si="202"/>
        <v>42255.791909722218</v>
      </c>
      <c r="T2593" s="17">
        <f t="shared" si="203"/>
        <v>42285.791909722218</v>
      </c>
      <c r="U2593">
        <f t="shared" si="204"/>
        <v>2015</v>
      </c>
    </row>
    <row r="2594" spans="1:21" ht="90" hidden="1" x14ac:dyDescent="0.2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8216</v>
      </c>
      <c r="G2594" t="s">
        <v>8222</v>
      </c>
      <c r="H2594" t="s">
        <v>8244</v>
      </c>
      <c r="I2594">
        <v>1434120856</v>
      </c>
      <c r="J2594">
        <v>1428936856</v>
      </c>
      <c r="K2594" s="11" t="b">
        <v>0</v>
      </c>
      <c r="L2594">
        <v>25</v>
      </c>
      <c r="M2594" t="b">
        <v>1</v>
      </c>
      <c r="N2594" t="s">
        <v>8266</v>
      </c>
      <c r="O2594" s="1">
        <f t="shared" si="200"/>
        <v>242</v>
      </c>
      <c r="P2594">
        <f t="shared" si="201"/>
        <v>24.2</v>
      </c>
      <c r="Q2594" s="13" t="s">
        <v>8319</v>
      </c>
      <c r="R2594" t="s">
        <v>8322</v>
      </c>
      <c r="S2594" s="17">
        <f t="shared" si="202"/>
        <v>42107.621018518519</v>
      </c>
      <c r="T2594" s="17">
        <f t="shared" si="203"/>
        <v>42167.621018518519</v>
      </c>
      <c r="U2594">
        <f t="shared" si="204"/>
        <v>2015</v>
      </c>
    </row>
    <row r="2595" spans="1:21" ht="45" hidden="1" x14ac:dyDescent="0.2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8216</v>
      </c>
      <c r="G2595" t="s">
        <v>8226</v>
      </c>
      <c r="H2595" t="s">
        <v>8248</v>
      </c>
      <c r="I2595">
        <v>1470595109</v>
      </c>
      <c r="J2595">
        <v>1468003109</v>
      </c>
      <c r="K2595" s="11" t="b">
        <v>0</v>
      </c>
      <c r="L2595">
        <v>14</v>
      </c>
      <c r="M2595" t="b">
        <v>1</v>
      </c>
      <c r="N2595" t="s">
        <v>8266</v>
      </c>
      <c r="O2595" s="1">
        <f t="shared" si="200"/>
        <v>242</v>
      </c>
      <c r="P2595">
        <f t="shared" si="201"/>
        <v>43.21</v>
      </c>
      <c r="Q2595" s="13" t="s">
        <v>8319</v>
      </c>
      <c r="R2595" t="s">
        <v>8322</v>
      </c>
      <c r="S2595" s="17">
        <f t="shared" si="202"/>
        <v>42559.776724537034</v>
      </c>
      <c r="T2595" s="17">
        <f t="shared" si="203"/>
        <v>42589.776724537034</v>
      </c>
      <c r="U2595">
        <f t="shared" si="204"/>
        <v>2016</v>
      </c>
    </row>
    <row r="2596" spans="1:21" ht="60" hidden="1" x14ac:dyDescent="0.2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8218</v>
      </c>
      <c r="G2596" t="s">
        <v>8233</v>
      </c>
      <c r="H2596" t="s">
        <v>8246</v>
      </c>
      <c r="I2596">
        <v>1451494210</v>
      </c>
      <c r="J2596">
        <v>1449075010</v>
      </c>
      <c r="K2596" s="11" t="b">
        <v>0</v>
      </c>
      <c r="L2596">
        <v>12</v>
      </c>
      <c r="M2596" t="b">
        <v>0</v>
      </c>
      <c r="N2596" t="s">
        <v>8277</v>
      </c>
      <c r="O2596" s="1">
        <f t="shared" si="200"/>
        <v>6</v>
      </c>
      <c r="P2596">
        <f t="shared" si="201"/>
        <v>50.08</v>
      </c>
      <c r="Q2596" s="13" t="s">
        <v>8312</v>
      </c>
      <c r="R2596" t="s">
        <v>8330</v>
      </c>
      <c r="S2596" s="17">
        <f t="shared" si="202"/>
        <v>42340.701504629629</v>
      </c>
      <c r="T2596" s="17">
        <f t="shared" si="203"/>
        <v>42368.701504629629</v>
      </c>
      <c r="U2596">
        <f t="shared" si="204"/>
        <v>2015</v>
      </c>
    </row>
    <row r="2597" spans="1:21" ht="60" hidden="1" x14ac:dyDescent="0.2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8216</v>
      </c>
      <c r="G2597" t="s">
        <v>8221</v>
      </c>
      <c r="H2597" t="s">
        <v>8243</v>
      </c>
      <c r="I2597">
        <v>1439246991</v>
      </c>
      <c r="J2597">
        <v>1437950991</v>
      </c>
      <c r="K2597" s="11" t="b">
        <v>0</v>
      </c>
      <c r="L2597">
        <v>13</v>
      </c>
      <c r="M2597" t="b">
        <v>1</v>
      </c>
      <c r="N2597" t="s">
        <v>8264</v>
      </c>
      <c r="O2597" s="1">
        <f t="shared" si="200"/>
        <v>100</v>
      </c>
      <c r="P2597">
        <f t="shared" si="201"/>
        <v>46.23</v>
      </c>
      <c r="Q2597" s="13" t="s">
        <v>8317</v>
      </c>
      <c r="R2597" t="s">
        <v>8318</v>
      </c>
      <c r="S2597" s="17">
        <f t="shared" si="202"/>
        <v>42211.951284722221</v>
      </c>
      <c r="T2597" s="17">
        <f t="shared" si="203"/>
        <v>42226.951284722221</v>
      </c>
      <c r="U2597">
        <f t="shared" si="204"/>
        <v>2015</v>
      </c>
    </row>
    <row r="2598" spans="1:21" ht="60" hidden="1" x14ac:dyDescent="0.2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8218</v>
      </c>
      <c r="G2598" t="s">
        <v>8229</v>
      </c>
      <c r="H2598" t="s">
        <v>8250</v>
      </c>
      <c r="I2598">
        <v>1461765300</v>
      </c>
      <c r="J2598">
        <v>1459198499</v>
      </c>
      <c r="K2598" s="11" t="b">
        <v>0</v>
      </c>
      <c r="L2598">
        <v>8</v>
      </c>
      <c r="M2598" t="b">
        <v>0</v>
      </c>
      <c r="N2598" t="s">
        <v>8282</v>
      </c>
      <c r="O2598" s="1">
        <f t="shared" si="200"/>
        <v>3</v>
      </c>
      <c r="P2598">
        <f t="shared" si="201"/>
        <v>75</v>
      </c>
      <c r="Q2598" s="13" t="s">
        <v>8307</v>
      </c>
      <c r="R2598" t="s">
        <v>8344</v>
      </c>
      <c r="S2598" s="17">
        <f t="shared" si="202"/>
        <v>42457.871516203704</v>
      </c>
      <c r="T2598" s="17">
        <f t="shared" si="203"/>
        <v>42487.579861111109</v>
      </c>
      <c r="U2598">
        <f t="shared" si="204"/>
        <v>2016</v>
      </c>
    </row>
    <row r="2599" spans="1:21" ht="45" hidden="1" x14ac:dyDescent="0.2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8216</v>
      </c>
      <c r="G2599" t="s">
        <v>8222</v>
      </c>
      <c r="H2599" t="s">
        <v>8244</v>
      </c>
      <c r="I2599">
        <v>1422637200</v>
      </c>
      <c r="J2599">
        <v>1419271458</v>
      </c>
      <c r="K2599" s="11" t="b">
        <v>0</v>
      </c>
      <c r="L2599">
        <v>22</v>
      </c>
      <c r="M2599" t="b">
        <v>1</v>
      </c>
      <c r="N2599" t="s">
        <v>8260</v>
      </c>
      <c r="O2599" s="1">
        <f t="shared" si="200"/>
        <v>100</v>
      </c>
      <c r="P2599">
        <f t="shared" si="201"/>
        <v>27.27</v>
      </c>
      <c r="Q2599" s="13" t="s">
        <v>8317</v>
      </c>
      <c r="R2599" t="s">
        <v>8328</v>
      </c>
      <c r="S2599" s="17">
        <f t="shared" si="202"/>
        <v>41995.752986111111</v>
      </c>
      <c r="T2599" s="17">
        <f t="shared" si="203"/>
        <v>42034.708333333328</v>
      </c>
      <c r="U2599">
        <f t="shared" si="204"/>
        <v>2014</v>
      </c>
    </row>
    <row r="2600" spans="1:21" ht="30" hidden="1" x14ac:dyDescent="0.2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8216</v>
      </c>
      <c r="G2600" t="s">
        <v>8221</v>
      </c>
      <c r="H2600" t="s">
        <v>8243</v>
      </c>
      <c r="I2600">
        <v>1301792400</v>
      </c>
      <c r="J2600">
        <v>1299775266</v>
      </c>
      <c r="K2600" s="11" t="b">
        <v>0</v>
      </c>
      <c r="L2600">
        <v>10</v>
      </c>
      <c r="M2600" t="b">
        <v>1</v>
      </c>
      <c r="N2600" t="s">
        <v>8261</v>
      </c>
      <c r="O2600" s="1">
        <f t="shared" si="200"/>
        <v>120</v>
      </c>
      <c r="P2600">
        <f t="shared" si="201"/>
        <v>60</v>
      </c>
      <c r="Q2600" s="13" t="s">
        <v>8317</v>
      </c>
      <c r="R2600" t="s">
        <v>8339</v>
      </c>
      <c r="S2600" s="17">
        <f t="shared" si="202"/>
        <v>40612.695208333331</v>
      </c>
      <c r="T2600" s="17">
        <f t="shared" si="203"/>
        <v>40636.041666666664</v>
      </c>
      <c r="U2600">
        <f t="shared" si="204"/>
        <v>2011</v>
      </c>
    </row>
    <row r="2601" spans="1:21" ht="60" hidden="1" x14ac:dyDescent="0.2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8216</v>
      </c>
      <c r="G2601" t="s">
        <v>8221</v>
      </c>
      <c r="H2601" t="s">
        <v>8243</v>
      </c>
      <c r="I2601">
        <v>1393694280</v>
      </c>
      <c r="J2601">
        <v>1390088311</v>
      </c>
      <c r="K2601" s="11" t="b">
        <v>0</v>
      </c>
      <c r="L2601">
        <v>14</v>
      </c>
      <c r="M2601" t="b">
        <v>1</v>
      </c>
      <c r="N2601" t="s">
        <v>8264</v>
      </c>
      <c r="O2601" s="1">
        <f t="shared" si="200"/>
        <v>120</v>
      </c>
      <c r="P2601">
        <f t="shared" si="201"/>
        <v>42.86</v>
      </c>
      <c r="Q2601" s="13" t="s">
        <v>8317</v>
      </c>
      <c r="R2601" t="s">
        <v>8318</v>
      </c>
      <c r="S2601" s="17">
        <f t="shared" si="202"/>
        <v>41657.985081018516</v>
      </c>
      <c r="T2601" s="17">
        <f t="shared" si="203"/>
        <v>41699.720833333333</v>
      </c>
      <c r="U2601">
        <f t="shared" si="204"/>
        <v>2014</v>
      </c>
    </row>
    <row r="2602" spans="1:21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8216</v>
      </c>
      <c r="G2602" t="s">
        <v>8222</v>
      </c>
      <c r="H2602" t="s">
        <v>8244</v>
      </c>
      <c r="I2602">
        <v>1479846507</v>
      </c>
      <c r="J2602">
        <v>1479241707</v>
      </c>
      <c r="K2602" s="11" t="b">
        <v>0</v>
      </c>
      <c r="L2602">
        <v>17</v>
      </c>
      <c r="M2602" t="b">
        <v>1</v>
      </c>
      <c r="N2602" t="s">
        <v>8292</v>
      </c>
      <c r="O2602" s="1">
        <f t="shared" si="200"/>
        <v>299</v>
      </c>
      <c r="P2602">
        <f t="shared" si="201"/>
        <v>35.119999999999997</v>
      </c>
      <c r="Q2602" s="13" t="s">
        <v>8312</v>
      </c>
      <c r="R2602" t="s">
        <v>8313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8216</v>
      </c>
      <c r="G2603" t="s">
        <v>8221</v>
      </c>
      <c r="H2603" t="s">
        <v>8243</v>
      </c>
      <c r="I2603">
        <v>1354756714</v>
      </c>
      <c r="J2603">
        <v>1353547114</v>
      </c>
      <c r="K2603" s="11" t="b">
        <v>0</v>
      </c>
      <c r="L2603">
        <v>18</v>
      </c>
      <c r="M2603" t="b">
        <v>1</v>
      </c>
      <c r="N2603" t="s">
        <v>8269</v>
      </c>
      <c r="O2603" s="1">
        <f t="shared" si="200"/>
        <v>238</v>
      </c>
      <c r="P2603">
        <f t="shared" si="201"/>
        <v>33.06</v>
      </c>
      <c r="Q2603" s="13" t="s">
        <v>8307</v>
      </c>
      <c r="R2603" t="s">
        <v>8329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8216</v>
      </c>
      <c r="G2604" t="s">
        <v>8221</v>
      </c>
      <c r="H2604" t="s">
        <v>8243</v>
      </c>
      <c r="I2604">
        <v>1411980020</v>
      </c>
      <c r="J2604">
        <v>1409388020</v>
      </c>
      <c r="K2604" s="11" t="b">
        <v>0</v>
      </c>
      <c r="L2604">
        <v>13</v>
      </c>
      <c r="M2604" t="b">
        <v>1</v>
      </c>
      <c r="N2604" t="s">
        <v>8266</v>
      </c>
      <c r="O2604" s="1">
        <f t="shared" si="200"/>
        <v>169</v>
      </c>
      <c r="P2604">
        <f t="shared" si="201"/>
        <v>45.62</v>
      </c>
      <c r="Q2604" s="13" t="s">
        <v>8319</v>
      </c>
      <c r="R2604" t="s">
        <v>8322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8216</v>
      </c>
      <c r="G2605" t="s">
        <v>8222</v>
      </c>
      <c r="H2605" t="s">
        <v>8244</v>
      </c>
      <c r="I2605">
        <v>1409490480</v>
      </c>
      <c r="J2605">
        <v>1407400306</v>
      </c>
      <c r="K2605" s="11" t="b">
        <v>0</v>
      </c>
      <c r="L2605">
        <v>21</v>
      </c>
      <c r="M2605" t="b">
        <v>1</v>
      </c>
      <c r="N2605" t="s">
        <v>8266</v>
      </c>
      <c r="O2605" s="1">
        <f t="shared" si="200"/>
        <v>108</v>
      </c>
      <c r="P2605">
        <f t="shared" si="201"/>
        <v>28.19</v>
      </c>
      <c r="Q2605" s="13" t="s">
        <v>8319</v>
      </c>
      <c r="R2605" t="s">
        <v>8322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8218</v>
      </c>
      <c r="G2606" t="s">
        <v>8222</v>
      </c>
      <c r="H2606" t="s">
        <v>8244</v>
      </c>
      <c r="I2606">
        <v>1412090349</v>
      </c>
      <c r="J2606">
        <v>1409066349</v>
      </c>
      <c r="K2606" s="11" t="b">
        <v>1</v>
      </c>
      <c r="L2606">
        <v>8</v>
      </c>
      <c r="M2606" t="b">
        <v>0</v>
      </c>
      <c r="N2606" t="s">
        <v>8280</v>
      </c>
      <c r="O2606" s="1">
        <f t="shared" si="200"/>
        <v>3</v>
      </c>
      <c r="P2606">
        <f t="shared" si="201"/>
        <v>73.88</v>
      </c>
      <c r="Q2606" s="13" t="s">
        <v>8309</v>
      </c>
      <c r="R2606" t="s">
        <v>8310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8217</v>
      </c>
      <c r="G2607" t="s">
        <v>8221</v>
      </c>
      <c r="H2607" t="s">
        <v>8243</v>
      </c>
      <c r="I2607">
        <v>1408029623</v>
      </c>
      <c r="J2607">
        <v>1405437623</v>
      </c>
      <c r="K2607" s="11" t="b">
        <v>0</v>
      </c>
      <c r="L2607">
        <v>13</v>
      </c>
      <c r="M2607" t="b">
        <v>0</v>
      </c>
      <c r="N2607" t="s">
        <v>8267</v>
      </c>
      <c r="O2607" s="1">
        <f t="shared" si="200"/>
        <v>4</v>
      </c>
      <c r="P2607">
        <f t="shared" si="201"/>
        <v>45.39</v>
      </c>
      <c r="Q2607" s="13" t="s">
        <v>8304</v>
      </c>
      <c r="R2607" t="s">
        <v>8338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8218</v>
      </c>
      <c r="G2608" t="s">
        <v>8221</v>
      </c>
      <c r="H2608" t="s">
        <v>8243</v>
      </c>
      <c r="I2608">
        <v>1485964559</v>
      </c>
      <c r="J2608">
        <v>1483372559</v>
      </c>
      <c r="K2608" s="11" t="b">
        <v>0</v>
      </c>
      <c r="L2608">
        <v>7</v>
      </c>
      <c r="M2608" t="b">
        <v>0</v>
      </c>
      <c r="N2608" t="s">
        <v>8268</v>
      </c>
      <c r="O2608" s="1">
        <f t="shared" si="200"/>
        <v>0</v>
      </c>
      <c r="P2608">
        <f t="shared" si="201"/>
        <v>84.29</v>
      </c>
      <c r="Q2608" s="13" t="s">
        <v>8304</v>
      </c>
      <c r="R2608" t="s">
        <v>8306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8218</v>
      </c>
      <c r="G2609" t="s">
        <v>8222</v>
      </c>
      <c r="H2609" t="s">
        <v>8244</v>
      </c>
      <c r="I2609">
        <v>1424474056</v>
      </c>
      <c r="J2609">
        <v>1420586056</v>
      </c>
      <c r="K2609" s="11" t="b">
        <v>0</v>
      </c>
      <c r="L2609">
        <v>24</v>
      </c>
      <c r="M2609" t="b">
        <v>0</v>
      </c>
      <c r="N2609" t="s">
        <v>8300</v>
      </c>
      <c r="O2609" s="1">
        <f t="shared" si="200"/>
        <v>12</v>
      </c>
      <c r="P2609">
        <f t="shared" si="201"/>
        <v>24.46</v>
      </c>
      <c r="Q2609" s="13" t="s">
        <v>8319</v>
      </c>
      <c r="R2609" t="s">
        <v>8331</v>
      </c>
      <c r="S2609" s="17">
        <f t="shared" si="202"/>
        <v>42010.968240740738</v>
      </c>
      <c r="T2609" s="17">
        <f t="shared" si="203"/>
        <v>42055.968240740738</v>
      </c>
      <c r="U2609">
        <f t="shared" si="204"/>
        <v>2015</v>
      </c>
    </row>
    <row r="2610" spans="1:21" ht="45" hidden="1" x14ac:dyDescent="0.2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8218</v>
      </c>
      <c r="G2610" t="s">
        <v>8221</v>
      </c>
      <c r="H2610" t="s">
        <v>8243</v>
      </c>
      <c r="I2610">
        <v>1477174138</v>
      </c>
      <c r="J2610">
        <v>1474150138</v>
      </c>
      <c r="K2610" s="11" t="b">
        <v>0</v>
      </c>
      <c r="L2610">
        <v>23</v>
      </c>
      <c r="M2610" t="b">
        <v>0</v>
      </c>
      <c r="N2610" t="s">
        <v>8298</v>
      </c>
      <c r="O2610" s="1">
        <f t="shared" si="200"/>
        <v>20</v>
      </c>
      <c r="P2610">
        <f t="shared" si="201"/>
        <v>25.52</v>
      </c>
      <c r="Q2610" s="13" t="s">
        <v>8319</v>
      </c>
      <c r="R2610" t="s">
        <v>8320</v>
      </c>
      <c r="S2610" s="17">
        <f t="shared" si="202"/>
        <v>42630.922893518517</v>
      </c>
      <c r="T2610" s="17">
        <f t="shared" si="203"/>
        <v>42665.922893518517</v>
      </c>
      <c r="U2610">
        <f t="shared" si="204"/>
        <v>2016</v>
      </c>
    </row>
    <row r="2611" spans="1:21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8216</v>
      </c>
      <c r="G2611" t="s">
        <v>8222</v>
      </c>
      <c r="H2611" t="s">
        <v>8244</v>
      </c>
      <c r="I2611">
        <v>1465709400</v>
      </c>
      <c r="J2611">
        <v>1462695073</v>
      </c>
      <c r="K2611" s="11" t="b">
        <v>0</v>
      </c>
      <c r="L2611">
        <v>34</v>
      </c>
      <c r="M2611" t="b">
        <v>1</v>
      </c>
      <c r="N2611" t="s">
        <v>8271</v>
      </c>
      <c r="O2611" s="1">
        <f t="shared" si="200"/>
        <v>167</v>
      </c>
      <c r="P2611">
        <f t="shared" si="201"/>
        <v>17.239999999999998</v>
      </c>
      <c r="Q2611" s="13" t="s">
        <v>8323</v>
      </c>
      <c r="R2611" t="s">
        <v>8327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8218</v>
      </c>
      <c r="G2612" t="s">
        <v>8221</v>
      </c>
      <c r="H2612" t="s">
        <v>8243</v>
      </c>
      <c r="I2612">
        <v>1416000600</v>
      </c>
      <c r="J2612">
        <v>1413318600</v>
      </c>
      <c r="K2612" s="11" t="b">
        <v>0</v>
      </c>
      <c r="L2612">
        <v>23</v>
      </c>
      <c r="M2612" t="b">
        <v>0</v>
      </c>
      <c r="N2612" t="s">
        <v>8278</v>
      </c>
      <c r="O2612" s="1">
        <f t="shared" si="200"/>
        <v>2</v>
      </c>
      <c r="P2612">
        <f t="shared" si="201"/>
        <v>25.43</v>
      </c>
      <c r="Q2612" s="13" t="s">
        <v>8312</v>
      </c>
      <c r="R2612" t="s">
        <v>8340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8218</v>
      </c>
      <c r="G2613" t="s">
        <v>8221</v>
      </c>
      <c r="H2613" t="s">
        <v>8243</v>
      </c>
      <c r="I2613">
        <v>1436981339</v>
      </c>
      <c r="J2613">
        <v>1434389339</v>
      </c>
      <c r="K2613" s="11" t="b">
        <v>0</v>
      </c>
      <c r="L2613">
        <v>9</v>
      </c>
      <c r="M2613" t="b">
        <v>0</v>
      </c>
      <c r="N2613" t="s">
        <v>8279</v>
      </c>
      <c r="O2613" s="1">
        <f t="shared" si="200"/>
        <v>3</v>
      </c>
      <c r="P2613">
        <f t="shared" si="201"/>
        <v>65</v>
      </c>
      <c r="Q2613" s="13" t="s">
        <v>8315</v>
      </c>
      <c r="R2613" t="s">
        <v>8341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8216</v>
      </c>
      <c r="G2614" t="s">
        <v>8222</v>
      </c>
      <c r="H2614" t="s">
        <v>8244</v>
      </c>
      <c r="I2614">
        <v>1450137600</v>
      </c>
      <c r="J2614">
        <v>1448924882</v>
      </c>
      <c r="K2614" s="11" t="b">
        <v>0</v>
      </c>
      <c r="L2614">
        <v>20</v>
      </c>
      <c r="M2614" t="b">
        <v>1</v>
      </c>
      <c r="N2614" t="s">
        <v>8266</v>
      </c>
      <c r="O2614" s="1">
        <f t="shared" si="200"/>
        <v>105</v>
      </c>
      <c r="P2614">
        <f t="shared" si="201"/>
        <v>29</v>
      </c>
      <c r="Q2614" s="13" t="s">
        <v>8319</v>
      </c>
      <c r="R2614" t="s">
        <v>8322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8218</v>
      </c>
      <c r="G2615" t="s">
        <v>8222</v>
      </c>
      <c r="H2615" t="s">
        <v>8244</v>
      </c>
      <c r="I2615">
        <v>1404149280</v>
      </c>
      <c r="J2615">
        <v>1400547969</v>
      </c>
      <c r="K2615" s="11" t="b">
        <v>0</v>
      </c>
      <c r="L2615">
        <v>13</v>
      </c>
      <c r="M2615" t="b">
        <v>0</v>
      </c>
      <c r="N2615" t="s">
        <v>8266</v>
      </c>
      <c r="O2615" s="1">
        <f t="shared" si="200"/>
        <v>29</v>
      </c>
      <c r="P2615">
        <f t="shared" si="201"/>
        <v>44.31</v>
      </c>
      <c r="Q2615" s="13" t="s">
        <v>8319</v>
      </c>
      <c r="R2615" t="s">
        <v>8322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8218</v>
      </c>
      <c r="G2616" t="s">
        <v>8221</v>
      </c>
      <c r="H2616" t="s">
        <v>8243</v>
      </c>
      <c r="I2616">
        <v>1445448381</v>
      </c>
      <c r="J2616">
        <v>1440264381</v>
      </c>
      <c r="K2616" s="11" t="b">
        <v>0</v>
      </c>
      <c r="L2616">
        <v>8</v>
      </c>
      <c r="M2616" t="b">
        <v>0</v>
      </c>
      <c r="N2616" t="s">
        <v>8265</v>
      </c>
      <c r="O2616" s="1">
        <f t="shared" si="200"/>
        <v>10</v>
      </c>
      <c r="P2616">
        <f t="shared" si="201"/>
        <v>71.25</v>
      </c>
      <c r="Q2616" s="13" t="s">
        <v>8317</v>
      </c>
      <c r="R2616" t="s">
        <v>8335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8218</v>
      </c>
      <c r="G2617" t="s">
        <v>8221</v>
      </c>
      <c r="H2617" t="s">
        <v>8243</v>
      </c>
      <c r="I2617">
        <v>1362711728</v>
      </c>
      <c r="J2617">
        <v>1360119728</v>
      </c>
      <c r="K2617" s="11" t="b">
        <v>0</v>
      </c>
      <c r="L2617">
        <v>13</v>
      </c>
      <c r="M2617" t="b">
        <v>0</v>
      </c>
      <c r="N2617" t="s">
        <v>8299</v>
      </c>
      <c r="O2617" s="1">
        <f t="shared" si="200"/>
        <v>14</v>
      </c>
      <c r="P2617">
        <f t="shared" si="201"/>
        <v>43.85</v>
      </c>
      <c r="Q2617" s="13" t="s">
        <v>8307</v>
      </c>
      <c r="R2617" t="s">
        <v>8352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8216</v>
      </c>
      <c r="G2618" t="s">
        <v>8221</v>
      </c>
      <c r="H2618" t="s">
        <v>8243</v>
      </c>
      <c r="I2618">
        <v>1442462340</v>
      </c>
      <c r="J2618">
        <v>1439743900</v>
      </c>
      <c r="K2618" s="11" t="b">
        <v>0</v>
      </c>
      <c r="L2618">
        <v>14</v>
      </c>
      <c r="M2618" t="b">
        <v>1</v>
      </c>
      <c r="N2618" t="s">
        <v>8266</v>
      </c>
      <c r="O2618" s="1">
        <f t="shared" si="200"/>
        <v>114</v>
      </c>
      <c r="P2618">
        <f t="shared" si="201"/>
        <v>40.71</v>
      </c>
      <c r="Q2618" s="13" t="s">
        <v>8319</v>
      </c>
      <c r="R2618" t="s">
        <v>8322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8216</v>
      </c>
      <c r="G2619" t="s">
        <v>8221</v>
      </c>
      <c r="H2619" t="s">
        <v>8243</v>
      </c>
      <c r="I2619">
        <v>1402848000</v>
      </c>
      <c r="J2619">
        <v>1400606573</v>
      </c>
      <c r="K2619" s="11" t="b">
        <v>0</v>
      </c>
      <c r="L2619">
        <v>21</v>
      </c>
      <c r="M2619" t="b">
        <v>1</v>
      </c>
      <c r="N2619" t="s">
        <v>8266</v>
      </c>
      <c r="O2619" s="1">
        <f t="shared" si="200"/>
        <v>114</v>
      </c>
      <c r="P2619">
        <f t="shared" si="201"/>
        <v>27.14</v>
      </c>
      <c r="Q2619" s="13" t="s">
        <v>8319</v>
      </c>
      <c r="R2619" t="s">
        <v>8322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8216</v>
      </c>
      <c r="G2620" t="s">
        <v>8221</v>
      </c>
      <c r="H2620" t="s">
        <v>8243</v>
      </c>
      <c r="I2620">
        <v>1426187582</v>
      </c>
      <c r="J2620">
        <v>1423599182</v>
      </c>
      <c r="K2620" s="11" t="b">
        <v>0</v>
      </c>
      <c r="L2620">
        <v>10</v>
      </c>
      <c r="M2620" t="b">
        <v>1</v>
      </c>
      <c r="N2620" t="s">
        <v>8266</v>
      </c>
      <c r="O2620" s="1">
        <f t="shared" si="200"/>
        <v>228</v>
      </c>
      <c r="P2620">
        <f t="shared" si="201"/>
        <v>57</v>
      </c>
      <c r="Q2620" s="13" t="s">
        <v>8319</v>
      </c>
      <c r="R2620" t="s">
        <v>8322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8218</v>
      </c>
      <c r="G2621" t="s">
        <v>8221</v>
      </c>
      <c r="H2621" t="s">
        <v>8243</v>
      </c>
      <c r="I2621">
        <v>1438390800</v>
      </c>
      <c r="J2621">
        <v>1436888066</v>
      </c>
      <c r="K2621" s="11" t="b">
        <v>0</v>
      </c>
      <c r="L2621">
        <v>7</v>
      </c>
      <c r="M2621" t="b">
        <v>0</v>
      </c>
      <c r="N2621" t="s">
        <v>8266</v>
      </c>
      <c r="O2621" s="1">
        <f t="shared" si="200"/>
        <v>9</v>
      </c>
      <c r="P2621">
        <f t="shared" si="201"/>
        <v>80.709999999999994</v>
      </c>
      <c r="Q2621" s="13" t="s">
        <v>8319</v>
      </c>
      <c r="R2621" t="s">
        <v>8322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8216</v>
      </c>
      <c r="G2622" t="s">
        <v>8222</v>
      </c>
      <c r="H2622" t="s">
        <v>8244</v>
      </c>
      <c r="I2622">
        <v>1476651600</v>
      </c>
      <c r="J2622">
        <v>1473189335</v>
      </c>
      <c r="K2622" s="11" t="b">
        <v>0</v>
      </c>
      <c r="L2622">
        <v>15</v>
      </c>
      <c r="M2622" t="b">
        <v>1</v>
      </c>
      <c r="N2622" t="s">
        <v>8300</v>
      </c>
      <c r="O2622" s="1">
        <f t="shared" si="200"/>
        <v>113</v>
      </c>
      <c r="P2622">
        <f t="shared" si="201"/>
        <v>37.67</v>
      </c>
      <c r="Q2622" s="13" t="s">
        <v>8319</v>
      </c>
      <c r="R2622" t="s">
        <v>8331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8216</v>
      </c>
      <c r="G2623" t="s">
        <v>8227</v>
      </c>
      <c r="H2623" t="s">
        <v>8246</v>
      </c>
      <c r="I2623">
        <v>1453376495</v>
      </c>
      <c r="J2623">
        <v>1450784495</v>
      </c>
      <c r="K2623" s="11" t="b">
        <v>0</v>
      </c>
      <c r="L2623">
        <v>29</v>
      </c>
      <c r="M2623" t="b">
        <v>1</v>
      </c>
      <c r="N2623" t="s">
        <v>8261</v>
      </c>
      <c r="O2623" s="1">
        <f t="shared" si="200"/>
        <v>113</v>
      </c>
      <c r="P2623">
        <f t="shared" si="201"/>
        <v>19.47</v>
      </c>
      <c r="Q2623" s="13" t="s">
        <v>8317</v>
      </c>
      <c r="R2623" t="s">
        <v>8339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8216</v>
      </c>
      <c r="G2624" t="s">
        <v>8222</v>
      </c>
      <c r="H2624" t="s">
        <v>8244</v>
      </c>
      <c r="I2624">
        <v>1387281600</v>
      </c>
      <c r="J2624">
        <v>1384811721</v>
      </c>
      <c r="K2624" s="11" t="b">
        <v>0</v>
      </c>
      <c r="L2624">
        <v>45</v>
      </c>
      <c r="M2624" t="b">
        <v>1</v>
      </c>
      <c r="N2624" t="s">
        <v>8287</v>
      </c>
      <c r="O2624" s="1">
        <f t="shared" si="200"/>
        <v>113</v>
      </c>
      <c r="P2624">
        <f t="shared" si="201"/>
        <v>12.53</v>
      </c>
      <c r="Q2624" s="13" t="s">
        <v>8323</v>
      </c>
      <c r="R2624" t="s">
        <v>8334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8218</v>
      </c>
      <c r="G2625" t="s">
        <v>8221</v>
      </c>
      <c r="H2625" t="s">
        <v>8243</v>
      </c>
      <c r="I2625">
        <v>1402007500</v>
      </c>
      <c r="J2625">
        <v>1399415500</v>
      </c>
      <c r="K2625" s="11" t="b">
        <v>0</v>
      </c>
      <c r="L2625">
        <v>11</v>
      </c>
      <c r="M2625" t="b">
        <v>0</v>
      </c>
      <c r="N2625" t="s">
        <v>8266</v>
      </c>
      <c r="O2625" s="1">
        <f t="shared" si="200"/>
        <v>28</v>
      </c>
      <c r="P2625">
        <f t="shared" si="201"/>
        <v>51</v>
      </c>
      <c r="Q2625" s="13" t="s">
        <v>8319</v>
      </c>
      <c r="R2625" t="s">
        <v>8322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60" hidden="1" x14ac:dyDescent="0.2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8218</v>
      </c>
      <c r="G2626" t="s">
        <v>8221</v>
      </c>
      <c r="H2626" t="s">
        <v>8243</v>
      </c>
      <c r="I2626">
        <v>1357934424</v>
      </c>
      <c r="J2626">
        <v>1355342424</v>
      </c>
      <c r="K2626" s="11" t="b">
        <v>0</v>
      </c>
      <c r="L2626">
        <v>11</v>
      </c>
      <c r="M2626" t="b">
        <v>0</v>
      </c>
      <c r="N2626" t="s">
        <v>8277</v>
      </c>
      <c r="O2626" s="1">
        <f t="shared" si="200"/>
        <v>0</v>
      </c>
      <c r="P2626">
        <f t="shared" si="201"/>
        <v>50.91</v>
      </c>
      <c r="Q2626" s="13" t="s">
        <v>8312</v>
      </c>
      <c r="R2626" t="s">
        <v>8330</v>
      </c>
      <c r="S2626" s="17">
        <f t="shared" si="202"/>
        <v>41255.833611111113</v>
      </c>
      <c r="T2626" s="17">
        <f t="shared" si="203"/>
        <v>41285.833611111113</v>
      </c>
      <c r="U2626">
        <f t="shared" si="204"/>
        <v>2012</v>
      </c>
    </row>
    <row r="2627" spans="1:21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8218</v>
      </c>
      <c r="G2627" t="s">
        <v>8221</v>
      </c>
      <c r="H2627" t="s">
        <v>8243</v>
      </c>
      <c r="I2627">
        <v>1408922049</v>
      </c>
      <c r="J2627">
        <v>1406330049</v>
      </c>
      <c r="K2627" s="11" t="b">
        <v>0</v>
      </c>
      <c r="L2627">
        <v>9</v>
      </c>
      <c r="M2627" t="b">
        <v>0</v>
      </c>
      <c r="N2627" t="s">
        <v>8288</v>
      </c>
      <c r="O2627" s="1">
        <f t="shared" ref="O2627:O2690" si="205">ROUND(E2627/D2627*100,0)</f>
        <v>10</v>
      </c>
      <c r="P2627">
        <f t="shared" ref="P2627:P2690" si="206">IFERROR(ROUND(E2627/L2627,2),0)</f>
        <v>62.22</v>
      </c>
      <c r="Q2627" s="13" t="s">
        <v>8323</v>
      </c>
      <c r="R2627" t="s">
        <v>8326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hidden="1" x14ac:dyDescent="0.2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8218</v>
      </c>
      <c r="G2628" t="s">
        <v>8222</v>
      </c>
      <c r="H2628" t="s">
        <v>8244</v>
      </c>
      <c r="I2628">
        <v>1413634059</v>
      </c>
      <c r="J2628">
        <v>1411042059</v>
      </c>
      <c r="K2628" s="11" t="b">
        <v>0</v>
      </c>
      <c r="L2628">
        <v>10</v>
      </c>
      <c r="M2628" t="b">
        <v>0</v>
      </c>
      <c r="N2628" t="s">
        <v>8263</v>
      </c>
      <c r="O2628" s="1">
        <f t="shared" si="205"/>
        <v>22</v>
      </c>
      <c r="P2628">
        <f t="shared" si="206"/>
        <v>56</v>
      </c>
      <c r="Q2628" s="13" t="s">
        <v>8317</v>
      </c>
      <c r="R2628" t="s">
        <v>8321</v>
      </c>
      <c r="S2628" s="17">
        <f t="shared" si="207"/>
        <v>41900.505312499998</v>
      </c>
      <c r="T2628" s="17">
        <f t="shared" si="208"/>
        <v>41930.505312499998</v>
      </c>
      <c r="U2628">
        <f t="shared" si="209"/>
        <v>2014</v>
      </c>
    </row>
    <row r="2629" spans="1:21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8216</v>
      </c>
      <c r="G2629" t="s">
        <v>8221</v>
      </c>
      <c r="H2629" t="s">
        <v>8243</v>
      </c>
      <c r="I2629">
        <v>1334250165</v>
      </c>
      <c r="J2629">
        <v>1331658165</v>
      </c>
      <c r="K2629" s="11" t="b">
        <v>0</v>
      </c>
      <c r="L2629">
        <v>13</v>
      </c>
      <c r="M2629" t="b">
        <v>1</v>
      </c>
      <c r="N2629" t="s">
        <v>8274</v>
      </c>
      <c r="O2629" s="1">
        <f t="shared" si="205"/>
        <v>124</v>
      </c>
      <c r="P2629">
        <f t="shared" si="206"/>
        <v>43</v>
      </c>
      <c r="Q2629" s="13" t="s">
        <v>8323</v>
      </c>
      <c r="R2629" t="s">
        <v>8324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8216</v>
      </c>
      <c r="G2630" t="s">
        <v>8222</v>
      </c>
      <c r="H2630" t="s">
        <v>8244</v>
      </c>
      <c r="I2630">
        <v>1476632178</v>
      </c>
      <c r="J2630">
        <v>1473953778</v>
      </c>
      <c r="K2630" s="11" t="b">
        <v>0</v>
      </c>
      <c r="L2630">
        <v>31</v>
      </c>
      <c r="M2630" t="b">
        <v>1</v>
      </c>
      <c r="N2630" t="s">
        <v>8266</v>
      </c>
      <c r="O2630" s="1">
        <f t="shared" si="205"/>
        <v>159</v>
      </c>
      <c r="P2630">
        <f t="shared" si="206"/>
        <v>18</v>
      </c>
      <c r="Q2630" s="13" t="s">
        <v>8319</v>
      </c>
      <c r="R2630" t="s">
        <v>8322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8216</v>
      </c>
      <c r="G2631" t="s">
        <v>8221</v>
      </c>
      <c r="H2631" t="s">
        <v>8243</v>
      </c>
      <c r="I2631">
        <v>1311576600</v>
      </c>
      <c r="J2631">
        <v>1306219897</v>
      </c>
      <c r="K2631" s="11" t="b">
        <v>0</v>
      </c>
      <c r="L2631">
        <v>11</v>
      </c>
      <c r="M2631" t="b">
        <v>1</v>
      </c>
      <c r="N2631" t="s">
        <v>8271</v>
      </c>
      <c r="O2631" s="1">
        <f t="shared" si="205"/>
        <v>185</v>
      </c>
      <c r="P2631">
        <f t="shared" si="206"/>
        <v>50.45</v>
      </c>
      <c r="Q2631" s="13" t="s">
        <v>8323</v>
      </c>
      <c r="R2631" t="s">
        <v>8327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30" hidden="1" x14ac:dyDescent="0.2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8218</v>
      </c>
      <c r="G2632" t="s">
        <v>8221</v>
      </c>
      <c r="H2632" t="s">
        <v>8243</v>
      </c>
      <c r="I2632">
        <v>1411868313</v>
      </c>
      <c r="J2632">
        <v>1409276313</v>
      </c>
      <c r="K2632" s="11" t="b">
        <v>1</v>
      </c>
      <c r="L2632">
        <v>8</v>
      </c>
      <c r="M2632" t="b">
        <v>0</v>
      </c>
      <c r="N2632" t="s">
        <v>8280</v>
      </c>
      <c r="O2632" s="1">
        <f t="shared" si="205"/>
        <v>11</v>
      </c>
      <c r="P2632">
        <f t="shared" si="206"/>
        <v>69.13</v>
      </c>
      <c r="Q2632" s="13" t="s">
        <v>8309</v>
      </c>
      <c r="R2632" t="s">
        <v>8310</v>
      </c>
      <c r="S2632" s="17">
        <f t="shared" si="207"/>
        <v>41880.068437499998</v>
      </c>
      <c r="T2632" s="17">
        <f t="shared" si="208"/>
        <v>41910.068437499998</v>
      </c>
      <c r="U2632">
        <f t="shared" si="209"/>
        <v>2014</v>
      </c>
    </row>
    <row r="2633" spans="1:21" ht="60" hidden="1" x14ac:dyDescent="0.2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8218</v>
      </c>
      <c r="G2633" t="s">
        <v>8221</v>
      </c>
      <c r="H2633" t="s">
        <v>8243</v>
      </c>
      <c r="I2633">
        <v>1421095672</v>
      </c>
      <c r="J2633">
        <v>1417207672</v>
      </c>
      <c r="K2633" s="11" t="b">
        <v>0</v>
      </c>
      <c r="L2633">
        <v>10</v>
      </c>
      <c r="M2633" t="b">
        <v>0</v>
      </c>
      <c r="N2633" t="s">
        <v>8268</v>
      </c>
      <c r="O2633" s="1">
        <f t="shared" si="205"/>
        <v>28</v>
      </c>
      <c r="P2633">
        <f t="shared" si="206"/>
        <v>55.3</v>
      </c>
      <c r="Q2633" s="13" t="s">
        <v>8304</v>
      </c>
      <c r="R2633" t="s">
        <v>8306</v>
      </c>
      <c r="S2633" s="17">
        <f t="shared" si="207"/>
        <v>41971.866574074069</v>
      </c>
      <c r="T2633" s="17">
        <f t="shared" si="208"/>
        <v>42016.866574074069</v>
      </c>
      <c r="U2633">
        <f t="shared" si="209"/>
        <v>2014</v>
      </c>
    </row>
    <row r="2634" spans="1:21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8216</v>
      </c>
      <c r="G2634" t="s">
        <v>8221</v>
      </c>
      <c r="H2634" t="s">
        <v>8243</v>
      </c>
      <c r="I2634">
        <v>1440219540</v>
      </c>
      <c r="J2634">
        <v>1436369818</v>
      </c>
      <c r="K2634" s="11" t="b">
        <v>0</v>
      </c>
      <c r="L2634">
        <v>13</v>
      </c>
      <c r="M2634" t="b">
        <v>1</v>
      </c>
      <c r="N2634" t="s">
        <v>8271</v>
      </c>
      <c r="O2634" s="1">
        <f t="shared" si="205"/>
        <v>110</v>
      </c>
      <c r="P2634">
        <f t="shared" si="206"/>
        <v>42.38</v>
      </c>
      <c r="Q2634" s="13" t="s">
        <v>8323</v>
      </c>
      <c r="R2634" t="s">
        <v>8327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60" hidden="1" x14ac:dyDescent="0.2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8218</v>
      </c>
      <c r="G2635" t="s">
        <v>8221</v>
      </c>
      <c r="H2635" t="s">
        <v>8243</v>
      </c>
      <c r="I2635">
        <v>1444577345</v>
      </c>
      <c r="J2635">
        <v>1441985458</v>
      </c>
      <c r="K2635" s="11" t="b">
        <v>0</v>
      </c>
      <c r="L2635">
        <v>3</v>
      </c>
      <c r="M2635" t="b">
        <v>0</v>
      </c>
      <c r="N2635" t="s">
        <v>8266</v>
      </c>
      <c r="O2635" s="1">
        <f t="shared" si="205"/>
        <v>5</v>
      </c>
      <c r="P2635">
        <f t="shared" si="206"/>
        <v>183.33</v>
      </c>
      <c r="Q2635" s="13" t="s">
        <v>8319</v>
      </c>
      <c r="R2635" t="s">
        <v>8322</v>
      </c>
      <c r="S2635" s="17">
        <f t="shared" si="207"/>
        <v>42258.646504629629</v>
      </c>
      <c r="T2635" s="17">
        <f t="shared" si="208"/>
        <v>42288.645196759258</v>
      </c>
      <c r="U2635">
        <f t="shared" si="209"/>
        <v>2015</v>
      </c>
    </row>
    <row r="2636" spans="1:21" ht="45" hidden="1" x14ac:dyDescent="0.2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8218</v>
      </c>
      <c r="G2636" t="s">
        <v>8221</v>
      </c>
      <c r="H2636" t="s">
        <v>8243</v>
      </c>
      <c r="I2636">
        <v>1443704400</v>
      </c>
      <c r="J2636">
        <v>1439827639</v>
      </c>
      <c r="K2636" s="11" t="b">
        <v>0</v>
      </c>
      <c r="L2636">
        <v>12</v>
      </c>
      <c r="M2636" t="b">
        <v>0</v>
      </c>
      <c r="N2636" t="s">
        <v>8266</v>
      </c>
      <c r="O2636" s="1">
        <f t="shared" si="205"/>
        <v>11</v>
      </c>
      <c r="P2636">
        <f t="shared" si="206"/>
        <v>45.83</v>
      </c>
      <c r="Q2636" s="13" t="s">
        <v>8319</v>
      </c>
      <c r="R2636" t="s">
        <v>8322</v>
      </c>
      <c r="S2636" s="17">
        <f t="shared" si="207"/>
        <v>42233.671747685185</v>
      </c>
      <c r="T2636" s="17">
        <f t="shared" si="208"/>
        <v>42278.541666666672</v>
      </c>
      <c r="U2636">
        <f t="shared" si="209"/>
        <v>2015</v>
      </c>
    </row>
    <row r="2637" spans="1:21" ht="60" hidden="1" x14ac:dyDescent="0.2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8218</v>
      </c>
      <c r="G2637" t="s">
        <v>8221</v>
      </c>
      <c r="H2637" t="s">
        <v>8243</v>
      </c>
      <c r="I2637">
        <v>1324232504</v>
      </c>
      <c r="J2637">
        <v>1320776504</v>
      </c>
      <c r="K2637" s="11" t="b">
        <v>0</v>
      </c>
      <c r="L2637">
        <v>14</v>
      </c>
      <c r="M2637" t="b">
        <v>0</v>
      </c>
      <c r="N2637" t="s">
        <v>8299</v>
      </c>
      <c r="O2637" s="1">
        <f t="shared" si="205"/>
        <v>11</v>
      </c>
      <c r="P2637">
        <f t="shared" si="206"/>
        <v>39.29</v>
      </c>
      <c r="Q2637" s="13" t="s">
        <v>8307</v>
      </c>
      <c r="R2637" t="s">
        <v>8352</v>
      </c>
      <c r="S2637" s="17">
        <f t="shared" si="207"/>
        <v>40855.765092592592</v>
      </c>
      <c r="T2637" s="17">
        <f t="shared" si="208"/>
        <v>40895.765092592592</v>
      </c>
      <c r="U2637">
        <f t="shared" si="209"/>
        <v>2011</v>
      </c>
    </row>
    <row r="2638" spans="1:21" ht="45" hidden="1" x14ac:dyDescent="0.2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8216</v>
      </c>
      <c r="G2638" t="s">
        <v>8221</v>
      </c>
      <c r="H2638" t="s">
        <v>8243</v>
      </c>
      <c r="I2638">
        <v>1357160384</v>
      </c>
      <c r="J2638">
        <v>1354568384</v>
      </c>
      <c r="K2638" s="11" t="b">
        <v>0</v>
      </c>
      <c r="L2638">
        <v>11</v>
      </c>
      <c r="M2638" t="b">
        <v>1</v>
      </c>
      <c r="N2638" t="s">
        <v>8271</v>
      </c>
      <c r="O2638" s="1">
        <f t="shared" si="205"/>
        <v>110</v>
      </c>
      <c r="P2638">
        <f t="shared" si="206"/>
        <v>50</v>
      </c>
      <c r="Q2638" s="13" t="s">
        <v>8323</v>
      </c>
      <c r="R2638" t="s">
        <v>8327</v>
      </c>
      <c r="S2638" s="17">
        <f t="shared" si="207"/>
        <v>41246.874814814815</v>
      </c>
      <c r="T2638" s="17">
        <f t="shared" si="208"/>
        <v>41276.874814814815</v>
      </c>
      <c r="U2638">
        <f t="shared" si="209"/>
        <v>2012</v>
      </c>
    </row>
    <row r="2639" spans="1:21" ht="45" hidden="1" x14ac:dyDescent="0.2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8216</v>
      </c>
      <c r="G2639" t="s">
        <v>8221</v>
      </c>
      <c r="H2639" t="s">
        <v>8243</v>
      </c>
      <c r="I2639">
        <v>1422853140</v>
      </c>
      <c r="J2639">
        <v>1421439552</v>
      </c>
      <c r="K2639" s="11" t="b">
        <v>0</v>
      </c>
      <c r="L2639">
        <v>10</v>
      </c>
      <c r="M2639" t="b">
        <v>1</v>
      </c>
      <c r="N2639" t="s">
        <v>8266</v>
      </c>
      <c r="O2639" s="1">
        <f t="shared" si="205"/>
        <v>110</v>
      </c>
      <c r="P2639">
        <f t="shared" si="206"/>
        <v>55</v>
      </c>
      <c r="Q2639" s="13" t="s">
        <v>8319</v>
      </c>
      <c r="R2639" t="s">
        <v>8322</v>
      </c>
      <c r="S2639" s="17">
        <f t="shared" si="207"/>
        <v>42020.846666666665</v>
      </c>
      <c r="T2639" s="17">
        <f t="shared" si="208"/>
        <v>42037.207638888889</v>
      </c>
      <c r="U2639">
        <f t="shared" si="209"/>
        <v>2015</v>
      </c>
    </row>
    <row r="2640" spans="1:21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8216</v>
      </c>
      <c r="G2640" t="s">
        <v>8221</v>
      </c>
      <c r="H2640" t="s">
        <v>8243</v>
      </c>
      <c r="I2640">
        <v>1461177950</v>
      </c>
      <c r="J2640">
        <v>1458758750</v>
      </c>
      <c r="K2640" s="11" t="b">
        <v>0</v>
      </c>
      <c r="L2640">
        <v>16</v>
      </c>
      <c r="M2640" t="b">
        <v>1</v>
      </c>
      <c r="N2640" t="s">
        <v>8293</v>
      </c>
      <c r="O2640" s="1">
        <f t="shared" si="205"/>
        <v>182</v>
      </c>
      <c r="P2640">
        <f t="shared" si="206"/>
        <v>34.130000000000003</v>
      </c>
      <c r="Q2640" s="13" t="s">
        <v>8315</v>
      </c>
      <c r="R2640" t="s">
        <v>8316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60" hidden="1" x14ac:dyDescent="0.2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8216</v>
      </c>
      <c r="G2641" t="s">
        <v>8222</v>
      </c>
      <c r="H2641" t="s">
        <v>8244</v>
      </c>
      <c r="I2641">
        <v>1402848000</v>
      </c>
      <c r="J2641">
        <v>1400570787</v>
      </c>
      <c r="K2641" s="11" t="b">
        <v>1</v>
      </c>
      <c r="L2641">
        <v>15</v>
      </c>
      <c r="M2641" t="b">
        <v>1</v>
      </c>
      <c r="N2641" t="s">
        <v>8266</v>
      </c>
      <c r="O2641" s="1">
        <f t="shared" si="205"/>
        <v>109</v>
      </c>
      <c r="P2641">
        <f t="shared" si="206"/>
        <v>36.33</v>
      </c>
      <c r="Q2641" s="13" t="s">
        <v>8319</v>
      </c>
      <c r="R2641" t="s">
        <v>8322</v>
      </c>
      <c r="S2641" s="17">
        <f t="shared" si="207"/>
        <v>41779.310034722221</v>
      </c>
      <c r="T2641" s="17">
        <f t="shared" si="208"/>
        <v>41805.666666666664</v>
      </c>
      <c r="U2641">
        <f t="shared" si="209"/>
        <v>2014</v>
      </c>
    </row>
    <row r="2642" spans="1:21" ht="60" hidden="1" x14ac:dyDescent="0.2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8216</v>
      </c>
      <c r="G2642" t="s">
        <v>8221</v>
      </c>
      <c r="H2642" t="s">
        <v>8243</v>
      </c>
      <c r="I2642">
        <v>1344358860</v>
      </c>
      <c r="J2642">
        <v>1343682681</v>
      </c>
      <c r="K2642" s="11" t="b">
        <v>0</v>
      </c>
      <c r="L2642">
        <v>19</v>
      </c>
      <c r="M2642" t="b">
        <v>1</v>
      </c>
      <c r="N2642" t="s">
        <v>8271</v>
      </c>
      <c r="O2642" s="1">
        <f t="shared" si="205"/>
        <v>156</v>
      </c>
      <c r="P2642">
        <f t="shared" si="206"/>
        <v>28.68</v>
      </c>
      <c r="Q2642" s="13" t="s">
        <v>8323</v>
      </c>
      <c r="R2642" t="s">
        <v>8327</v>
      </c>
      <c r="S2642" s="17">
        <f t="shared" si="207"/>
        <v>41120.882881944446</v>
      </c>
      <c r="T2642" s="17">
        <f t="shared" si="208"/>
        <v>41128.709027777775</v>
      </c>
      <c r="U2642">
        <f t="shared" si="209"/>
        <v>2012</v>
      </c>
    </row>
    <row r="2643" spans="1:21" ht="60" hidden="1" x14ac:dyDescent="0.2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8216</v>
      </c>
      <c r="G2643" t="s">
        <v>8233</v>
      </c>
      <c r="H2643" t="s">
        <v>8246</v>
      </c>
      <c r="I2643">
        <v>1477422000</v>
      </c>
      <c r="J2643">
        <v>1472282956</v>
      </c>
      <c r="K2643" s="11" t="b">
        <v>0</v>
      </c>
      <c r="L2643">
        <v>28</v>
      </c>
      <c r="M2643" t="b">
        <v>1</v>
      </c>
      <c r="N2643" t="s">
        <v>8272</v>
      </c>
      <c r="O2643" s="1">
        <f t="shared" si="205"/>
        <v>218</v>
      </c>
      <c r="P2643">
        <f t="shared" si="206"/>
        <v>19.46</v>
      </c>
      <c r="Q2643" s="13" t="s">
        <v>8323</v>
      </c>
      <c r="R2643" t="s">
        <v>8332</v>
      </c>
      <c r="S2643" s="17">
        <f t="shared" si="207"/>
        <v>42609.311990740738</v>
      </c>
      <c r="T2643" s="17">
        <f t="shared" si="208"/>
        <v>42668.791666666672</v>
      </c>
      <c r="U2643">
        <f t="shared" si="209"/>
        <v>2016</v>
      </c>
    </row>
    <row r="2644" spans="1:21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8218</v>
      </c>
      <c r="G2644" t="s">
        <v>8222</v>
      </c>
      <c r="H2644" t="s">
        <v>8244</v>
      </c>
      <c r="I2644">
        <v>1488114358</v>
      </c>
      <c r="J2644">
        <v>1485522358</v>
      </c>
      <c r="K2644" s="11" t="b">
        <v>0</v>
      </c>
      <c r="L2644">
        <v>14</v>
      </c>
      <c r="M2644" t="b">
        <v>0</v>
      </c>
      <c r="N2644" t="s">
        <v>8266</v>
      </c>
      <c r="O2644" s="1">
        <f t="shared" si="205"/>
        <v>27</v>
      </c>
      <c r="P2644">
        <f t="shared" si="206"/>
        <v>38.71</v>
      </c>
      <c r="Q2644" s="13" t="s">
        <v>8319</v>
      </c>
      <c r="R2644" t="s">
        <v>8322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8218</v>
      </c>
      <c r="G2645" t="s">
        <v>8221</v>
      </c>
      <c r="H2645" t="s">
        <v>8243</v>
      </c>
      <c r="I2645">
        <v>1449876859</v>
      </c>
      <c r="J2645">
        <v>1444689259</v>
      </c>
      <c r="K2645" s="11" t="b">
        <v>0</v>
      </c>
      <c r="L2645">
        <v>9</v>
      </c>
      <c r="M2645" t="b">
        <v>0</v>
      </c>
      <c r="N2645" t="s">
        <v>8266</v>
      </c>
      <c r="O2645" s="1">
        <f t="shared" si="205"/>
        <v>5</v>
      </c>
      <c r="P2645">
        <f t="shared" si="206"/>
        <v>60.11</v>
      </c>
      <c r="Q2645" s="13" t="s">
        <v>8319</v>
      </c>
      <c r="R2645" t="s">
        <v>8322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8219</v>
      </c>
      <c r="G2646" t="s">
        <v>8222</v>
      </c>
      <c r="H2646" t="s">
        <v>8244</v>
      </c>
      <c r="I2646">
        <v>1490358834</v>
      </c>
      <c r="J2646">
        <v>1487770434</v>
      </c>
      <c r="K2646" s="11" t="b">
        <v>0</v>
      </c>
      <c r="L2646">
        <v>16</v>
      </c>
      <c r="M2646" t="b">
        <v>0</v>
      </c>
      <c r="N2646" t="s">
        <v>8266</v>
      </c>
      <c r="O2646" s="1">
        <f t="shared" si="205"/>
        <v>108</v>
      </c>
      <c r="P2646">
        <f t="shared" si="206"/>
        <v>33.75</v>
      </c>
      <c r="Q2646" s="13" t="s">
        <v>8319</v>
      </c>
      <c r="R2646" t="s">
        <v>8322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8216</v>
      </c>
      <c r="G2647" t="s">
        <v>8222</v>
      </c>
      <c r="H2647" t="s">
        <v>8244</v>
      </c>
      <c r="I2647">
        <v>1422712986</v>
      </c>
      <c r="J2647">
        <v>1418824986</v>
      </c>
      <c r="K2647" s="11" t="b">
        <v>0</v>
      </c>
      <c r="L2647">
        <v>16</v>
      </c>
      <c r="M2647" t="b">
        <v>1</v>
      </c>
      <c r="N2647" t="s">
        <v>8266</v>
      </c>
      <c r="O2647" s="1">
        <f t="shared" si="205"/>
        <v>108</v>
      </c>
      <c r="P2647">
        <f t="shared" si="206"/>
        <v>33.75</v>
      </c>
      <c r="Q2647" s="13" t="s">
        <v>8319</v>
      </c>
      <c r="R2647" t="s">
        <v>8322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8216</v>
      </c>
      <c r="G2648" t="s">
        <v>8221</v>
      </c>
      <c r="H2648" t="s">
        <v>8243</v>
      </c>
      <c r="I2648">
        <v>1413431940</v>
      </c>
      <c r="J2648">
        <v>1412216665</v>
      </c>
      <c r="K2648" s="11" t="b">
        <v>0</v>
      </c>
      <c r="L2648">
        <v>15</v>
      </c>
      <c r="M2648" t="b">
        <v>1</v>
      </c>
      <c r="N2648" t="s">
        <v>8266</v>
      </c>
      <c r="O2648" s="1">
        <f t="shared" si="205"/>
        <v>107</v>
      </c>
      <c r="P2648">
        <f t="shared" si="206"/>
        <v>35.799999999999997</v>
      </c>
      <c r="Q2648" s="13" t="s">
        <v>8319</v>
      </c>
      <c r="R2648" t="s">
        <v>8322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8216</v>
      </c>
      <c r="G2649" t="s">
        <v>8221</v>
      </c>
      <c r="H2649" t="s">
        <v>8243</v>
      </c>
      <c r="I2649">
        <v>1415222545</v>
      </c>
      <c r="J2649">
        <v>1413404545</v>
      </c>
      <c r="K2649" s="11" t="b">
        <v>0</v>
      </c>
      <c r="L2649">
        <v>9</v>
      </c>
      <c r="M2649" t="b">
        <v>1</v>
      </c>
      <c r="N2649" t="s">
        <v>8266</v>
      </c>
      <c r="O2649" s="1">
        <f t="shared" si="205"/>
        <v>106</v>
      </c>
      <c r="P2649">
        <f t="shared" si="206"/>
        <v>58.9</v>
      </c>
      <c r="Q2649" s="13" t="s">
        <v>8319</v>
      </c>
      <c r="R2649" t="s">
        <v>8322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8218</v>
      </c>
      <c r="G2650" t="s">
        <v>8221</v>
      </c>
      <c r="H2650" t="s">
        <v>8243</v>
      </c>
      <c r="I2650">
        <v>1399071173</v>
      </c>
      <c r="J2650">
        <v>1395787973</v>
      </c>
      <c r="K2650" s="11" t="b">
        <v>0</v>
      </c>
      <c r="L2650">
        <v>12</v>
      </c>
      <c r="M2650" t="b">
        <v>0</v>
      </c>
      <c r="N2650" t="s">
        <v>8279</v>
      </c>
      <c r="O2650" s="1">
        <f t="shared" si="205"/>
        <v>9</v>
      </c>
      <c r="P2650">
        <f t="shared" si="206"/>
        <v>44.17</v>
      </c>
      <c r="Q2650" s="13" t="s">
        <v>8315</v>
      </c>
      <c r="R2650" t="s">
        <v>8341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8218</v>
      </c>
      <c r="G2651" t="s">
        <v>8221</v>
      </c>
      <c r="H2651" t="s">
        <v>8243</v>
      </c>
      <c r="I2651">
        <v>1447689898</v>
      </c>
      <c r="J2651">
        <v>1445094298</v>
      </c>
      <c r="K2651" s="11" t="b">
        <v>0</v>
      </c>
      <c r="L2651">
        <v>11</v>
      </c>
      <c r="M2651" t="b">
        <v>0</v>
      </c>
      <c r="N2651" t="s">
        <v>8279</v>
      </c>
      <c r="O2651" s="1">
        <f t="shared" si="205"/>
        <v>11</v>
      </c>
      <c r="P2651">
        <f t="shared" si="206"/>
        <v>48.18</v>
      </c>
      <c r="Q2651" s="13" t="s">
        <v>8315</v>
      </c>
      <c r="R2651" t="s">
        <v>8341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8216</v>
      </c>
      <c r="G2652" t="s">
        <v>8221</v>
      </c>
      <c r="H2652" t="s">
        <v>8243</v>
      </c>
      <c r="I2652">
        <v>1439136000</v>
      </c>
      <c r="J2652">
        <v>1438188106</v>
      </c>
      <c r="K2652" s="11" t="b">
        <v>0</v>
      </c>
      <c r="L2652">
        <v>7</v>
      </c>
      <c r="M2652" t="b">
        <v>1</v>
      </c>
      <c r="N2652" t="s">
        <v>8266</v>
      </c>
      <c r="O2652" s="1">
        <f t="shared" si="205"/>
        <v>106</v>
      </c>
      <c r="P2652">
        <f t="shared" si="206"/>
        <v>75.709999999999994</v>
      </c>
      <c r="Q2652" s="13" t="s">
        <v>8319</v>
      </c>
      <c r="R2652" t="s">
        <v>8322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8216</v>
      </c>
      <c r="G2653" t="s">
        <v>8222</v>
      </c>
      <c r="H2653" t="s">
        <v>8244</v>
      </c>
      <c r="I2653">
        <v>1470078000</v>
      </c>
      <c r="J2653">
        <v>1467648456</v>
      </c>
      <c r="K2653" s="11" t="b">
        <v>0</v>
      </c>
      <c r="L2653">
        <v>25</v>
      </c>
      <c r="M2653" t="b">
        <v>1</v>
      </c>
      <c r="N2653" t="s">
        <v>8266</v>
      </c>
      <c r="O2653" s="1">
        <f t="shared" si="205"/>
        <v>105</v>
      </c>
      <c r="P2653">
        <f t="shared" si="206"/>
        <v>21.1</v>
      </c>
      <c r="Q2653" s="13" t="s">
        <v>8319</v>
      </c>
      <c r="R2653" t="s">
        <v>8322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8218</v>
      </c>
      <c r="G2654" t="s">
        <v>8221</v>
      </c>
      <c r="H2654" t="s">
        <v>8243</v>
      </c>
      <c r="I2654">
        <v>1463945673</v>
      </c>
      <c r="J2654">
        <v>1458761673</v>
      </c>
      <c r="K2654" s="11" t="b">
        <v>0</v>
      </c>
      <c r="L2654">
        <v>11</v>
      </c>
      <c r="M2654" t="b">
        <v>0</v>
      </c>
      <c r="N2654" t="s">
        <v>8266</v>
      </c>
      <c r="O2654" s="1">
        <f t="shared" si="205"/>
        <v>11</v>
      </c>
      <c r="P2654">
        <f t="shared" si="206"/>
        <v>47.91</v>
      </c>
      <c r="Q2654" s="13" t="s">
        <v>8319</v>
      </c>
      <c r="R2654" t="s">
        <v>8322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8216</v>
      </c>
      <c r="G2655" t="s">
        <v>8222</v>
      </c>
      <c r="H2655" t="s">
        <v>8244</v>
      </c>
      <c r="I2655">
        <v>1455555083</v>
      </c>
      <c r="J2655">
        <v>1454691083</v>
      </c>
      <c r="K2655" s="11" t="b">
        <v>0</v>
      </c>
      <c r="L2655">
        <v>35</v>
      </c>
      <c r="M2655" t="b">
        <v>1</v>
      </c>
      <c r="N2655" t="s">
        <v>8260</v>
      </c>
      <c r="O2655" s="1">
        <f t="shared" si="205"/>
        <v>105</v>
      </c>
      <c r="P2655">
        <f t="shared" si="206"/>
        <v>15</v>
      </c>
      <c r="Q2655" s="13" t="s">
        <v>8317</v>
      </c>
      <c r="R2655" t="s">
        <v>8328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45" hidden="1" x14ac:dyDescent="0.2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8216</v>
      </c>
      <c r="G2656" t="s">
        <v>8221</v>
      </c>
      <c r="H2656" t="s">
        <v>8243</v>
      </c>
      <c r="I2656">
        <v>1461902340</v>
      </c>
      <c r="J2656">
        <v>1459220588</v>
      </c>
      <c r="K2656" s="11" t="b">
        <v>0</v>
      </c>
      <c r="L2656">
        <v>7</v>
      </c>
      <c r="M2656" t="b">
        <v>1</v>
      </c>
      <c r="N2656" t="s">
        <v>8300</v>
      </c>
      <c r="O2656" s="1">
        <f t="shared" si="205"/>
        <v>105</v>
      </c>
      <c r="P2656">
        <f t="shared" si="206"/>
        <v>75</v>
      </c>
      <c r="Q2656" s="13" t="s">
        <v>8319</v>
      </c>
      <c r="R2656" t="s">
        <v>8331</v>
      </c>
      <c r="S2656" s="17">
        <f t="shared" si="207"/>
        <v>42458.127175925925</v>
      </c>
      <c r="T2656" s="17">
        <f t="shared" si="208"/>
        <v>42489.165972222225</v>
      </c>
      <c r="U2656">
        <f t="shared" si="209"/>
        <v>2016</v>
      </c>
    </row>
    <row r="2657" spans="1:21" ht="60" hidden="1" x14ac:dyDescent="0.2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8216</v>
      </c>
      <c r="G2657" t="s">
        <v>8222</v>
      </c>
      <c r="H2657" t="s">
        <v>8244</v>
      </c>
      <c r="I2657">
        <v>1412706375</v>
      </c>
      <c r="J2657">
        <v>1410114375</v>
      </c>
      <c r="K2657" s="11" t="b">
        <v>1</v>
      </c>
      <c r="L2657">
        <v>18</v>
      </c>
      <c r="M2657" t="b">
        <v>1</v>
      </c>
      <c r="N2657" t="s">
        <v>8266</v>
      </c>
      <c r="O2657" s="1">
        <f t="shared" si="205"/>
        <v>175</v>
      </c>
      <c r="P2657">
        <f t="shared" si="206"/>
        <v>29.17</v>
      </c>
      <c r="Q2657" s="13" t="s">
        <v>8319</v>
      </c>
      <c r="R2657" t="s">
        <v>8322</v>
      </c>
      <c r="S2657" s="17">
        <f t="shared" si="207"/>
        <v>41889.768229166664</v>
      </c>
      <c r="T2657" s="17">
        <f t="shared" si="208"/>
        <v>41919.768229166664</v>
      </c>
      <c r="U2657">
        <f t="shared" si="209"/>
        <v>2014</v>
      </c>
    </row>
    <row r="2658" spans="1:21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8218</v>
      </c>
      <c r="G2658" t="s">
        <v>8221</v>
      </c>
      <c r="H2658" t="s">
        <v>8243</v>
      </c>
      <c r="I2658">
        <v>1477968934</v>
      </c>
      <c r="J2658">
        <v>1472784934</v>
      </c>
      <c r="K2658" s="11" t="b">
        <v>0</v>
      </c>
      <c r="L2658">
        <v>9</v>
      </c>
      <c r="M2658" t="b">
        <v>0</v>
      </c>
      <c r="N2658" t="s">
        <v>8298</v>
      </c>
      <c r="O2658" s="1">
        <f t="shared" si="205"/>
        <v>5</v>
      </c>
      <c r="P2658">
        <f t="shared" si="206"/>
        <v>57.89</v>
      </c>
      <c r="Q2658" s="13" t="s">
        <v>8319</v>
      </c>
      <c r="R2658" t="s">
        <v>8320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8218</v>
      </c>
      <c r="G2659" t="s">
        <v>8221</v>
      </c>
      <c r="H2659" t="s">
        <v>8243</v>
      </c>
      <c r="I2659">
        <v>1343016000</v>
      </c>
      <c r="J2659">
        <v>1340296440</v>
      </c>
      <c r="K2659" s="11" t="b">
        <v>0</v>
      </c>
      <c r="L2659">
        <v>8</v>
      </c>
      <c r="M2659" t="b">
        <v>0</v>
      </c>
      <c r="N2659" t="s">
        <v>8273</v>
      </c>
      <c r="O2659" s="1">
        <f t="shared" si="205"/>
        <v>3</v>
      </c>
      <c r="P2659">
        <f t="shared" si="206"/>
        <v>65</v>
      </c>
      <c r="Q2659" s="13" t="s">
        <v>8323</v>
      </c>
      <c r="R2659" t="s">
        <v>8346</v>
      </c>
      <c r="S2659" s="17">
        <f t="shared" si="207"/>
        <v>41081.69027777778</v>
      </c>
      <c r="T2659" s="17">
        <f t="shared" si="208"/>
        <v>41113.166666666664</v>
      </c>
      <c r="U2659">
        <f t="shared" si="209"/>
        <v>2012</v>
      </c>
    </row>
    <row r="2660" spans="1:21" ht="60" hidden="1" x14ac:dyDescent="0.2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8218</v>
      </c>
      <c r="G2660" t="s">
        <v>8221</v>
      </c>
      <c r="H2660" t="s">
        <v>8243</v>
      </c>
      <c r="I2660">
        <v>1481000340</v>
      </c>
      <c r="J2660">
        <v>1478386812</v>
      </c>
      <c r="K2660" s="11" t="b">
        <v>0</v>
      </c>
      <c r="L2660">
        <v>11</v>
      </c>
      <c r="M2660" t="b">
        <v>0</v>
      </c>
      <c r="N2660" t="s">
        <v>8266</v>
      </c>
      <c r="O2660" s="1">
        <f t="shared" si="205"/>
        <v>3</v>
      </c>
      <c r="P2660">
        <f t="shared" si="206"/>
        <v>47.27</v>
      </c>
      <c r="Q2660" s="13" t="s">
        <v>8319</v>
      </c>
      <c r="R2660" t="s">
        <v>8322</v>
      </c>
      <c r="S2660" s="17">
        <f t="shared" si="207"/>
        <v>42679.958472222221</v>
      </c>
      <c r="T2660" s="17">
        <f t="shared" si="208"/>
        <v>42710.207638888889</v>
      </c>
      <c r="U2660">
        <f t="shared" si="209"/>
        <v>2016</v>
      </c>
    </row>
    <row r="2661" spans="1:21" ht="60" hidden="1" x14ac:dyDescent="0.2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8216</v>
      </c>
      <c r="G2661" t="s">
        <v>8222</v>
      </c>
      <c r="H2661" t="s">
        <v>8244</v>
      </c>
      <c r="I2661">
        <v>1468437240</v>
      </c>
      <c r="J2661">
        <v>1463253240</v>
      </c>
      <c r="K2661" s="11" t="b">
        <v>0</v>
      </c>
      <c r="L2661">
        <v>16</v>
      </c>
      <c r="M2661" t="b">
        <v>1</v>
      </c>
      <c r="N2661" t="s">
        <v>8271</v>
      </c>
      <c r="O2661" s="1">
        <f t="shared" si="205"/>
        <v>104</v>
      </c>
      <c r="P2661">
        <f t="shared" si="206"/>
        <v>32.5</v>
      </c>
      <c r="Q2661" s="13" t="s">
        <v>8323</v>
      </c>
      <c r="R2661" t="s">
        <v>8327</v>
      </c>
      <c r="S2661" s="17">
        <f t="shared" si="207"/>
        <v>42504.801388888889</v>
      </c>
      <c r="T2661" s="17">
        <f t="shared" si="208"/>
        <v>42564.801388888889</v>
      </c>
      <c r="U2661">
        <f t="shared" si="209"/>
        <v>2016</v>
      </c>
    </row>
    <row r="2662" spans="1:21" ht="75" hidden="1" x14ac:dyDescent="0.2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8216</v>
      </c>
      <c r="G2662" t="s">
        <v>8222</v>
      </c>
      <c r="H2662" t="s">
        <v>8244</v>
      </c>
      <c r="I2662">
        <v>1459439471</v>
      </c>
      <c r="J2662">
        <v>1456851071</v>
      </c>
      <c r="K2662" s="11" t="b">
        <v>0</v>
      </c>
      <c r="L2662">
        <v>11</v>
      </c>
      <c r="M2662" t="b">
        <v>1</v>
      </c>
      <c r="N2662" t="s">
        <v>8271</v>
      </c>
      <c r="O2662" s="1">
        <f t="shared" si="205"/>
        <v>104</v>
      </c>
      <c r="P2662">
        <f t="shared" si="206"/>
        <v>47.27</v>
      </c>
      <c r="Q2662" s="13" t="s">
        <v>8323</v>
      </c>
      <c r="R2662" t="s">
        <v>8327</v>
      </c>
      <c r="S2662" s="17">
        <f t="shared" si="207"/>
        <v>42430.702210648145</v>
      </c>
      <c r="T2662" s="17">
        <f t="shared" si="208"/>
        <v>42460.660543981481</v>
      </c>
      <c r="U2662">
        <f t="shared" si="209"/>
        <v>2016</v>
      </c>
    </row>
    <row r="2663" spans="1:21" ht="45" hidden="1" x14ac:dyDescent="0.2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8216</v>
      </c>
      <c r="G2663" t="s">
        <v>8221</v>
      </c>
      <c r="H2663" t="s">
        <v>8243</v>
      </c>
      <c r="I2663">
        <v>1407686340</v>
      </c>
      <c r="J2663">
        <v>1404833442</v>
      </c>
      <c r="K2663" s="11" t="b">
        <v>0</v>
      </c>
      <c r="L2663">
        <v>9</v>
      </c>
      <c r="M2663" t="b">
        <v>1</v>
      </c>
      <c r="N2663" t="s">
        <v>8266</v>
      </c>
      <c r="O2663" s="1">
        <f t="shared" si="205"/>
        <v>104</v>
      </c>
      <c r="P2663">
        <f t="shared" si="206"/>
        <v>57.78</v>
      </c>
      <c r="Q2663" s="13" t="s">
        <v>8319</v>
      </c>
      <c r="R2663" t="s">
        <v>8322</v>
      </c>
      <c r="S2663" s="17">
        <f t="shared" si="207"/>
        <v>41828.646319444444</v>
      </c>
      <c r="T2663" s="17">
        <f t="shared" si="208"/>
        <v>41861.665972222225</v>
      </c>
      <c r="U2663">
        <f t="shared" si="209"/>
        <v>2014</v>
      </c>
    </row>
    <row r="2664" spans="1:21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8216</v>
      </c>
      <c r="G2664" t="s">
        <v>8221</v>
      </c>
      <c r="H2664" t="s">
        <v>8243</v>
      </c>
      <c r="I2664">
        <v>1262302740</v>
      </c>
      <c r="J2664">
        <v>1257444140</v>
      </c>
      <c r="K2664" s="11" t="b">
        <v>0</v>
      </c>
      <c r="L2664">
        <v>15</v>
      </c>
      <c r="M2664" t="b">
        <v>1</v>
      </c>
      <c r="N2664" t="s">
        <v>8271</v>
      </c>
      <c r="O2664" s="1">
        <f t="shared" si="205"/>
        <v>104</v>
      </c>
      <c r="P2664">
        <f t="shared" si="206"/>
        <v>34.6</v>
      </c>
      <c r="Q2664" s="13" t="s">
        <v>8323</v>
      </c>
      <c r="R2664" t="s">
        <v>8327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8216</v>
      </c>
      <c r="G2665" t="s">
        <v>8221</v>
      </c>
      <c r="H2665" t="s">
        <v>8243</v>
      </c>
      <c r="I2665">
        <v>1295142660</v>
      </c>
      <c r="J2665">
        <v>1293739714</v>
      </c>
      <c r="K2665" s="11" t="b">
        <v>0</v>
      </c>
      <c r="L2665">
        <v>10</v>
      </c>
      <c r="M2665" t="b">
        <v>1</v>
      </c>
      <c r="N2665" t="s">
        <v>8274</v>
      </c>
      <c r="O2665" s="1">
        <f t="shared" si="205"/>
        <v>103</v>
      </c>
      <c r="P2665">
        <f t="shared" si="206"/>
        <v>51.6</v>
      </c>
      <c r="Q2665" s="13" t="s">
        <v>8323</v>
      </c>
      <c r="R2665" t="s">
        <v>8324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8218</v>
      </c>
      <c r="G2666" t="s">
        <v>8237</v>
      </c>
      <c r="H2666" t="s">
        <v>8254</v>
      </c>
      <c r="I2666">
        <v>1469473200</v>
      </c>
      <c r="J2666">
        <v>1467061303</v>
      </c>
      <c r="K2666" s="11" t="b">
        <v>0</v>
      </c>
      <c r="L2666">
        <v>6</v>
      </c>
      <c r="M2666" t="b">
        <v>0</v>
      </c>
      <c r="N2666" t="s">
        <v>8280</v>
      </c>
      <c r="O2666" s="1">
        <f t="shared" si="205"/>
        <v>2</v>
      </c>
      <c r="P2666">
        <f t="shared" si="206"/>
        <v>84.83</v>
      </c>
      <c r="Q2666" s="13" t="s">
        <v>8309</v>
      </c>
      <c r="R2666" t="s">
        <v>8310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8218</v>
      </c>
      <c r="G2667" t="s">
        <v>8221</v>
      </c>
      <c r="H2667" t="s">
        <v>8243</v>
      </c>
      <c r="I2667">
        <v>1455338532</v>
      </c>
      <c r="J2667">
        <v>1454042532</v>
      </c>
      <c r="K2667" s="11" t="b">
        <v>0</v>
      </c>
      <c r="L2667">
        <v>5</v>
      </c>
      <c r="M2667" t="b">
        <v>0</v>
      </c>
      <c r="N2667" t="s">
        <v>8291</v>
      </c>
      <c r="O2667" s="1">
        <f t="shared" si="205"/>
        <v>17</v>
      </c>
      <c r="P2667">
        <f t="shared" si="206"/>
        <v>101.8</v>
      </c>
      <c r="Q2667" s="13" t="s">
        <v>8309</v>
      </c>
      <c r="R2667" t="s">
        <v>8349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8217</v>
      </c>
      <c r="G2668" t="s">
        <v>8221</v>
      </c>
      <c r="H2668" t="s">
        <v>8243</v>
      </c>
      <c r="I2668">
        <v>1424211329</v>
      </c>
      <c r="J2668">
        <v>1421187329</v>
      </c>
      <c r="K2668" s="11" t="b">
        <v>0</v>
      </c>
      <c r="L2668">
        <v>6</v>
      </c>
      <c r="M2668" t="b">
        <v>0</v>
      </c>
      <c r="N2668" t="s">
        <v>8285</v>
      </c>
      <c r="O2668" s="1">
        <f t="shared" si="205"/>
        <v>5</v>
      </c>
      <c r="P2668">
        <f t="shared" si="206"/>
        <v>84.33</v>
      </c>
      <c r="Q2668" s="13" t="s">
        <v>8307</v>
      </c>
      <c r="R2668" t="s">
        <v>8345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8216</v>
      </c>
      <c r="G2669" t="s">
        <v>8221</v>
      </c>
      <c r="H2669" t="s">
        <v>8243</v>
      </c>
      <c r="I2669">
        <v>1436551200</v>
      </c>
      <c r="J2669">
        <v>1435181628</v>
      </c>
      <c r="K2669" s="11" t="b">
        <v>0</v>
      </c>
      <c r="L2669">
        <v>17</v>
      </c>
      <c r="M2669" t="b">
        <v>1</v>
      </c>
      <c r="N2669" t="s">
        <v>8266</v>
      </c>
      <c r="O2669" s="1">
        <f t="shared" si="205"/>
        <v>202</v>
      </c>
      <c r="P2669">
        <f t="shared" si="206"/>
        <v>29.71</v>
      </c>
      <c r="Q2669" s="13" t="s">
        <v>8319</v>
      </c>
      <c r="R2669" t="s">
        <v>8322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8218</v>
      </c>
      <c r="G2670" t="s">
        <v>8221</v>
      </c>
      <c r="H2670" t="s">
        <v>8243</v>
      </c>
      <c r="I2670">
        <v>1467604800</v>
      </c>
      <c r="J2670">
        <v>1465533672</v>
      </c>
      <c r="K2670" s="11" t="b">
        <v>0</v>
      </c>
      <c r="L2670">
        <v>10</v>
      </c>
      <c r="M2670" t="b">
        <v>0</v>
      </c>
      <c r="N2670" t="s">
        <v>8266</v>
      </c>
      <c r="O2670" s="1">
        <f t="shared" si="205"/>
        <v>20</v>
      </c>
      <c r="P2670">
        <f t="shared" si="206"/>
        <v>50.4</v>
      </c>
      <c r="Q2670" s="13" t="s">
        <v>8319</v>
      </c>
      <c r="R2670" t="s">
        <v>8322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8216</v>
      </c>
      <c r="G2671" t="s">
        <v>8222</v>
      </c>
      <c r="H2671" t="s">
        <v>8244</v>
      </c>
      <c r="I2671">
        <v>1435352400</v>
      </c>
      <c r="J2671">
        <v>1431718575</v>
      </c>
      <c r="K2671" s="11" t="b">
        <v>0</v>
      </c>
      <c r="L2671">
        <v>22</v>
      </c>
      <c r="M2671" t="b">
        <v>1</v>
      </c>
      <c r="N2671" t="s">
        <v>8266</v>
      </c>
      <c r="O2671" s="1">
        <f t="shared" si="205"/>
        <v>144</v>
      </c>
      <c r="P2671">
        <f t="shared" si="206"/>
        <v>22.91</v>
      </c>
      <c r="Q2671" s="13" t="s">
        <v>8319</v>
      </c>
      <c r="R2671" t="s">
        <v>8322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8216</v>
      </c>
      <c r="G2672" t="s">
        <v>8222</v>
      </c>
      <c r="H2672" t="s">
        <v>8244</v>
      </c>
      <c r="I2672">
        <v>1467681107</v>
      </c>
      <c r="J2672">
        <v>1465866707</v>
      </c>
      <c r="K2672" s="11" t="b">
        <v>0</v>
      </c>
      <c r="L2672">
        <v>20</v>
      </c>
      <c r="M2672" t="b">
        <v>1</v>
      </c>
      <c r="N2672" t="s">
        <v>8266</v>
      </c>
      <c r="O2672" s="1">
        <f t="shared" si="205"/>
        <v>101</v>
      </c>
      <c r="P2672">
        <f t="shared" si="206"/>
        <v>25.16</v>
      </c>
      <c r="Q2672" s="13" t="s">
        <v>8319</v>
      </c>
      <c r="R2672" t="s">
        <v>8322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8217</v>
      </c>
      <c r="G2673" t="s">
        <v>8230</v>
      </c>
      <c r="H2673" t="s">
        <v>8246</v>
      </c>
      <c r="I2673">
        <v>1483138800</v>
      </c>
      <c r="J2673">
        <v>1480610046</v>
      </c>
      <c r="K2673" s="11" t="b">
        <v>0</v>
      </c>
      <c r="L2673">
        <v>3</v>
      </c>
      <c r="M2673" t="b">
        <v>0</v>
      </c>
      <c r="N2673" t="s">
        <v>8268</v>
      </c>
      <c r="O2673" s="1">
        <f t="shared" si="205"/>
        <v>1</v>
      </c>
      <c r="P2673">
        <f t="shared" si="206"/>
        <v>167.67</v>
      </c>
      <c r="Q2673" s="13" t="s">
        <v>8304</v>
      </c>
      <c r="R2673" t="s">
        <v>8306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8216</v>
      </c>
      <c r="G2674" t="s">
        <v>8221</v>
      </c>
      <c r="H2674" t="s">
        <v>8243</v>
      </c>
      <c r="I2674">
        <v>1310454499</v>
      </c>
      <c r="J2674">
        <v>1307862499</v>
      </c>
      <c r="K2674" s="11" t="b">
        <v>0</v>
      </c>
      <c r="L2674">
        <v>16</v>
      </c>
      <c r="M2674" t="b">
        <v>1</v>
      </c>
      <c r="N2674" t="s">
        <v>8261</v>
      </c>
      <c r="O2674" s="1">
        <f t="shared" si="205"/>
        <v>100</v>
      </c>
      <c r="P2674">
        <f t="shared" si="206"/>
        <v>31.38</v>
      </c>
      <c r="Q2674" s="13" t="s">
        <v>8317</v>
      </c>
      <c r="R2674" t="s">
        <v>8339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8216</v>
      </c>
      <c r="G2675" t="s">
        <v>8221</v>
      </c>
      <c r="H2675" t="s">
        <v>8243</v>
      </c>
      <c r="I2675">
        <v>1472676371</v>
      </c>
      <c r="J2675">
        <v>1470948371</v>
      </c>
      <c r="K2675" s="11" t="b">
        <v>0</v>
      </c>
      <c r="L2675">
        <v>8</v>
      </c>
      <c r="M2675" t="b">
        <v>1</v>
      </c>
      <c r="N2675" t="s">
        <v>8266</v>
      </c>
      <c r="O2675" s="1">
        <f t="shared" si="205"/>
        <v>100</v>
      </c>
      <c r="P2675">
        <f t="shared" si="206"/>
        <v>62.63</v>
      </c>
      <c r="Q2675" s="13" t="s">
        <v>8319</v>
      </c>
      <c r="R2675" t="s">
        <v>8322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75" hidden="1" x14ac:dyDescent="0.2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8218</v>
      </c>
      <c r="G2676" t="s">
        <v>8221</v>
      </c>
      <c r="H2676" t="s">
        <v>8243</v>
      </c>
      <c r="I2676">
        <v>1450887480</v>
      </c>
      <c r="J2676">
        <v>1448469719</v>
      </c>
      <c r="K2676" s="11" t="b">
        <v>0</v>
      </c>
      <c r="L2676">
        <v>1</v>
      </c>
      <c r="M2676" t="b">
        <v>0</v>
      </c>
      <c r="N2676" t="s">
        <v>8300</v>
      </c>
      <c r="O2676" s="1">
        <f t="shared" si="205"/>
        <v>1</v>
      </c>
      <c r="P2676">
        <f t="shared" si="206"/>
        <v>500</v>
      </c>
      <c r="Q2676" s="13" t="s">
        <v>8319</v>
      </c>
      <c r="R2676" t="s">
        <v>8331</v>
      </c>
      <c r="S2676" s="17">
        <f t="shared" si="207"/>
        <v>42333.695821759262</v>
      </c>
      <c r="T2676" s="17">
        <f t="shared" si="208"/>
        <v>42361.679166666669</v>
      </c>
      <c r="U2676">
        <f t="shared" si="209"/>
        <v>2015</v>
      </c>
    </row>
    <row r="2677" spans="1:21" ht="45" hidden="1" x14ac:dyDescent="0.2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8218</v>
      </c>
      <c r="G2677" t="s">
        <v>8221</v>
      </c>
      <c r="H2677" t="s">
        <v>8243</v>
      </c>
      <c r="I2677">
        <v>1409000400</v>
      </c>
      <c r="J2677">
        <v>1408381704</v>
      </c>
      <c r="K2677" s="11" t="b">
        <v>0</v>
      </c>
      <c r="L2677">
        <v>17</v>
      </c>
      <c r="M2677" t="b">
        <v>0</v>
      </c>
      <c r="N2677" t="s">
        <v>8266</v>
      </c>
      <c r="O2677" s="1">
        <f t="shared" si="205"/>
        <v>9</v>
      </c>
      <c r="P2677">
        <f t="shared" si="206"/>
        <v>29.41</v>
      </c>
      <c r="Q2677" s="13" t="s">
        <v>8319</v>
      </c>
      <c r="R2677" t="s">
        <v>8322</v>
      </c>
      <c r="S2677" s="17">
        <f t="shared" si="207"/>
        <v>41869.714166666665</v>
      </c>
      <c r="T2677" s="17">
        <f t="shared" si="208"/>
        <v>41876.875</v>
      </c>
      <c r="U2677">
        <f t="shared" si="209"/>
        <v>2014</v>
      </c>
    </row>
    <row r="2678" spans="1:21" ht="45" hidden="1" x14ac:dyDescent="0.2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8216</v>
      </c>
      <c r="G2678" t="s">
        <v>8221</v>
      </c>
      <c r="H2678" t="s">
        <v>8243</v>
      </c>
      <c r="I2678">
        <v>1305483086</v>
      </c>
      <c r="J2678">
        <v>1302891086</v>
      </c>
      <c r="K2678" s="11" t="b">
        <v>0</v>
      </c>
      <c r="L2678">
        <v>7</v>
      </c>
      <c r="M2678" t="b">
        <v>1</v>
      </c>
      <c r="N2678" t="s">
        <v>8261</v>
      </c>
      <c r="O2678" s="1">
        <f t="shared" si="205"/>
        <v>100</v>
      </c>
      <c r="P2678">
        <f t="shared" si="206"/>
        <v>71.430000000000007</v>
      </c>
      <c r="Q2678" s="13" t="s">
        <v>8317</v>
      </c>
      <c r="R2678" t="s">
        <v>8339</v>
      </c>
      <c r="S2678" s="17">
        <f t="shared" si="207"/>
        <v>40648.757939814815</v>
      </c>
      <c r="T2678" s="17">
        <f t="shared" si="208"/>
        <v>40678.757939814815</v>
      </c>
      <c r="U2678">
        <f t="shared" si="209"/>
        <v>2011</v>
      </c>
    </row>
    <row r="2679" spans="1:21" ht="45" hidden="1" x14ac:dyDescent="0.2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8217</v>
      </c>
      <c r="G2679" t="s">
        <v>8221</v>
      </c>
      <c r="H2679" t="s">
        <v>8243</v>
      </c>
      <c r="I2679">
        <v>1436738772</v>
      </c>
      <c r="J2679">
        <v>1435874772</v>
      </c>
      <c r="K2679" s="11" t="b">
        <v>0</v>
      </c>
      <c r="L2679">
        <v>1</v>
      </c>
      <c r="M2679" t="b">
        <v>0</v>
      </c>
      <c r="N2679" t="s">
        <v>8262</v>
      </c>
      <c r="O2679" s="1">
        <f t="shared" si="205"/>
        <v>100</v>
      </c>
      <c r="P2679">
        <f t="shared" si="206"/>
        <v>500</v>
      </c>
      <c r="Q2679" s="13" t="s">
        <v>8317</v>
      </c>
      <c r="R2679" t="s">
        <v>8333</v>
      </c>
      <c r="S2679" s="17">
        <f t="shared" si="207"/>
        <v>42187.920972222222</v>
      </c>
      <c r="T2679" s="17">
        <f t="shared" si="208"/>
        <v>42197.920972222222</v>
      </c>
      <c r="U2679">
        <f t="shared" si="209"/>
        <v>2015</v>
      </c>
    </row>
    <row r="2680" spans="1:21" ht="60" hidden="1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8216</v>
      </c>
      <c r="G2680" t="s">
        <v>8222</v>
      </c>
      <c r="H2680" t="s">
        <v>8244</v>
      </c>
      <c r="I2680">
        <v>1431982727</v>
      </c>
      <c r="J2680">
        <v>1428094727</v>
      </c>
      <c r="K2680" s="11" t="b">
        <v>0</v>
      </c>
      <c r="L2680">
        <v>6</v>
      </c>
      <c r="M2680" t="b">
        <v>1</v>
      </c>
      <c r="N2680" t="s">
        <v>8300</v>
      </c>
      <c r="O2680" s="1">
        <f t="shared" si="205"/>
        <v>100</v>
      </c>
      <c r="P2680">
        <f t="shared" si="206"/>
        <v>83.33</v>
      </c>
      <c r="Q2680" s="13" t="s">
        <v>8319</v>
      </c>
      <c r="R2680" t="s">
        <v>8331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8216</v>
      </c>
      <c r="G2681" t="s">
        <v>8221</v>
      </c>
      <c r="H2681" t="s">
        <v>8243</v>
      </c>
      <c r="I2681">
        <v>1485885600</v>
      </c>
      <c r="J2681">
        <v>1484682670</v>
      </c>
      <c r="K2681" s="11" t="b">
        <v>0</v>
      </c>
      <c r="L2681">
        <v>8</v>
      </c>
      <c r="M2681" t="b">
        <v>1</v>
      </c>
      <c r="N2681" t="s">
        <v>8298</v>
      </c>
      <c r="O2681" s="1">
        <f t="shared" si="205"/>
        <v>100</v>
      </c>
      <c r="P2681">
        <f t="shared" si="206"/>
        <v>62.5</v>
      </c>
      <c r="Q2681" s="13" t="s">
        <v>8319</v>
      </c>
      <c r="R2681" t="s">
        <v>8320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8216</v>
      </c>
      <c r="G2682" t="s">
        <v>8222</v>
      </c>
      <c r="H2682" t="s">
        <v>8244</v>
      </c>
      <c r="I2682">
        <v>1462565855</v>
      </c>
      <c r="J2682">
        <v>1458245855</v>
      </c>
      <c r="K2682" s="11" t="b">
        <v>0</v>
      </c>
      <c r="L2682">
        <v>12</v>
      </c>
      <c r="M2682" t="b">
        <v>1</v>
      </c>
      <c r="N2682" t="s">
        <v>8266</v>
      </c>
      <c r="O2682" s="1">
        <f t="shared" si="205"/>
        <v>100</v>
      </c>
      <c r="P2682">
        <f t="shared" si="206"/>
        <v>41.67</v>
      </c>
      <c r="Q2682" s="13" t="s">
        <v>8319</v>
      </c>
      <c r="R2682" t="s">
        <v>8322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8216</v>
      </c>
      <c r="G2683" t="s">
        <v>8222</v>
      </c>
      <c r="H2683" t="s">
        <v>8244</v>
      </c>
      <c r="I2683">
        <v>1434894082</v>
      </c>
      <c r="J2683">
        <v>1432302082</v>
      </c>
      <c r="K2683" s="11" t="b">
        <v>0</v>
      </c>
      <c r="L2683">
        <v>9</v>
      </c>
      <c r="M2683" t="b">
        <v>1</v>
      </c>
      <c r="N2683" t="s">
        <v>8266</v>
      </c>
      <c r="O2683" s="1">
        <f t="shared" si="205"/>
        <v>100</v>
      </c>
      <c r="P2683">
        <f t="shared" si="206"/>
        <v>55.56</v>
      </c>
      <c r="Q2683" s="13" t="s">
        <v>8319</v>
      </c>
      <c r="R2683" t="s">
        <v>8322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8216</v>
      </c>
      <c r="G2684" t="s">
        <v>8222</v>
      </c>
      <c r="H2684" t="s">
        <v>8244</v>
      </c>
      <c r="I2684">
        <v>1459444656</v>
      </c>
      <c r="J2684">
        <v>1456856256</v>
      </c>
      <c r="K2684" s="11" t="b">
        <v>0</v>
      </c>
      <c r="L2684">
        <v>14</v>
      </c>
      <c r="M2684" t="b">
        <v>1</v>
      </c>
      <c r="N2684" t="s">
        <v>8266</v>
      </c>
      <c r="O2684" s="1">
        <f t="shared" si="205"/>
        <v>100</v>
      </c>
      <c r="P2684">
        <f t="shared" si="206"/>
        <v>35.71</v>
      </c>
      <c r="Q2684" s="13" t="s">
        <v>8319</v>
      </c>
      <c r="R2684" t="s">
        <v>8322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8216</v>
      </c>
      <c r="G2685" t="s">
        <v>8222</v>
      </c>
      <c r="H2685" t="s">
        <v>8244</v>
      </c>
      <c r="I2685">
        <v>1454412584</v>
      </c>
      <c r="J2685">
        <v>1452598184</v>
      </c>
      <c r="K2685" s="11" t="b">
        <v>0</v>
      </c>
      <c r="L2685">
        <v>17</v>
      </c>
      <c r="M2685" t="b">
        <v>1</v>
      </c>
      <c r="N2685" t="s">
        <v>8266</v>
      </c>
      <c r="O2685" s="1">
        <f t="shared" si="205"/>
        <v>100</v>
      </c>
      <c r="P2685">
        <f t="shared" si="206"/>
        <v>29.41</v>
      </c>
      <c r="Q2685" s="13" t="s">
        <v>8319</v>
      </c>
      <c r="R2685" t="s">
        <v>8322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8216</v>
      </c>
      <c r="G2686" t="s">
        <v>8222</v>
      </c>
      <c r="H2686" t="s">
        <v>8244</v>
      </c>
      <c r="I2686">
        <v>1439247600</v>
      </c>
      <c r="J2686">
        <v>1434625937</v>
      </c>
      <c r="K2686" s="11" t="b">
        <v>0</v>
      </c>
      <c r="L2686">
        <v>3</v>
      </c>
      <c r="M2686" t="b">
        <v>1</v>
      </c>
      <c r="N2686" t="s">
        <v>8300</v>
      </c>
      <c r="O2686" s="1">
        <f t="shared" si="205"/>
        <v>100</v>
      </c>
      <c r="P2686">
        <f t="shared" si="206"/>
        <v>166.67</v>
      </c>
      <c r="Q2686" s="13" t="s">
        <v>8319</v>
      </c>
      <c r="R2686" t="s">
        <v>8331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60" hidden="1" x14ac:dyDescent="0.2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8216</v>
      </c>
      <c r="G2687" t="s">
        <v>8221</v>
      </c>
      <c r="H2687" t="s">
        <v>8243</v>
      </c>
      <c r="I2687">
        <v>1299243427</v>
      </c>
      <c r="J2687">
        <v>1296651427</v>
      </c>
      <c r="K2687" s="11" t="b">
        <v>0</v>
      </c>
      <c r="L2687">
        <v>20</v>
      </c>
      <c r="M2687" t="b">
        <v>1</v>
      </c>
      <c r="N2687" t="s">
        <v>8271</v>
      </c>
      <c r="O2687" s="1">
        <f t="shared" si="205"/>
        <v>143</v>
      </c>
      <c r="P2687">
        <f t="shared" si="206"/>
        <v>25</v>
      </c>
      <c r="Q2687" s="13" t="s">
        <v>8323</v>
      </c>
      <c r="R2687" t="s">
        <v>8327</v>
      </c>
      <c r="S2687" s="17">
        <f t="shared" si="207"/>
        <v>40576.539664351854</v>
      </c>
      <c r="T2687" s="17">
        <f t="shared" si="208"/>
        <v>40606.539664351854</v>
      </c>
      <c r="U2687">
        <f t="shared" si="209"/>
        <v>2011</v>
      </c>
    </row>
    <row r="2688" spans="1:21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8218</v>
      </c>
      <c r="G2688" t="s">
        <v>8221</v>
      </c>
      <c r="H2688" t="s">
        <v>8243</v>
      </c>
      <c r="I2688">
        <v>1416499440</v>
      </c>
      <c r="J2688">
        <v>1415341464</v>
      </c>
      <c r="K2688" s="11" t="b">
        <v>0</v>
      </c>
      <c r="L2688">
        <v>17</v>
      </c>
      <c r="M2688" t="b">
        <v>0</v>
      </c>
      <c r="N2688" t="s">
        <v>8266</v>
      </c>
      <c r="O2688" s="1">
        <f t="shared" si="205"/>
        <v>17</v>
      </c>
      <c r="P2688">
        <f t="shared" si="206"/>
        <v>29.24</v>
      </c>
      <c r="Q2688" s="13" t="s">
        <v>8319</v>
      </c>
      <c r="R2688" t="s">
        <v>8322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8216</v>
      </c>
      <c r="G2689" t="s">
        <v>8222</v>
      </c>
      <c r="H2689" t="s">
        <v>8244</v>
      </c>
      <c r="I2689">
        <v>1424378748</v>
      </c>
      <c r="J2689">
        <v>1421786748</v>
      </c>
      <c r="K2689" s="11" t="b">
        <v>0</v>
      </c>
      <c r="L2689">
        <v>49</v>
      </c>
      <c r="M2689" t="b">
        <v>1</v>
      </c>
      <c r="N2689" t="s">
        <v>8296</v>
      </c>
      <c r="O2689" s="1">
        <f t="shared" si="205"/>
        <v>164</v>
      </c>
      <c r="P2689">
        <f t="shared" si="206"/>
        <v>10.039999999999999</v>
      </c>
      <c r="Q2689" s="13" t="s">
        <v>8304</v>
      </c>
      <c r="R2689" t="s">
        <v>8311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8218</v>
      </c>
      <c r="G2690" t="s">
        <v>8221</v>
      </c>
      <c r="H2690" t="s">
        <v>8243</v>
      </c>
      <c r="I2690">
        <v>1467481468</v>
      </c>
      <c r="J2690">
        <v>1464889468</v>
      </c>
      <c r="K2690" s="11" t="b">
        <v>0</v>
      </c>
      <c r="L2690">
        <v>3</v>
      </c>
      <c r="M2690" t="b">
        <v>0</v>
      </c>
      <c r="N2690" t="s">
        <v>8266</v>
      </c>
      <c r="O2690" s="1">
        <f t="shared" si="205"/>
        <v>2</v>
      </c>
      <c r="P2690">
        <f t="shared" si="206"/>
        <v>163.33000000000001</v>
      </c>
      <c r="Q2690" s="13" t="s">
        <v>8319</v>
      </c>
      <c r="R2690" t="s">
        <v>8322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8218</v>
      </c>
      <c r="G2691" t="s">
        <v>8222</v>
      </c>
      <c r="H2691" t="s">
        <v>8244</v>
      </c>
      <c r="I2691">
        <v>1462539840</v>
      </c>
      <c r="J2691">
        <v>1460034594</v>
      </c>
      <c r="K2691" s="11" t="b">
        <v>0</v>
      </c>
      <c r="L2691">
        <v>13</v>
      </c>
      <c r="M2691" t="b">
        <v>0</v>
      </c>
      <c r="N2691" t="s">
        <v>8266</v>
      </c>
      <c r="O2691" s="1">
        <f t="shared" ref="O2691:O2754" si="210">ROUND(E2691/D2691*100,0)</f>
        <v>10</v>
      </c>
      <c r="P2691">
        <f t="shared" ref="P2691:P2754" si="211">IFERROR(ROUND(E2691/L2691,2),0)</f>
        <v>37.54</v>
      </c>
      <c r="Q2691" s="13" t="s">
        <v>8319</v>
      </c>
      <c r="R2691" t="s">
        <v>8322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8218</v>
      </c>
      <c r="G2692" t="s">
        <v>8221</v>
      </c>
      <c r="H2692" t="s">
        <v>8243</v>
      </c>
      <c r="I2692">
        <v>1459181895</v>
      </c>
      <c r="J2692">
        <v>1456593495</v>
      </c>
      <c r="K2692" s="11" t="b">
        <v>0</v>
      </c>
      <c r="L2692">
        <v>9</v>
      </c>
      <c r="M2692" t="b">
        <v>0</v>
      </c>
      <c r="N2692" t="s">
        <v>8288</v>
      </c>
      <c r="O2692" s="1">
        <f t="shared" si="210"/>
        <v>10</v>
      </c>
      <c r="P2692">
        <f t="shared" si="211"/>
        <v>54.11</v>
      </c>
      <c r="Q2692" s="13" t="s">
        <v>8323</v>
      </c>
      <c r="R2692" t="s">
        <v>8326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8217</v>
      </c>
      <c r="G2693" t="s">
        <v>8221</v>
      </c>
      <c r="H2693" t="s">
        <v>8243</v>
      </c>
      <c r="I2693">
        <v>1483063435</v>
      </c>
      <c r="J2693">
        <v>1480471435</v>
      </c>
      <c r="K2693" s="11" t="b">
        <v>0</v>
      </c>
      <c r="L2693">
        <v>8</v>
      </c>
      <c r="M2693" t="b">
        <v>0</v>
      </c>
      <c r="N2693" t="s">
        <v>8268</v>
      </c>
      <c r="O2693" s="1">
        <f t="shared" si="210"/>
        <v>2</v>
      </c>
      <c r="P2693">
        <f t="shared" si="211"/>
        <v>60.75</v>
      </c>
      <c r="Q2693" s="13" t="s">
        <v>8304</v>
      </c>
      <c r="R2693" t="s">
        <v>8306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8216</v>
      </c>
      <c r="G2694" t="s">
        <v>8221</v>
      </c>
      <c r="H2694" t="s">
        <v>8243</v>
      </c>
      <c r="I2694">
        <v>1487393940</v>
      </c>
      <c r="J2694">
        <v>1484115418</v>
      </c>
      <c r="K2694" s="11" t="b">
        <v>0</v>
      </c>
      <c r="L2694">
        <v>11</v>
      </c>
      <c r="M2694" t="b">
        <v>1</v>
      </c>
      <c r="N2694" t="s">
        <v>8266</v>
      </c>
      <c r="O2694" s="1">
        <f t="shared" si="210"/>
        <v>108</v>
      </c>
      <c r="P2694">
        <f t="shared" si="211"/>
        <v>44.09</v>
      </c>
      <c r="Q2694" s="13" t="s">
        <v>8319</v>
      </c>
      <c r="R2694" t="s">
        <v>8322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8216</v>
      </c>
      <c r="G2695" t="s">
        <v>8222</v>
      </c>
      <c r="H2695" t="s">
        <v>8244</v>
      </c>
      <c r="I2695">
        <v>1456876740</v>
      </c>
      <c r="J2695">
        <v>1455063886</v>
      </c>
      <c r="K2695" s="11" t="b">
        <v>0</v>
      </c>
      <c r="L2695">
        <v>17</v>
      </c>
      <c r="M2695" t="b">
        <v>1</v>
      </c>
      <c r="N2695" t="s">
        <v>8266</v>
      </c>
      <c r="O2695" s="1">
        <f t="shared" si="210"/>
        <v>138</v>
      </c>
      <c r="P2695">
        <f t="shared" si="211"/>
        <v>28.32</v>
      </c>
      <c r="Q2695" s="13" t="s">
        <v>8319</v>
      </c>
      <c r="R2695" t="s">
        <v>8322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8218</v>
      </c>
      <c r="G2696" t="s">
        <v>8226</v>
      </c>
      <c r="H2696" t="s">
        <v>8248</v>
      </c>
      <c r="I2696">
        <v>1487565468</v>
      </c>
      <c r="J2696">
        <v>1482381468</v>
      </c>
      <c r="K2696" s="11" t="b">
        <v>0</v>
      </c>
      <c r="L2696">
        <v>4</v>
      </c>
      <c r="M2696" t="b">
        <v>0</v>
      </c>
      <c r="N2696" t="s">
        <v>8268</v>
      </c>
      <c r="O2696" s="1">
        <f t="shared" si="210"/>
        <v>1</v>
      </c>
      <c r="P2696">
        <f t="shared" si="211"/>
        <v>120.25</v>
      </c>
      <c r="Q2696" s="13" t="s">
        <v>8304</v>
      </c>
      <c r="R2696" t="s">
        <v>8306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8218</v>
      </c>
      <c r="G2697" t="s">
        <v>8221</v>
      </c>
      <c r="H2697" t="s">
        <v>8243</v>
      </c>
      <c r="I2697">
        <v>1434497400</v>
      </c>
      <c r="J2697">
        <v>1431770802</v>
      </c>
      <c r="K2697" s="11" t="b">
        <v>0</v>
      </c>
      <c r="L2697">
        <v>8</v>
      </c>
      <c r="M2697" t="b">
        <v>0</v>
      </c>
      <c r="N2697" t="s">
        <v>8300</v>
      </c>
      <c r="O2697" s="1">
        <f t="shared" si="210"/>
        <v>5</v>
      </c>
      <c r="P2697">
        <f t="shared" si="211"/>
        <v>60.13</v>
      </c>
      <c r="Q2697" s="13" t="s">
        <v>8319</v>
      </c>
      <c r="R2697" t="s">
        <v>8331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60" hidden="1" x14ac:dyDescent="0.2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8218</v>
      </c>
      <c r="G2698" t="s">
        <v>8230</v>
      </c>
      <c r="H2698" t="s">
        <v>8246</v>
      </c>
      <c r="I2698">
        <v>1457812364</v>
      </c>
      <c r="J2698">
        <v>1455220364</v>
      </c>
      <c r="K2698" s="11" t="b">
        <v>0</v>
      </c>
      <c r="L2698">
        <v>8</v>
      </c>
      <c r="M2698" t="b">
        <v>0</v>
      </c>
      <c r="N2698" t="s">
        <v>8268</v>
      </c>
      <c r="O2698" s="1">
        <f t="shared" si="210"/>
        <v>12</v>
      </c>
      <c r="P2698">
        <f t="shared" si="211"/>
        <v>60</v>
      </c>
      <c r="Q2698" s="13" t="s">
        <v>8304</v>
      </c>
      <c r="R2698" t="s">
        <v>8306</v>
      </c>
      <c r="S2698" s="17">
        <f t="shared" si="212"/>
        <v>42411.828287037039</v>
      </c>
      <c r="T2698" s="17">
        <f t="shared" si="213"/>
        <v>42441.828287037039</v>
      </c>
      <c r="U2698">
        <f t="shared" si="214"/>
        <v>2016</v>
      </c>
    </row>
    <row r="2699" spans="1:21" ht="45" hidden="1" x14ac:dyDescent="0.2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8218</v>
      </c>
      <c r="G2699" t="s">
        <v>8221</v>
      </c>
      <c r="H2699" t="s">
        <v>8243</v>
      </c>
      <c r="I2699">
        <v>1431536015</v>
      </c>
      <c r="J2699">
        <v>1428944015</v>
      </c>
      <c r="K2699" s="11" t="b">
        <v>0</v>
      </c>
      <c r="L2699">
        <v>12</v>
      </c>
      <c r="M2699" t="b">
        <v>0</v>
      </c>
      <c r="N2699" t="s">
        <v>8265</v>
      </c>
      <c r="O2699" s="1">
        <f t="shared" si="210"/>
        <v>64</v>
      </c>
      <c r="P2699">
        <f t="shared" si="211"/>
        <v>40</v>
      </c>
      <c r="Q2699" s="13" t="s">
        <v>8317</v>
      </c>
      <c r="R2699" t="s">
        <v>8335</v>
      </c>
      <c r="S2699" s="17">
        <f t="shared" si="212"/>
        <v>42107.703877314809</v>
      </c>
      <c r="T2699" s="17">
        <f t="shared" si="213"/>
        <v>42137.703877314809</v>
      </c>
      <c r="U2699">
        <f t="shared" si="214"/>
        <v>2015</v>
      </c>
    </row>
    <row r="2700" spans="1:21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8218</v>
      </c>
      <c r="G2700" t="s">
        <v>8221</v>
      </c>
      <c r="H2700" t="s">
        <v>8243</v>
      </c>
      <c r="I2700">
        <v>1349392033</v>
      </c>
      <c r="J2700">
        <v>1346800033</v>
      </c>
      <c r="K2700" s="11" t="b">
        <v>0</v>
      </c>
      <c r="L2700">
        <v>22</v>
      </c>
      <c r="M2700" t="b">
        <v>0</v>
      </c>
      <c r="N2700" t="s">
        <v>8277</v>
      </c>
      <c r="O2700" s="1">
        <f t="shared" si="210"/>
        <v>10</v>
      </c>
      <c r="P2700">
        <f t="shared" si="211"/>
        <v>21.73</v>
      </c>
      <c r="Q2700" s="13" t="s">
        <v>8312</v>
      </c>
      <c r="R2700" t="s">
        <v>8330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8218</v>
      </c>
      <c r="G2701" t="s">
        <v>8221</v>
      </c>
      <c r="H2701" t="s">
        <v>8243</v>
      </c>
      <c r="I2701">
        <v>1430851680</v>
      </c>
      <c r="J2701">
        <v>1428340931</v>
      </c>
      <c r="K2701" s="11" t="b">
        <v>0</v>
      </c>
      <c r="L2701">
        <v>6</v>
      </c>
      <c r="M2701" t="b">
        <v>0</v>
      </c>
      <c r="N2701" t="s">
        <v>8298</v>
      </c>
      <c r="O2701" s="1">
        <f t="shared" si="210"/>
        <v>12</v>
      </c>
      <c r="P2701">
        <f t="shared" si="211"/>
        <v>78.33</v>
      </c>
      <c r="Q2701" s="13" t="s">
        <v>8319</v>
      </c>
      <c r="R2701" t="s">
        <v>8320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8216</v>
      </c>
      <c r="G2702" t="s">
        <v>8222</v>
      </c>
      <c r="H2702" t="s">
        <v>8244</v>
      </c>
      <c r="I2702">
        <v>1457906400</v>
      </c>
      <c r="J2702">
        <v>1457115427</v>
      </c>
      <c r="K2702" s="11" t="b">
        <v>0</v>
      </c>
      <c r="L2702">
        <v>31</v>
      </c>
      <c r="M2702" t="b">
        <v>1</v>
      </c>
      <c r="N2702" t="s">
        <v>8266</v>
      </c>
      <c r="O2702" s="1">
        <f t="shared" si="210"/>
        <v>149</v>
      </c>
      <c r="P2702">
        <f t="shared" si="211"/>
        <v>15.13</v>
      </c>
      <c r="Q2702" s="13" t="s">
        <v>8319</v>
      </c>
      <c r="R2702" t="s">
        <v>8322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8218</v>
      </c>
      <c r="G2703" t="s">
        <v>8221</v>
      </c>
      <c r="H2703" t="s">
        <v>8243</v>
      </c>
      <c r="I2703">
        <v>1462655519</v>
      </c>
      <c r="J2703">
        <v>1457475119</v>
      </c>
      <c r="K2703" s="11" t="b">
        <v>0</v>
      </c>
      <c r="L2703">
        <v>4</v>
      </c>
      <c r="M2703" t="b">
        <v>0</v>
      </c>
      <c r="N2703" t="s">
        <v>8268</v>
      </c>
      <c r="O2703" s="1">
        <f t="shared" si="210"/>
        <v>0</v>
      </c>
      <c r="P2703">
        <f t="shared" si="211"/>
        <v>116.75</v>
      </c>
      <c r="Q2703" s="13" t="s">
        <v>8304</v>
      </c>
      <c r="R2703" t="s">
        <v>8306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8218</v>
      </c>
      <c r="G2704" t="s">
        <v>8221</v>
      </c>
      <c r="H2704" t="s">
        <v>8243</v>
      </c>
      <c r="I2704">
        <v>1419183813</v>
      </c>
      <c r="J2704">
        <v>1417455813</v>
      </c>
      <c r="K2704" s="11" t="b">
        <v>0</v>
      </c>
      <c r="L2704">
        <v>13</v>
      </c>
      <c r="M2704" t="b">
        <v>0</v>
      </c>
      <c r="N2704" t="s">
        <v>8266</v>
      </c>
      <c r="O2704" s="1">
        <f t="shared" si="210"/>
        <v>5</v>
      </c>
      <c r="P2704">
        <f t="shared" si="211"/>
        <v>35.92</v>
      </c>
      <c r="Q2704" s="13" t="s">
        <v>8319</v>
      </c>
      <c r="R2704" t="s">
        <v>8322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60" hidden="1" x14ac:dyDescent="0.2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8217</v>
      </c>
      <c r="G2705" t="s">
        <v>8221</v>
      </c>
      <c r="H2705" t="s">
        <v>8243</v>
      </c>
      <c r="I2705">
        <v>1421350140</v>
      </c>
      <c r="J2705">
        <v>1418761759</v>
      </c>
      <c r="K2705" s="11" t="b">
        <v>0</v>
      </c>
      <c r="L2705">
        <v>8</v>
      </c>
      <c r="M2705" t="b">
        <v>0</v>
      </c>
      <c r="N2705" t="s">
        <v>8267</v>
      </c>
      <c r="O2705" s="1">
        <f t="shared" si="210"/>
        <v>1</v>
      </c>
      <c r="P2705">
        <f t="shared" si="211"/>
        <v>57.88</v>
      </c>
      <c r="Q2705" s="13" t="s">
        <v>8304</v>
      </c>
      <c r="R2705" t="s">
        <v>8338</v>
      </c>
      <c r="S2705" s="17">
        <f t="shared" si="212"/>
        <v>41989.853692129633</v>
      </c>
      <c r="T2705" s="17">
        <f t="shared" si="213"/>
        <v>42019.811805555553</v>
      </c>
      <c r="U2705">
        <f t="shared" si="214"/>
        <v>2014</v>
      </c>
    </row>
    <row r="2706" spans="1:21" ht="30" hidden="1" x14ac:dyDescent="0.2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8216</v>
      </c>
      <c r="G2706" t="s">
        <v>8221</v>
      </c>
      <c r="H2706" t="s">
        <v>8243</v>
      </c>
      <c r="I2706">
        <v>1443040059</v>
      </c>
      <c r="J2706">
        <v>1440448059</v>
      </c>
      <c r="K2706" s="11" t="b">
        <v>0</v>
      </c>
      <c r="L2706">
        <v>13</v>
      </c>
      <c r="M2706" t="b">
        <v>1</v>
      </c>
      <c r="N2706" t="s">
        <v>8271</v>
      </c>
      <c r="O2706" s="1">
        <f t="shared" si="210"/>
        <v>116</v>
      </c>
      <c r="P2706">
        <f t="shared" si="211"/>
        <v>35.619999999999997</v>
      </c>
      <c r="Q2706" s="13" t="s">
        <v>8323</v>
      </c>
      <c r="R2706" t="s">
        <v>8327</v>
      </c>
      <c r="S2706" s="17">
        <f t="shared" si="212"/>
        <v>42240.852534722217</v>
      </c>
      <c r="T2706" s="17">
        <f t="shared" si="213"/>
        <v>42270.852534722217</v>
      </c>
      <c r="U2706">
        <f t="shared" si="214"/>
        <v>2015</v>
      </c>
    </row>
    <row r="2707" spans="1:21" ht="45" hidden="1" x14ac:dyDescent="0.2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8218</v>
      </c>
      <c r="G2707" t="s">
        <v>8221</v>
      </c>
      <c r="H2707" t="s">
        <v>8243</v>
      </c>
      <c r="I2707">
        <v>1439931675</v>
      </c>
      <c r="J2707">
        <v>1437339675</v>
      </c>
      <c r="K2707" s="11" t="b">
        <v>0</v>
      </c>
      <c r="L2707">
        <v>6</v>
      </c>
      <c r="M2707" t="b">
        <v>0</v>
      </c>
      <c r="N2707" t="s">
        <v>8279</v>
      </c>
      <c r="O2707" s="1">
        <f t="shared" si="210"/>
        <v>2</v>
      </c>
      <c r="P2707">
        <f t="shared" si="211"/>
        <v>76.67</v>
      </c>
      <c r="Q2707" s="13" t="s">
        <v>8315</v>
      </c>
      <c r="R2707" t="s">
        <v>8341</v>
      </c>
      <c r="S2707" s="17">
        <f t="shared" si="212"/>
        <v>42204.875868055555</v>
      </c>
      <c r="T2707" s="17">
        <f t="shared" si="213"/>
        <v>42234.875868055555</v>
      </c>
      <c r="U2707">
        <f t="shared" si="214"/>
        <v>2015</v>
      </c>
    </row>
    <row r="2708" spans="1:21" ht="60" hidden="1" x14ac:dyDescent="0.2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8218</v>
      </c>
      <c r="G2708" t="s">
        <v>8221</v>
      </c>
      <c r="H2708" t="s">
        <v>8243</v>
      </c>
      <c r="I2708">
        <v>1440215940</v>
      </c>
      <c r="J2708">
        <v>1436805660</v>
      </c>
      <c r="K2708" s="11" t="b">
        <v>0</v>
      </c>
      <c r="L2708">
        <v>13</v>
      </c>
      <c r="M2708" t="b">
        <v>0</v>
      </c>
      <c r="N2708" t="s">
        <v>8279</v>
      </c>
      <c r="O2708" s="1">
        <f t="shared" si="210"/>
        <v>3</v>
      </c>
      <c r="P2708">
        <f t="shared" si="211"/>
        <v>35.380000000000003</v>
      </c>
      <c r="Q2708" s="13" t="s">
        <v>8315</v>
      </c>
      <c r="R2708" t="s">
        <v>8341</v>
      </c>
      <c r="S2708" s="17">
        <f t="shared" si="212"/>
        <v>42198.695138888885</v>
      </c>
      <c r="T2708" s="17">
        <f t="shared" si="213"/>
        <v>42238.165972222225</v>
      </c>
      <c r="U2708">
        <f t="shared" si="214"/>
        <v>2015</v>
      </c>
    </row>
    <row r="2709" spans="1:21" ht="60" hidden="1" x14ac:dyDescent="0.2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8218</v>
      </c>
      <c r="G2709" t="s">
        <v>8221</v>
      </c>
      <c r="H2709" t="s">
        <v>8243</v>
      </c>
      <c r="I2709">
        <v>1413992210</v>
      </c>
      <c r="J2709">
        <v>1411400210</v>
      </c>
      <c r="K2709" s="11" t="b">
        <v>0</v>
      </c>
      <c r="L2709">
        <v>12</v>
      </c>
      <c r="M2709" t="b">
        <v>0</v>
      </c>
      <c r="N2709" t="s">
        <v>8266</v>
      </c>
      <c r="O2709" s="1">
        <f t="shared" si="210"/>
        <v>8</v>
      </c>
      <c r="P2709">
        <f t="shared" si="211"/>
        <v>38.33</v>
      </c>
      <c r="Q2709" s="13" t="s">
        <v>8319</v>
      </c>
      <c r="R2709" t="s">
        <v>8322</v>
      </c>
      <c r="S2709" s="17">
        <f t="shared" si="212"/>
        <v>41904.650578703702</v>
      </c>
      <c r="T2709" s="17">
        <f t="shared" si="213"/>
        <v>41934.650578703702</v>
      </c>
      <c r="U2709">
        <f t="shared" si="214"/>
        <v>2014</v>
      </c>
    </row>
    <row r="2710" spans="1:21" ht="60" hidden="1" x14ac:dyDescent="0.2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8216</v>
      </c>
      <c r="G2710" t="s">
        <v>8221</v>
      </c>
      <c r="H2710" t="s">
        <v>8243</v>
      </c>
      <c r="I2710">
        <v>1330214841</v>
      </c>
      <c r="J2710">
        <v>1327622841</v>
      </c>
      <c r="K2710" s="11" t="b">
        <v>0</v>
      </c>
      <c r="L2710">
        <v>21</v>
      </c>
      <c r="M2710" t="b">
        <v>1</v>
      </c>
      <c r="N2710" t="s">
        <v>8261</v>
      </c>
      <c r="O2710" s="1">
        <f t="shared" si="210"/>
        <v>131</v>
      </c>
      <c r="P2710">
        <f t="shared" si="211"/>
        <v>21.9</v>
      </c>
      <c r="Q2710" s="13" t="s">
        <v>8317</v>
      </c>
      <c r="R2710" t="s">
        <v>8339</v>
      </c>
      <c r="S2710" s="17">
        <f t="shared" si="212"/>
        <v>40935.005104166667</v>
      </c>
      <c r="T2710" s="17">
        <f t="shared" si="213"/>
        <v>40965.005104166667</v>
      </c>
      <c r="U2710">
        <f t="shared" si="214"/>
        <v>2012</v>
      </c>
    </row>
    <row r="2711" spans="1:21" ht="60" hidden="1" x14ac:dyDescent="0.2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8216</v>
      </c>
      <c r="G2711" t="s">
        <v>8221</v>
      </c>
      <c r="H2711" t="s">
        <v>8243</v>
      </c>
      <c r="I2711">
        <v>1325007358</v>
      </c>
      <c r="J2711">
        <v>1319819758</v>
      </c>
      <c r="K2711" s="11" t="b">
        <v>0</v>
      </c>
      <c r="L2711">
        <v>15</v>
      </c>
      <c r="M2711" t="b">
        <v>1</v>
      </c>
      <c r="N2711" t="s">
        <v>8261</v>
      </c>
      <c r="O2711" s="1">
        <f t="shared" si="210"/>
        <v>153</v>
      </c>
      <c r="P2711">
        <f t="shared" si="211"/>
        <v>30.67</v>
      </c>
      <c r="Q2711" s="13" t="s">
        <v>8317</v>
      </c>
      <c r="R2711" t="s">
        <v>8339</v>
      </c>
      <c r="S2711" s="17">
        <f t="shared" si="212"/>
        <v>40844.691643518519</v>
      </c>
      <c r="T2711" s="17">
        <f t="shared" si="213"/>
        <v>40904.733310185184</v>
      </c>
      <c r="U2711">
        <f t="shared" si="214"/>
        <v>2011</v>
      </c>
    </row>
    <row r="2712" spans="1:21" ht="60" hidden="1" x14ac:dyDescent="0.2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8216</v>
      </c>
      <c r="G2712" t="s">
        <v>8222</v>
      </c>
      <c r="H2712" t="s">
        <v>8244</v>
      </c>
      <c r="I2712">
        <v>1455390126</v>
      </c>
      <c r="J2712">
        <v>1452798126</v>
      </c>
      <c r="K2712" s="11" t="b">
        <v>0</v>
      </c>
      <c r="L2712">
        <v>15</v>
      </c>
      <c r="M2712" t="b">
        <v>1</v>
      </c>
      <c r="N2712" t="s">
        <v>8266</v>
      </c>
      <c r="O2712" s="1">
        <f t="shared" si="210"/>
        <v>184</v>
      </c>
      <c r="P2712">
        <f t="shared" si="211"/>
        <v>30.67</v>
      </c>
      <c r="Q2712" s="13" t="s">
        <v>8319</v>
      </c>
      <c r="R2712" t="s">
        <v>8322</v>
      </c>
      <c r="S2712" s="17">
        <f t="shared" si="212"/>
        <v>42383.793124999997</v>
      </c>
      <c r="T2712" s="17">
        <f t="shared" si="213"/>
        <v>42413.793124999997</v>
      </c>
      <c r="U2712">
        <f t="shared" si="214"/>
        <v>2016</v>
      </c>
    </row>
    <row r="2713" spans="1:21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8218</v>
      </c>
      <c r="G2713" t="s">
        <v>8221</v>
      </c>
      <c r="H2713" t="s">
        <v>8243</v>
      </c>
      <c r="I2713">
        <v>1428097739</v>
      </c>
      <c r="J2713">
        <v>1427492939</v>
      </c>
      <c r="K2713" s="11" t="b">
        <v>0</v>
      </c>
      <c r="L2713">
        <v>9</v>
      </c>
      <c r="M2713" t="b">
        <v>0</v>
      </c>
      <c r="N2713" t="s">
        <v>8300</v>
      </c>
      <c r="O2713" s="1">
        <f t="shared" si="210"/>
        <v>30</v>
      </c>
      <c r="P2713">
        <f t="shared" si="211"/>
        <v>50.56</v>
      </c>
      <c r="Q2713" s="13" t="s">
        <v>8319</v>
      </c>
      <c r="R2713" t="s">
        <v>8331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8218</v>
      </c>
      <c r="G2714" t="s">
        <v>8221</v>
      </c>
      <c r="H2714" t="s">
        <v>8243</v>
      </c>
      <c r="I2714">
        <v>1474228265</v>
      </c>
      <c r="J2714">
        <v>1471636265</v>
      </c>
      <c r="K2714" s="11" t="b">
        <v>0</v>
      </c>
      <c r="L2714">
        <v>14</v>
      </c>
      <c r="M2714" t="b">
        <v>0</v>
      </c>
      <c r="N2714" t="s">
        <v>8266</v>
      </c>
      <c r="O2714" s="1">
        <f t="shared" si="210"/>
        <v>2</v>
      </c>
      <c r="P2714">
        <f t="shared" si="211"/>
        <v>32.36</v>
      </c>
      <c r="Q2714" s="13" t="s">
        <v>8319</v>
      </c>
      <c r="R2714" t="s">
        <v>8322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8218</v>
      </c>
      <c r="G2715" t="s">
        <v>8222</v>
      </c>
      <c r="H2715" t="s">
        <v>8244</v>
      </c>
      <c r="I2715">
        <v>1488394800</v>
      </c>
      <c r="J2715">
        <v>1486681708</v>
      </c>
      <c r="K2715" s="11" t="b">
        <v>0</v>
      </c>
      <c r="L2715">
        <v>14</v>
      </c>
      <c r="M2715" t="b">
        <v>0</v>
      </c>
      <c r="N2715" t="s">
        <v>8266</v>
      </c>
      <c r="O2715" s="1">
        <f t="shared" si="210"/>
        <v>38</v>
      </c>
      <c r="P2715">
        <f t="shared" si="211"/>
        <v>32.36</v>
      </c>
      <c r="Q2715" s="13" t="s">
        <v>8319</v>
      </c>
      <c r="R2715" t="s">
        <v>8322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8217</v>
      </c>
      <c r="G2716" t="s">
        <v>8221</v>
      </c>
      <c r="H2716" t="s">
        <v>8243</v>
      </c>
      <c r="I2716">
        <v>1426302660</v>
      </c>
      <c r="J2716">
        <v>1423761792</v>
      </c>
      <c r="K2716" s="11" t="b">
        <v>0</v>
      </c>
      <c r="L2716">
        <v>15</v>
      </c>
      <c r="M2716" t="b">
        <v>0</v>
      </c>
      <c r="N2716" t="s">
        <v>8300</v>
      </c>
      <c r="O2716" s="1">
        <f t="shared" si="210"/>
        <v>3</v>
      </c>
      <c r="P2716">
        <f t="shared" si="211"/>
        <v>30.13</v>
      </c>
      <c r="Q2716" s="13" t="s">
        <v>8319</v>
      </c>
      <c r="R2716" t="s">
        <v>8331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8218</v>
      </c>
      <c r="G2717" t="s">
        <v>8221</v>
      </c>
      <c r="H2717" t="s">
        <v>8243</v>
      </c>
      <c r="I2717">
        <v>1407536846</v>
      </c>
      <c r="J2717">
        <v>1404944846</v>
      </c>
      <c r="K2717" s="11" t="b">
        <v>0</v>
      </c>
      <c r="L2717">
        <v>11</v>
      </c>
      <c r="M2717" t="b">
        <v>0</v>
      </c>
      <c r="N2717" t="s">
        <v>8298</v>
      </c>
      <c r="O2717" s="1">
        <f t="shared" si="210"/>
        <v>3</v>
      </c>
      <c r="P2717">
        <f t="shared" si="211"/>
        <v>41</v>
      </c>
      <c r="Q2717" s="13" t="s">
        <v>8319</v>
      </c>
      <c r="R2717" t="s">
        <v>8320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60" hidden="1" x14ac:dyDescent="0.2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8218</v>
      </c>
      <c r="G2718" t="s">
        <v>8221</v>
      </c>
      <c r="H2718" t="s">
        <v>8243</v>
      </c>
      <c r="I2718">
        <v>1404570147</v>
      </c>
      <c r="J2718">
        <v>1401978147</v>
      </c>
      <c r="K2718" s="11" t="b">
        <v>0</v>
      </c>
      <c r="L2718">
        <v>7</v>
      </c>
      <c r="M2718" t="b">
        <v>0</v>
      </c>
      <c r="N2718" t="s">
        <v>8266</v>
      </c>
      <c r="O2718" s="1">
        <f t="shared" si="210"/>
        <v>18</v>
      </c>
      <c r="P2718">
        <f t="shared" si="211"/>
        <v>64.290000000000006</v>
      </c>
      <c r="Q2718" s="13" t="s">
        <v>8319</v>
      </c>
      <c r="R2718" t="s">
        <v>8322</v>
      </c>
      <c r="S2718" s="17">
        <f t="shared" si="212"/>
        <v>41795.598923611113</v>
      </c>
      <c r="T2718" s="17">
        <f t="shared" si="213"/>
        <v>41825.598923611113</v>
      </c>
      <c r="U2718">
        <f t="shared" si="214"/>
        <v>2014</v>
      </c>
    </row>
    <row r="2719" spans="1:21" ht="60" hidden="1" x14ac:dyDescent="0.2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8216</v>
      </c>
      <c r="G2719" t="s">
        <v>8222</v>
      </c>
      <c r="H2719" t="s">
        <v>8244</v>
      </c>
      <c r="I2719">
        <v>1428256277</v>
      </c>
      <c r="J2719">
        <v>1425235877</v>
      </c>
      <c r="K2719" s="11" t="b">
        <v>0</v>
      </c>
      <c r="L2719">
        <v>15</v>
      </c>
      <c r="M2719" t="b">
        <v>1</v>
      </c>
      <c r="N2719" t="s">
        <v>8266</v>
      </c>
      <c r="O2719" s="1">
        <f t="shared" si="210"/>
        <v>113</v>
      </c>
      <c r="P2719">
        <f t="shared" si="211"/>
        <v>30</v>
      </c>
      <c r="Q2719" s="13" t="s">
        <v>8319</v>
      </c>
      <c r="R2719" t="s">
        <v>8322</v>
      </c>
      <c r="S2719" s="17">
        <f t="shared" si="212"/>
        <v>42064.785613425927</v>
      </c>
      <c r="T2719" s="17">
        <f t="shared" si="213"/>
        <v>42099.743946759263</v>
      </c>
      <c r="U2719">
        <f t="shared" si="214"/>
        <v>2015</v>
      </c>
    </row>
    <row r="2720" spans="1:21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8218</v>
      </c>
      <c r="G2720" t="s">
        <v>8221</v>
      </c>
      <c r="H2720" t="s">
        <v>8243</v>
      </c>
      <c r="I2720">
        <v>1476010619</v>
      </c>
      <c r="J2720">
        <v>1473418619</v>
      </c>
      <c r="K2720" s="11" t="b">
        <v>0</v>
      </c>
      <c r="L2720">
        <v>10</v>
      </c>
      <c r="M2720" t="b">
        <v>0</v>
      </c>
      <c r="N2720" t="s">
        <v>8282</v>
      </c>
      <c r="O2720" s="1">
        <f t="shared" si="210"/>
        <v>7</v>
      </c>
      <c r="P2720">
        <f t="shared" si="211"/>
        <v>44.5</v>
      </c>
      <c r="Q2720" s="13" t="s">
        <v>8307</v>
      </c>
      <c r="R2720" t="s">
        <v>8344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8218</v>
      </c>
      <c r="G2721" t="s">
        <v>8221</v>
      </c>
      <c r="H2721" t="s">
        <v>8243</v>
      </c>
      <c r="I2721">
        <v>1428075480</v>
      </c>
      <c r="J2721">
        <v>1425489613</v>
      </c>
      <c r="K2721" s="11" t="b">
        <v>0</v>
      </c>
      <c r="L2721">
        <v>11</v>
      </c>
      <c r="M2721" t="b">
        <v>0</v>
      </c>
      <c r="N2721" t="s">
        <v>8270</v>
      </c>
      <c r="O2721" s="1">
        <f t="shared" si="210"/>
        <v>9</v>
      </c>
      <c r="P2721">
        <f t="shared" si="211"/>
        <v>40.450000000000003</v>
      </c>
      <c r="Q2721" s="13" t="s">
        <v>8307</v>
      </c>
      <c r="R2721" t="s">
        <v>8348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60" hidden="1" x14ac:dyDescent="0.2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8218</v>
      </c>
      <c r="G2722" t="s">
        <v>8225</v>
      </c>
      <c r="H2722" t="s">
        <v>8247</v>
      </c>
      <c r="I2722">
        <v>1420750683</v>
      </c>
      <c r="J2722">
        <v>1418158683</v>
      </c>
      <c r="K2722" s="11" t="b">
        <v>0</v>
      </c>
      <c r="L2722">
        <v>10</v>
      </c>
      <c r="M2722" t="b">
        <v>0</v>
      </c>
      <c r="N2722" t="s">
        <v>8266</v>
      </c>
      <c r="O2722" s="1">
        <f t="shared" si="210"/>
        <v>18</v>
      </c>
      <c r="P2722">
        <f t="shared" si="211"/>
        <v>44</v>
      </c>
      <c r="Q2722" s="13" t="s">
        <v>8319</v>
      </c>
      <c r="R2722" t="s">
        <v>8322</v>
      </c>
      <c r="S2722" s="17">
        <f t="shared" si="212"/>
        <v>41982.87364583333</v>
      </c>
      <c r="T2722" s="17">
        <f t="shared" si="213"/>
        <v>42012.87364583333</v>
      </c>
      <c r="U2722">
        <f t="shared" si="214"/>
        <v>2014</v>
      </c>
    </row>
    <row r="2723" spans="1:21" ht="60" hidden="1" x14ac:dyDescent="0.2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8216</v>
      </c>
      <c r="G2723" t="s">
        <v>8222</v>
      </c>
      <c r="H2723" t="s">
        <v>8244</v>
      </c>
      <c r="I2723">
        <v>1440245273</v>
      </c>
      <c r="J2723">
        <v>1438085273</v>
      </c>
      <c r="K2723" s="11" t="b">
        <v>0</v>
      </c>
      <c r="L2723">
        <v>18</v>
      </c>
      <c r="M2723" t="b">
        <v>1</v>
      </c>
      <c r="N2723" t="s">
        <v>8266</v>
      </c>
      <c r="O2723" s="1">
        <f t="shared" si="210"/>
        <v>110</v>
      </c>
      <c r="P2723">
        <f t="shared" si="211"/>
        <v>24.44</v>
      </c>
      <c r="Q2723" s="13" t="s">
        <v>8319</v>
      </c>
      <c r="R2723" t="s">
        <v>8322</v>
      </c>
      <c r="S2723" s="17">
        <f t="shared" si="212"/>
        <v>42213.505474537036</v>
      </c>
      <c r="T2723" s="17">
        <f t="shared" si="213"/>
        <v>42238.505474537036</v>
      </c>
      <c r="U2723">
        <f t="shared" si="214"/>
        <v>2015</v>
      </c>
    </row>
    <row r="2724" spans="1:21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8218</v>
      </c>
      <c r="G2724" t="s">
        <v>8221</v>
      </c>
      <c r="H2724" t="s">
        <v>8243</v>
      </c>
      <c r="I2724">
        <v>1442381847</v>
      </c>
      <c r="J2724">
        <v>1440826647</v>
      </c>
      <c r="K2724" s="11" t="b">
        <v>0</v>
      </c>
      <c r="L2724">
        <v>9</v>
      </c>
      <c r="M2724" t="b">
        <v>0</v>
      </c>
      <c r="N2724" t="s">
        <v>8266</v>
      </c>
      <c r="O2724" s="1">
        <f t="shared" si="210"/>
        <v>22</v>
      </c>
      <c r="P2724">
        <f t="shared" si="211"/>
        <v>48.56</v>
      </c>
      <c r="Q2724" s="13" t="s">
        <v>8319</v>
      </c>
      <c r="R2724" t="s">
        <v>8322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60" hidden="1" x14ac:dyDescent="0.2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8217</v>
      </c>
      <c r="G2725" t="s">
        <v>8225</v>
      </c>
      <c r="H2725" t="s">
        <v>8247</v>
      </c>
      <c r="I2725">
        <v>1424568107</v>
      </c>
      <c r="J2725">
        <v>1421976107</v>
      </c>
      <c r="K2725" s="11" t="b">
        <v>0</v>
      </c>
      <c r="L2725">
        <v>3</v>
      </c>
      <c r="M2725" t="b">
        <v>0</v>
      </c>
      <c r="N2725" t="s">
        <v>8267</v>
      </c>
      <c r="O2725" s="1">
        <f t="shared" si="210"/>
        <v>4</v>
      </c>
      <c r="P2725">
        <f t="shared" si="211"/>
        <v>145</v>
      </c>
      <c r="Q2725" s="13" t="s">
        <v>8304</v>
      </c>
      <c r="R2725" t="s">
        <v>8338</v>
      </c>
      <c r="S2725" s="17">
        <f t="shared" si="212"/>
        <v>42027.056793981479</v>
      </c>
      <c r="T2725" s="17">
        <f t="shared" si="213"/>
        <v>42057.056793981479</v>
      </c>
      <c r="U2725">
        <f t="shared" si="214"/>
        <v>2015</v>
      </c>
    </row>
    <row r="2726" spans="1:21" ht="45" hidden="1" x14ac:dyDescent="0.2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8218</v>
      </c>
      <c r="G2726" t="s">
        <v>8221</v>
      </c>
      <c r="H2726" t="s">
        <v>8243</v>
      </c>
      <c r="I2726">
        <v>1408232520</v>
      </c>
      <c r="J2726">
        <v>1405393356</v>
      </c>
      <c r="K2726" s="11" t="b">
        <v>0</v>
      </c>
      <c r="L2726">
        <v>10</v>
      </c>
      <c r="M2726" t="b">
        <v>0</v>
      </c>
      <c r="N2726" t="s">
        <v>8263</v>
      </c>
      <c r="O2726" s="1">
        <f t="shared" si="210"/>
        <v>16</v>
      </c>
      <c r="P2726">
        <f t="shared" si="211"/>
        <v>43.5</v>
      </c>
      <c r="Q2726" s="13" t="s">
        <v>8317</v>
      </c>
      <c r="R2726" t="s">
        <v>8321</v>
      </c>
      <c r="S2726" s="17">
        <f t="shared" si="212"/>
        <v>41835.126805555556</v>
      </c>
      <c r="T2726" s="17">
        <f t="shared" si="213"/>
        <v>41867.987500000003</v>
      </c>
      <c r="U2726">
        <f t="shared" si="214"/>
        <v>2014</v>
      </c>
    </row>
    <row r="2727" spans="1:21" ht="30" hidden="1" x14ac:dyDescent="0.2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8216</v>
      </c>
      <c r="G2727" t="s">
        <v>8221</v>
      </c>
      <c r="H2727" t="s">
        <v>8243</v>
      </c>
      <c r="I2727">
        <v>1387601040</v>
      </c>
      <c r="J2727">
        <v>1386806254</v>
      </c>
      <c r="K2727" s="11" t="b">
        <v>0</v>
      </c>
      <c r="L2727">
        <v>14</v>
      </c>
      <c r="M2727" t="b">
        <v>1</v>
      </c>
      <c r="N2727" t="s">
        <v>8271</v>
      </c>
      <c r="O2727" s="1">
        <f t="shared" si="210"/>
        <v>109</v>
      </c>
      <c r="P2727">
        <f t="shared" si="211"/>
        <v>31.07</v>
      </c>
      <c r="Q2727" s="13" t="s">
        <v>8323</v>
      </c>
      <c r="R2727" t="s">
        <v>8327</v>
      </c>
      <c r="S2727" s="17">
        <f t="shared" si="212"/>
        <v>41619.998310185183</v>
      </c>
      <c r="T2727" s="17">
        <f t="shared" si="213"/>
        <v>41629.197222222225</v>
      </c>
      <c r="U2727">
        <f t="shared" si="214"/>
        <v>2013</v>
      </c>
    </row>
    <row r="2728" spans="1:21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8218</v>
      </c>
      <c r="G2728" t="s">
        <v>8221</v>
      </c>
      <c r="H2728" t="s">
        <v>8243</v>
      </c>
      <c r="I2728">
        <v>1483048900</v>
      </c>
      <c r="J2728">
        <v>1480456900</v>
      </c>
      <c r="K2728" s="11" t="b">
        <v>0</v>
      </c>
      <c r="L2728">
        <v>4</v>
      </c>
      <c r="M2728" t="b">
        <v>0</v>
      </c>
      <c r="N2728" t="s">
        <v>8289</v>
      </c>
      <c r="O2728" s="1">
        <f t="shared" si="210"/>
        <v>2</v>
      </c>
      <c r="P2728">
        <f t="shared" si="211"/>
        <v>108.25</v>
      </c>
      <c r="Q2728" s="13" t="s">
        <v>8304</v>
      </c>
      <c r="R2728" t="s">
        <v>8314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8218</v>
      </c>
      <c r="G2729" t="s">
        <v>8221</v>
      </c>
      <c r="H2729" t="s">
        <v>8243</v>
      </c>
      <c r="I2729">
        <v>1410416097</v>
      </c>
      <c r="J2729">
        <v>1407824097</v>
      </c>
      <c r="K2729" s="11" t="b">
        <v>0</v>
      </c>
      <c r="L2729">
        <v>12</v>
      </c>
      <c r="M2729" t="b">
        <v>0</v>
      </c>
      <c r="N2729" t="s">
        <v>8265</v>
      </c>
      <c r="O2729" s="1">
        <f t="shared" si="210"/>
        <v>1</v>
      </c>
      <c r="P2729">
        <f t="shared" si="211"/>
        <v>35.83</v>
      </c>
      <c r="Q2729" s="13" t="s">
        <v>8317</v>
      </c>
      <c r="R2729" t="s">
        <v>8335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5" hidden="1" x14ac:dyDescent="0.2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8218</v>
      </c>
      <c r="G2730" t="s">
        <v>8222</v>
      </c>
      <c r="H2730" t="s">
        <v>8244</v>
      </c>
      <c r="I2730">
        <v>1425124800</v>
      </c>
      <c r="J2730">
        <v>1421596356</v>
      </c>
      <c r="K2730" s="11" t="b">
        <v>0</v>
      </c>
      <c r="L2730">
        <v>13</v>
      </c>
      <c r="M2730" t="b">
        <v>0</v>
      </c>
      <c r="N2730" t="s">
        <v>8266</v>
      </c>
      <c r="O2730" s="1">
        <f t="shared" si="210"/>
        <v>34</v>
      </c>
      <c r="P2730">
        <f t="shared" si="211"/>
        <v>33.08</v>
      </c>
      <c r="Q2730" s="13" t="s">
        <v>8319</v>
      </c>
      <c r="R2730" t="s">
        <v>8322</v>
      </c>
      <c r="S2730" s="17">
        <f t="shared" si="212"/>
        <v>42022.661527777775</v>
      </c>
      <c r="T2730" s="17">
        <f t="shared" si="213"/>
        <v>42063.5</v>
      </c>
      <c r="U2730">
        <f t="shared" si="214"/>
        <v>2015</v>
      </c>
    </row>
    <row r="2731" spans="1:21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8218</v>
      </c>
      <c r="G2731" t="s">
        <v>8221</v>
      </c>
      <c r="H2731" t="s">
        <v>8243</v>
      </c>
      <c r="I2731">
        <v>1427890925</v>
      </c>
      <c r="J2731">
        <v>1426681325</v>
      </c>
      <c r="K2731" s="11" t="b">
        <v>0</v>
      </c>
      <c r="L2731">
        <v>10</v>
      </c>
      <c r="M2731" t="b">
        <v>0</v>
      </c>
      <c r="N2731" t="s">
        <v>8298</v>
      </c>
      <c r="O2731" s="1">
        <f t="shared" si="210"/>
        <v>57</v>
      </c>
      <c r="P2731">
        <f t="shared" si="211"/>
        <v>43</v>
      </c>
      <c r="Q2731" s="13" t="s">
        <v>8319</v>
      </c>
      <c r="R2731" t="s">
        <v>8320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60" hidden="1" x14ac:dyDescent="0.2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8216</v>
      </c>
      <c r="G2732" t="s">
        <v>8221</v>
      </c>
      <c r="H2732" t="s">
        <v>8243</v>
      </c>
      <c r="I2732">
        <v>1472621760</v>
      </c>
      <c r="J2732">
        <v>1472110513</v>
      </c>
      <c r="K2732" s="11" t="b">
        <v>0</v>
      </c>
      <c r="L2732">
        <v>9</v>
      </c>
      <c r="M2732" t="b">
        <v>1</v>
      </c>
      <c r="N2732" t="s">
        <v>8293</v>
      </c>
      <c r="O2732" s="1">
        <f t="shared" si="210"/>
        <v>108</v>
      </c>
      <c r="P2732">
        <f t="shared" si="211"/>
        <v>47.78</v>
      </c>
      <c r="Q2732" s="13" t="s">
        <v>8315</v>
      </c>
      <c r="R2732" t="s">
        <v>8316</v>
      </c>
      <c r="S2732" s="17">
        <f t="shared" si="212"/>
        <v>42607.316122685181</v>
      </c>
      <c r="T2732" s="17">
        <f t="shared" si="213"/>
        <v>42613.233333333337</v>
      </c>
      <c r="U2732">
        <f t="shared" si="214"/>
        <v>2016</v>
      </c>
    </row>
    <row r="2733" spans="1:21" ht="60" hidden="1" x14ac:dyDescent="0.2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8216</v>
      </c>
      <c r="G2733" t="s">
        <v>8222</v>
      </c>
      <c r="H2733" t="s">
        <v>8244</v>
      </c>
      <c r="I2733">
        <v>1448922600</v>
      </c>
      <c r="J2733">
        <v>1446352529</v>
      </c>
      <c r="K2733" s="11" t="b">
        <v>0</v>
      </c>
      <c r="L2733">
        <v>14</v>
      </c>
      <c r="M2733" t="b">
        <v>1</v>
      </c>
      <c r="N2733" t="s">
        <v>8266</v>
      </c>
      <c r="O2733" s="1">
        <f t="shared" si="210"/>
        <v>129</v>
      </c>
      <c r="P2733">
        <f t="shared" si="211"/>
        <v>30.71</v>
      </c>
      <c r="Q2733" s="13" t="s">
        <v>8319</v>
      </c>
      <c r="R2733" t="s">
        <v>8322</v>
      </c>
      <c r="S2733" s="17">
        <f t="shared" si="212"/>
        <v>42309.191307870366</v>
      </c>
      <c r="T2733" s="17">
        <f t="shared" si="213"/>
        <v>42338.9375</v>
      </c>
      <c r="U2733">
        <f t="shared" si="214"/>
        <v>2015</v>
      </c>
    </row>
    <row r="2734" spans="1:21" ht="45" hidden="1" x14ac:dyDescent="0.2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8216</v>
      </c>
      <c r="G2734" t="s">
        <v>8222</v>
      </c>
      <c r="H2734" t="s">
        <v>8244</v>
      </c>
      <c r="I2734">
        <v>1436110717</v>
      </c>
      <c r="J2734">
        <v>1433518717</v>
      </c>
      <c r="K2734" s="11" t="b">
        <v>0</v>
      </c>
      <c r="L2734">
        <v>20</v>
      </c>
      <c r="M2734" t="b">
        <v>1</v>
      </c>
      <c r="N2734" t="s">
        <v>8266</v>
      </c>
      <c r="O2734" s="1">
        <f t="shared" si="210"/>
        <v>143</v>
      </c>
      <c r="P2734">
        <f t="shared" si="211"/>
        <v>21.5</v>
      </c>
      <c r="Q2734" s="13" t="s">
        <v>8319</v>
      </c>
      <c r="R2734" t="s">
        <v>8322</v>
      </c>
      <c r="S2734" s="17">
        <f t="shared" si="212"/>
        <v>42160.651817129634</v>
      </c>
      <c r="T2734" s="17">
        <f t="shared" si="213"/>
        <v>42190.651817129634</v>
      </c>
      <c r="U2734">
        <f t="shared" si="214"/>
        <v>2015</v>
      </c>
    </row>
    <row r="2735" spans="1:21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8218</v>
      </c>
      <c r="G2735" t="s">
        <v>8221</v>
      </c>
      <c r="H2735" t="s">
        <v>8243</v>
      </c>
      <c r="I2735">
        <v>1432589896</v>
      </c>
      <c r="J2735">
        <v>1427405896</v>
      </c>
      <c r="K2735" s="11" t="b">
        <v>0</v>
      </c>
      <c r="L2735">
        <v>7</v>
      </c>
      <c r="M2735" t="b">
        <v>0</v>
      </c>
      <c r="N2735" t="s">
        <v>8266</v>
      </c>
      <c r="O2735" s="1">
        <f t="shared" si="210"/>
        <v>28</v>
      </c>
      <c r="P2735">
        <f t="shared" si="211"/>
        <v>61</v>
      </c>
      <c r="Q2735" s="13" t="s">
        <v>8319</v>
      </c>
      <c r="R2735" t="s">
        <v>8322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8218</v>
      </c>
      <c r="G2736" t="s">
        <v>8221</v>
      </c>
      <c r="H2736" t="s">
        <v>8243</v>
      </c>
      <c r="I2736">
        <v>1430703638</v>
      </c>
      <c r="J2736">
        <v>1426815638</v>
      </c>
      <c r="K2736" s="11" t="b">
        <v>0</v>
      </c>
      <c r="L2736">
        <v>8</v>
      </c>
      <c r="M2736" t="b">
        <v>0</v>
      </c>
      <c r="N2736" t="s">
        <v>8267</v>
      </c>
      <c r="O2736" s="1">
        <f t="shared" si="210"/>
        <v>0</v>
      </c>
      <c r="P2736">
        <f t="shared" si="211"/>
        <v>53.25</v>
      </c>
      <c r="Q2736" s="13" t="s">
        <v>8304</v>
      </c>
      <c r="R2736" t="s">
        <v>8338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8218</v>
      </c>
      <c r="G2737" t="s">
        <v>8221</v>
      </c>
      <c r="H2737" t="s">
        <v>8243</v>
      </c>
      <c r="I2737">
        <v>1420215216</v>
      </c>
      <c r="J2737">
        <v>1417536816</v>
      </c>
      <c r="K2737" s="11" t="b">
        <v>0</v>
      </c>
      <c r="L2737">
        <v>9</v>
      </c>
      <c r="M2737" t="b">
        <v>0</v>
      </c>
      <c r="N2737" t="s">
        <v>8300</v>
      </c>
      <c r="O2737" s="1">
        <f t="shared" si="210"/>
        <v>9</v>
      </c>
      <c r="P2737">
        <f t="shared" si="211"/>
        <v>47.33</v>
      </c>
      <c r="Q2737" s="13" t="s">
        <v>8319</v>
      </c>
      <c r="R2737" t="s">
        <v>8331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60" hidden="1" x14ac:dyDescent="0.2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8218</v>
      </c>
      <c r="G2738" t="s">
        <v>8221</v>
      </c>
      <c r="H2738" t="s">
        <v>8243</v>
      </c>
      <c r="I2738">
        <v>1430409651</v>
      </c>
      <c r="J2738">
        <v>1427817651</v>
      </c>
      <c r="K2738" s="11" t="b">
        <v>0</v>
      </c>
      <c r="L2738">
        <v>7</v>
      </c>
      <c r="M2738" t="b">
        <v>0</v>
      </c>
      <c r="N2738" t="s">
        <v>8278</v>
      </c>
      <c r="O2738" s="1">
        <f t="shared" si="210"/>
        <v>0</v>
      </c>
      <c r="P2738">
        <f t="shared" si="211"/>
        <v>60.71</v>
      </c>
      <c r="Q2738" s="13" t="s">
        <v>8312</v>
      </c>
      <c r="R2738" t="s">
        <v>8340</v>
      </c>
      <c r="S2738" s="17">
        <f t="shared" si="212"/>
        <v>42094.667256944449</v>
      </c>
      <c r="T2738" s="17">
        <f t="shared" si="213"/>
        <v>42124.667256944449</v>
      </c>
      <c r="U2738">
        <f t="shared" si="214"/>
        <v>2015</v>
      </c>
    </row>
    <row r="2739" spans="1:21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8218</v>
      </c>
      <c r="G2739" t="s">
        <v>8221</v>
      </c>
      <c r="H2739" t="s">
        <v>8243</v>
      </c>
      <c r="I2739">
        <v>1386568740</v>
      </c>
      <c r="J2739">
        <v>1383095125</v>
      </c>
      <c r="K2739" s="11" t="b">
        <v>0</v>
      </c>
      <c r="L2739">
        <v>24</v>
      </c>
      <c r="M2739" t="b">
        <v>0</v>
      </c>
      <c r="N2739" t="s">
        <v>8277</v>
      </c>
      <c r="O2739" s="1">
        <f t="shared" si="210"/>
        <v>5</v>
      </c>
      <c r="P2739">
        <f t="shared" si="211"/>
        <v>17.71</v>
      </c>
      <c r="Q2739" s="13" t="s">
        <v>8312</v>
      </c>
      <c r="R2739" t="s">
        <v>8330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60" hidden="1" x14ac:dyDescent="0.2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8218</v>
      </c>
      <c r="G2740" t="s">
        <v>8221</v>
      </c>
      <c r="H2740" t="s">
        <v>8243</v>
      </c>
      <c r="I2740">
        <v>1448745741</v>
      </c>
      <c r="J2740">
        <v>1446150141</v>
      </c>
      <c r="K2740" s="11" t="b">
        <v>0</v>
      </c>
      <c r="L2740">
        <v>8</v>
      </c>
      <c r="M2740" t="b">
        <v>0</v>
      </c>
      <c r="N2740" t="s">
        <v>8266</v>
      </c>
      <c r="O2740" s="1">
        <f t="shared" si="210"/>
        <v>24</v>
      </c>
      <c r="P2740">
        <f t="shared" si="211"/>
        <v>53.13</v>
      </c>
      <c r="Q2740" s="13" t="s">
        <v>8319</v>
      </c>
      <c r="R2740" t="s">
        <v>8322</v>
      </c>
      <c r="S2740" s="17">
        <f t="shared" si="212"/>
        <v>42306.848854166667</v>
      </c>
      <c r="T2740" s="17">
        <f t="shared" si="213"/>
        <v>42336.890520833331</v>
      </c>
      <c r="U2740">
        <f t="shared" si="214"/>
        <v>2015</v>
      </c>
    </row>
    <row r="2741" spans="1:21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8216</v>
      </c>
      <c r="G2741" t="s">
        <v>8221</v>
      </c>
      <c r="H2741" t="s">
        <v>8243</v>
      </c>
      <c r="I2741">
        <v>1446451200</v>
      </c>
      <c r="J2741">
        <v>1445539113</v>
      </c>
      <c r="K2741" s="11" t="b">
        <v>0</v>
      </c>
      <c r="L2741">
        <v>9</v>
      </c>
      <c r="M2741" t="b">
        <v>1</v>
      </c>
      <c r="N2741" t="s">
        <v>8275</v>
      </c>
      <c r="O2741" s="1">
        <f t="shared" si="210"/>
        <v>101</v>
      </c>
      <c r="P2741">
        <f t="shared" si="211"/>
        <v>47.22</v>
      </c>
      <c r="Q2741" s="13" t="s">
        <v>8323</v>
      </c>
      <c r="R2741" t="s">
        <v>8325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5" hidden="1" x14ac:dyDescent="0.2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8216</v>
      </c>
      <c r="G2742" t="s">
        <v>8221</v>
      </c>
      <c r="H2742" t="s">
        <v>8243</v>
      </c>
      <c r="I2742">
        <v>1310440482</v>
      </c>
      <c r="J2742">
        <v>1307848482</v>
      </c>
      <c r="K2742" s="11" t="b">
        <v>0</v>
      </c>
      <c r="L2742">
        <v>8</v>
      </c>
      <c r="M2742" t="b">
        <v>1</v>
      </c>
      <c r="N2742" t="s">
        <v>8261</v>
      </c>
      <c r="O2742" s="1">
        <f t="shared" si="210"/>
        <v>106</v>
      </c>
      <c r="P2742">
        <f t="shared" si="211"/>
        <v>53.13</v>
      </c>
      <c r="Q2742" s="13" t="s">
        <v>8317</v>
      </c>
      <c r="R2742" t="s">
        <v>8339</v>
      </c>
      <c r="S2742" s="17">
        <f t="shared" si="212"/>
        <v>40706.135208333333</v>
      </c>
      <c r="T2742" s="17">
        <f t="shared" si="213"/>
        <v>40736.135208333333</v>
      </c>
      <c r="U2742">
        <f t="shared" si="214"/>
        <v>2011</v>
      </c>
    </row>
    <row r="2743" spans="1:21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8216</v>
      </c>
      <c r="G2743" t="s">
        <v>8222</v>
      </c>
      <c r="H2743" t="s">
        <v>8244</v>
      </c>
      <c r="I2743">
        <v>1358367565</v>
      </c>
      <c r="J2743">
        <v>1357157965</v>
      </c>
      <c r="K2743" s="11" t="b">
        <v>0</v>
      </c>
      <c r="L2743">
        <v>28</v>
      </c>
      <c r="M2743" t="b">
        <v>1</v>
      </c>
      <c r="N2743" t="s">
        <v>8275</v>
      </c>
      <c r="O2743" s="1">
        <f t="shared" si="210"/>
        <v>383</v>
      </c>
      <c r="P2743">
        <f t="shared" si="211"/>
        <v>15.04</v>
      </c>
      <c r="Q2743" s="13" t="s">
        <v>8323</v>
      </c>
      <c r="R2743" t="s">
        <v>8325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8216</v>
      </c>
      <c r="G2744" t="s">
        <v>8222</v>
      </c>
      <c r="H2744" t="s">
        <v>8244</v>
      </c>
      <c r="I2744">
        <v>1434994266</v>
      </c>
      <c r="J2744">
        <v>1432402266</v>
      </c>
      <c r="K2744" s="11" t="b">
        <v>0</v>
      </c>
      <c r="L2744">
        <v>4</v>
      </c>
      <c r="M2744" t="b">
        <v>1</v>
      </c>
      <c r="N2744" t="s">
        <v>8266</v>
      </c>
      <c r="O2744" s="1">
        <f t="shared" si="210"/>
        <v>210</v>
      </c>
      <c r="P2744">
        <f t="shared" si="211"/>
        <v>105</v>
      </c>
      <c r="Q2744" s="13" t="s">
        <v>8319</v>
      </c>
      <c r="R2744" t="s">
        <v>8322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8218</v>
      </c>
      <c r="G2745" t="s">
        <v>8233</v>
      </c>
      <c r="H2745" t="s">
        <v>8246</v>
      </c>
      <c r="I2745">
        <v>1474230385</v>
      </c>
      <c r="J2745">
        <v>1471638385</v>
      </c>
      <c r="K2745" s="11" t="b">
        <v>0</v>
      </c>
      <c r="L2745">
        <v>4</v>
      </c>
      <c r="M2745" t="b">
        <v>0</v>
      </c>
      <c r="N2745" t="s">
        <v>8282</v>
      </c>
      <c r="O2745" s="1">
        <f t="shared" si="210"/>
        <v>8</v>
      </c>
      <c r="P2745">
        <f t="shared" si="211"/>
        <v>104.75</v>
      </c>
      <c r="Q2745" s="13" t="s">
        <v>8307</v>
      </c>
      <c r="R2745" t="s">
        <v>8344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8218</v>
      </c>
      <c r="G2746" t="s">
        <v>8222</v>
      </c>
      <c r="H2746" t="s">
        <v>8244</v>
      </c>
      <c r="I2746">
        <v>1431018719</v>
      </c>
      <c r="J2746">
        <v>1429290719</v>
      </c>
      <c r="K2746" s="11" t="b">
        <v>0</v>
      </c>
      <c r="L2746">
        <v>14</v>
      </c>
      <c r="M2746" t="b">
        <v>0</v>
      </c>
      <c r="N2746" t="s">
        <v>8266</v>
      </c>
      <c r="O2746" s="1">
        <f t="shared" si="210"/>
        <v>42</v>
      </c>
      <c r="P2746">
        <f t="shared" si="211"/>
        <v>29.79</v>
      </c>
      <c r="Q2746" s="13" t="s">
        <v>8319</v>
      </c>
      <c r="R2746" t="s">
        <v>8322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8216</v>
      </c>
      <c r="G2747" t="s">
        <v>8221</v>
      </c>
      <c r="H2747" t="s">
        <v>8243</v>
      </c>
      <c r="I2747">
        <v>1266210000</v>
      </c>
      <c r="J2747">
        <v>1263474049</v>
      </c>
      <c r="K2747" s="11" t="b">
        <v>1</v>
      </c>
      <c r="L2747">
        <v>22</v>
      </c>
      <c r="M2747" t="b">
        <v>1</v>
      </c>
      <c r="N2747" t="s">
        <v>8274</v>
      </c>
      <c r="O2747" s="1">
        <f t="shared" si="210"/>
        <v>104</v>
      </c>
      <c r="P2747">
        <f t="shared" si="211"/>
        <v>18.91</v>
      </c>
      <c r="Q2747" s="13" t="s">
        <v>8323</v>
      </c>
      <c r="R2747" t="s">
        <v>8324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8218</v>
      </c>
      <c r="G2748" t="s">
        <v>8222</v>
      </c>
      <c r="H2748" t="s">
        <v>8244</v>
      </c>
      <c r="I2748">
        <v>1467752083</v>
      </c>
      <c r="J2748">
        <v>1465160083</v>
      </c>
      <c r="K2748" s="11" t="b">
        <v>0</v>
      </c>
      <c r="L2748">
        <v>8</v>
      </c>
      <c r="M2748" t="b">
        <v>0</v>
      </c>
      <c r="N2748" t="s">
        <v>8265</v>
      </c>
      <c r="O2748" s="1">
        <f t="shared" si="210"/>
        <v>14</v>
      </c>
      <c r="P2748">
        <f t="shared" si="211"/>
        <v>51.88</v>
      </c>
      <c r="Q2748" s="13" t="s">
        <v>8317</v>
      </c>
      <c r="R2748" t="s">
        <v>8335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8218</v>
      </c>
      <c r="G2749" t="s">
        <v>8221</v>
      </c>
      <c r="H2749" t="s">
        <v>8243</v>
      </c>
      <c r="I2749">
        <v>1450211116</v>
      </c>
      <c r="J2749">
        <v>1445023516</v>
      </c>
      <c r="K2749" s="11" t="b">
        <v>0</v>
      </c>
      <c r="L2749">
        <v>7</v>
      </c>
      <c r="M2749" t="b">
        <v>0</v>
      </c>
      <c r="N2749" t="s">
        <v>8266</v>
      </c>
      <c r="O2749" s="1">
        <f t="shared" si="210"/>
        <v>7</v>
      </c>
      <c r="P2749">
        <f t="shared" si="211"/>
        <v>59</v>
      </c>
      <c r="Q2749" s="13" t="s">
        <v>8319</v>
      </c>
      <c r="R2749" t="s">
        <v>8322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8218</v>
      </c>
      <c r="G2750" t="s">
        <v>8221</v>
      </c>
      <c r="H2750" t="s">
        <v>8243</v>
      </c>
      <c r="I2750">
        <v>1447032093</v>
      </c>
      <c r="J2750">
        <v>1441844493</v>
      </c>
      <c r="K2750" s="11" t="b">
        <v>0</v>
      </c>
      <c r="L2750">
        <v>8</v>
      </c>
      <c r="M2750" t="b">
        <v>0</v>
      </c>
      <c r="N2750" t="s">
        <v>8268</v>
      </c>
      <c r="O2750" s="1">
        <f t="shared" si="210"/>
        <v>2</v>
      </c>
      <c r="P2750">
        <f t="shared" si="211"/>
        <v>51.38</v>
      </c>
      <c r="Q2750" s="13" t="s">
        <v>8304</v>
      </c>
      <c r="R2750" t="s">
        <v>8306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60" hidden="1" x14ac:dyDescent="0.2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8218</v>
      </c>
      <c r="G2751" t="s">
        <v>8226</v>
      </c>
      <c r="H2751" t="s">
        <v>8248</v>
      </c>
      <c r="I2751">
        <v>1406994583</v>
      </c>
      <c r="J2751">
        <v>1401810583</v>
      </c>
      <c r="K2751" s="11" t="b">
        <v>0</v>
      </c>
      <c r="L2751">
        <v>1</v>
      </c>
      <c r="M2751" t="b">
        <v>0</v>
      </c>
      <c r="N2751" t="s">
        <v>8277</v>
      </c>
      <c r="O2751" s="1">
        <f t="shared" si="210"/>
        <v>1</v>
      </c>
      <c r="P2751">
        <f t="shared" si="211"/>
        <v>410</v>
      </c>
      <c r="Q2751" s="13" t="s">
        <v>8312</v>
      </c>
      <c r="R2751" t="s">
        <v>8330</v>
      </c>
      <c r="S2751" s="17">
        <f t="shared" si="212"/>
        <v>41793.659525462965</v>
      </c>
      <c r="T2751" s="17">
        <f t="shared" si="213"/>
        <v>41853.659525462965</v>
      </c>
      <c r="U2751">
        <f t="shared" si="214"/>
        <v>2014</v>
      </c>
    </row>
    <row r="2752" spans="1:21" ht="60" hidden="1" x14ac:dyDescent="0.2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8218</v>
      </c>
      <c r="G2752" t="s">
        <v>8221</v>
      </c>
      <c r="H2752" t="s">
        <v>8243</v>
      </c>
      <c r="I2752">
        <v>1488783507</v>
      </c>
      <c r="J2752">
        <v>1486191507</v>
      </c>
      <c r="K2752" s="11" t="b">
        <v>0</v>
      </c>
      <c r="L2752">
        <v>10</v>
      </c>
      <c r="M2752" t="b">
        <v>0</v>
      </c>
      <c r="N2752" t="s">
        <v>8266</v>
      </c>
      <c r="O2752" s="1">
        <f t="shared" si="210"/>
        <v>24</v>
      </c>
      <c r="P2752">
        <f t="shared" si="211"/>
        <v>41</v>
      </c>
      <c r="Q2752" s="13" t="s">
        <v>8319</v>
      </c>
      <c r="R2752" t="s">
        <v>8322</v>
      </c>
      <c r="S2752" s="17">
        <f t="shared" si="212"/>
        <v>42770.290590277778</v>
      </c>
      <c r="T2752" s="17">
        <f t="shared" si="213"/>
        <v>42800.290590277778</v>
      </c>
      <c r="U2752">
        <f t="shared" si="214"/>
        <v>2017</v>
      </c>
    </row>
    <row r="2753" spans="1:21" ht="30" hidden="1" x14ac:dyDescent="0.2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8216</v>
      </c>
      <c r="G2753" t="s">
        <v>8221</v>
      </c>
      <c r="H2753" t="s">
        <v>8243</v>
      </c>
      <c r="I2753">
        <v>1420099140</v>
      </c>
      <c r="J2753">
        <v>1418766740</v>
      </c>
      <c r="K2753" s="11" t="b">
        <v>0</v>
      </c>
      <c r="L2753">
        <v>8</v>
      </c>
      <c r="M2753" t="b">
        <v>1</v>
      </c>
      <c r="N2753" t="s">
        <v>8260</v>
      </c>
      <c r="O2753" s="1">
        <f t="shared" si="210"/>
        <v>117</v>
      </c>
      <c r="P2753">
        <f t="shared" si="211"/>
        <v>51.25</v>
      </c>
      <c r="Q2753" s="13" t="s">
        <v>8317</v>
      </c>
      <c r="R2753" t="s">
        <v>8328</v>
      </c>
      <c r="S2753" s="17">
        <f t="shared" si="212"/>
        <v>41989.91134259259</v>
      </c>
      <c r="T2753" s="17">
        <f t="shared" si="213"/>
        <v>42005.332638888889</v>
      </c>
      <c r="U2753">
        <f t="shared" si="214"/>
        <v>2014</v>
      </c>
    </row>
    <row r="2754" spans="1:21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8216</v>
      </c>
      <c r="G2754" t="s">
        <v>8222</v>
      </c>
      <c r="H2754" t="s">
        <v>8244</v>
      </c>
      <c r="I2754">
        <v>1464712394</v>
      </c>
      <c r="J2754">
        <v>1459528394</v>
      </c>
      <c r="K2754" s="11" t="b">
        <v>0</v>
      </c>
      <c r="L2754">
        <v>27</v>
      </c>
      <c r="M2754" t="b">
        <v>1</v>
      </c>
      <c r="N2754" t="s">
        <v>8266</v>
      </c>
      <c r="O2754" s="1">
        <f t="shared" si="210"/>
        <v>136</v>
      </c>
      <c r="P2754">
        <f t="shared" si="211"/>
        <v>15.15</v>
      </c>
      <c r="Q2754" s="13" t="s">
        <v>8319</v>
      </c>
      <c r="R2754" t="s">
        <v>8322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8217</v>
      </c>
      <c r="G2755" t="s">
        <v>8221</v>
      </c>
      <c r="H2755" t="s">
        <v>8243</v>
      </c>
      <c r="I2755">
        <v>1417501145</v>
      </c>
      <c r="J2755">
        <v>1414041545</v>
      </c>
      <c r="K2755" s="11" t="b">
        <v>0</v>
      </c>
      <c r="L2755">
        <v>9</v>
      </c>
      <c r="M2755" t="b">
        <v>0</v>
      </c>
      <c r="N2755" t="s">
        <v>8268</v>
      </c>
      <c r="O2755" s="1">
        <f t="shared" ref="O2755:O2818" si="215">ROUND(E2755/D2755*100,0)</f>
        <v>1</v>
      </c>
      <c r="P2755">
        <f t="shared" ref="P2755:P2818" si="216">IFERROR(ROUND(E2755/L2755,2),0)</f>
        <v>45.33</v>
      </c>
      <c r="Q2755" s="13" t="s">
        <v>8304</v>
      </c>
      <c r="R2755" t="s">
        <v>8306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8218</v>
      </c>
      <c r="G2756" t="s">
        <v>8231</v>
      </c>
      <c r="H2756" t="s">
        <v>8251</v>
      </c>
      <c r="I2756">
        <v>1468392599</v>
      </c>
      <c r="J2756">
        <v>1465800599</v>
      </c>
      <c r="K2756" s="11" t="b">
        <v>0</v>
      </c>
      <c r="L2756">
        <v>4</v>
      </c>
      <c r="M2756" t="b">
        <v>0</v>
      </c>
      <c r="N2756" t="s">
        <v>8277</v>
      </c>
      <c r="O2756" s="1">
        <f t="shared" si="215"/>
        <v>1</v>
      </c>
      <c r="P2756">
        <f t="shared" si="216"/>
        <v>101.25</v>
      </c>
      <c r="Q2756" s="13" t="s">
        <v>8312</v>
      </c>
      <c r="R2756" t="s">
        <v>8330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60" hidden="1" x14ac:dyDescent="0.2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8218</v>
      </c>
      <c r="G2757" t="s">
        <v>8224</v>
      </c>
      <c r="H2757" t="s">
        <v>8246</v>
      </c>
      <c r="I2757">
        <v>1484065881</v>
      </c>
      <c r="J2757">
        <v>1481473881</v>
      </c>
      <c r="K2757" s="11" t="b">
        <v>0</v>
      </c>
      <c r="L2757">
        <v>31</v>
      </c>
      <c r="M2757" t="b">
        <v>0</v>
      </c>
      <c r="N2757" t="s">
        <v>8268</v>
      </c>
      <c r="O2757" s="1">
        <f t="shared" si="215"/>
        <v>3</v>
      </c>
      <c r="P2757">
        <f t="shared" si="216"/>
        <v>13</v>
      </c>
      <c r="Q2757" s="13" t="s">
        <v>8304</v>
      </c>
      <c r="R2757" t="s">
        <v>8306</v>
      </c>
      <c r="S2757" s="17">
        <f t="shared" si="217"/>
        <v>42715.688437500001</v>
      </c>
      <c r="T2757" s="17">
        <f t="shared" si="218"/>
        <v>42745.688437500001</v>
      </c>
      <c r="U2757">
        <f t="shared" si="219"/>
        <v>2016</v>
      </c>
    </row>
    <row r="2758" spans="1:21" ht="45" hidden="1" x14ac:dyDescent="0.2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8218</v>
      </c>
      <c r="G2758" t="s">
        <v>8221</v>
      </c>
      <c r="H2758" t="s">
        <v>8243</v>
      </c>
      <c r="I2758">
        <v>1419017488</v>
      </c>
      <c r="J2758">
        <v>1416339088</v>
      </c>
      <c r="K2758" s="11" t="b">
        <v>0</v>
      </c>
      <c r="L2758">
        <v>5</v>
      </c>
      <c r="M2758" t="b">
        <v>0</v>
      </c>
      <c r="N2758" t="s">
        <v>8282</v>
      </c>
      <c r="O2758" s="1">
        <f t="shared" si="215"/>
        <v>8</v>
      </c>
      <c r="P2758">
        <f t="shared" si="216"/>
        <v>80.599999999999994</v>
      </c>
      <c r="Q2758" s="13" t="s">
        <v>8307</v>
      </c>
      <c r="R2758" t="s">
        <v>8344</v>
      </c>
      <c r="S2758" s="17">
        <f t="shared" si="217"/>
        <v>41961.813518518517</v>
      </c>
      <c r="T2758" s="17">
        <f t="shared" si="218"/>
        <v>41992.813518518517</v>
      </c>
      <c r="U2758">
        <f t="shared" si="219"/>
        <v>2014</v>
      </c>
    </row>
    <row r="2759" spans="1:21" ht="45" hidden="1" x14ac:dyDescent="0.2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8217</v>
      </c>
      <c r="G2759" t="s">
        <v>8221</v>
      </c>
      <c r="H2759" t="s">
        <v>8243</v>
      </c>
      <c r="I2759">
        <v>1404241200</v>
      </c>
      <c r="J2759">
        <v>1401354597</v>
      </c>
      <c r="K2759" s="11" t="b">
        <v>0</v>
      </c>
      <c r="L2759">
        <v>5</v>
      </c>
      <c r="M2759" t="b">
        <v>0</v>
      </c>
      <c r="N2759" t="s">
        <v>8262</v>
      </c>
      <c r="O2759" s="1">
        <f t="shared" si="215"/>
        <v>13</v>
      </c>
      <c r="P2759">
        <f t="shared" si="216"/>
        <v>80.599999999999994</v>
      </c>
      <c r="Q2759" s="13" t="s">
        <v>8317</v>
      </c>
      <c r="R2759" t="s">
        <v>8333</v>
      </c>
      <c r="S2759" s="17">
        <f t="shared" si="217"/>
        <v>41788.381909722222</v>
      </c>
      <c r="T2759" s="17">
        <f t="shared" si="218"/>
        <v>41821.791666666664</v>
      </c>
      <c r="U2759">
        <f t="shared" si="219"/>
        <v>2014</v>
      </c>
    </row>
    <row r="2760" spans="1:21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8218</v>
      </c>
      <c r="G2760" t="s">
        <v>8221</v>
      </c>
      <c r="H2760" t="s">
        <v>8243</v>
      </c>
      <c r="I2760">
        <v>1457734843</v>
      </c>
      <c r="J2760">
        <v>1455142843</v>
      </c>
      <c r="K2760" s="11" t="b">
        <v>0</v>
      </c>
      <c r="L2760">
        <v>4</v>
      </c>
      <c r="M2760" t="b">
        <v>0</v>
      </c>
      <c r="N2760" t="s">
        <v>8300</v>
      </c>
      <c r="O2760" s="1">
        <f t="shared" si="215"/>
        <v>4</v>
      </c>
      <c r="P2760">
        <f t="shared" si="216"/>
        <v>100.5</v>
      </c>
      <c r="Q2760" s="13" t="s">
        <v>8319</v>
      </c>
      <c r="R2760" t="s">
        <v>8331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8218</v>
      </c>
      <c r="G2761" t="s">
        <v>8222</v>
      </c>
      <c r="H2761" t="s">
        <v>8244</v>
      </c>
      <c r="I2761">
        <v>1428951600</v>
      </c>
      <c r="J2761">
        <v>1425512843</v>
      </c>
      <c r="K2761" s="11" t="b">
        <v>0</v>
      </c>
      <c r="L2761">
        <v>13</v>
      </c>
      <c r="M2761" t="b">
        <v>0</v>
      </c>
      <c r="N2761" t="s">
        <v>8263</v>
      </c>
      <c r="O2761" s="1">
        <f t="shared" si="215"/>
        <v>33</v>
      </c>
      <c r="P2761">
        <f t="shared" si="216"/>
        <v>30.85</v>
      </c>
      <c r="Q2761" s="13" t="s">
        <v>8317</v>
      </c>
      <c r="R2761" t="s">
        <v>8321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8218</v>
      </c>
      <c r="G2762" t="s">
        <v>8221</v>
      </c>
      <c r="H2762" t="s">
        <v>8243</v>
      </c>
      <c r="I2762">
        <v>1434847859</v>
      </c>
      <c r="J2762">
        <v>1431391859</v>
      </c>
      <c r="K2762" s="11" t="b">
        <v>0</v>
      </c>
      <c r="L2762">
        <v>5</v>
      </c>
      <c r="M2762" t="b">
        <v>0</v>
      </c>
      <c r="N2762" t="s">
        <v>8263</v>
      </c>
      <c r="O2762" s="1">
        <f t="shared" si="215"/>
        <v>40</v>
      </c>
      <c r="P2762">
        <f t="shared" si="216"/>
        <v>80.2</v>
      </c>
      <c r="Q2762" s="13" t="s">
        <v>8317</v>
      </c>
      <c r="R2762" t="s">
        <v>8321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8216</v>
      </c>
      <c r="G2763" t="s">
        <v>8221</v>
      </c>
      <c r="H2763" t="s">
        <v>8243</v>
      </c>
      <c r="I2763">
        <v>1343440800</v>
      </c>
      <c r="J2763">
        <v>1342545994</v>
      </c>
      <c r="K2763" s="11" t="b">
        <v>0</v>
      </c>
      <c r="L2763">
        <v>16</v>
      </c>
      <c r="M2763" t="b">
        <v>1</v>
      </c>
      <c r="N2763" t="s">
        <v>8274</v>
      </c>
      <c r="O2763" s="1">
        <f t="shared" si="215"/>
        <v>133</v>
      </c>
      <c r="P2763">
        <f t="shared" si="216"/>
        <v>25.02</v>
      </c>
      <c r="Q2763" s="13" t="s">
        <v>8323</v>
      </c>
      <c r="R2763" t="s">
        <v>8324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8218</v>
      </c>
      <c r="G2764" t="s">
        <v>8221</v>
      </c>
      <c r="H2764" t="s">
        <v>8243</v>
      </c>
      <c r="I2764">
        <v>1337955240</v>
      </c>
      <c r="J2764">
        <v>1332808501</v>
      </c>
      <c r="K2764" s="11" t="b">
        <v>0</v>
      </c>
      <c r="L2764">
        <v>3</v>
      </c>
      <c r="M2764" t="b">
        <v>0</v>
      </c>
      <c r="N2764" t="s">
        <v>8265</v>
      </c>
      <c r="O2764" s="1">
        <f t="shared" si="215"/>
        <v>1</v>
      </c>
      <c r="P2764">
        <f t="shared" si="216"/>
        <v>133.33000000000001</v>
      </c>
      <c r="Q2764" s="13" t="s">
        <v>8317</v>
      </c>
      <c r="R2764" t="s">
        <v>8335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8218</v>
      </c>
      <c r="G2765" t="s">
        <v>8221</v>
      </c>
      <c r="H2765" t="s">
        <v>8243</v>
      </c>
      <c r="I2765">
        <v>1287115200</v>
      </c>
      <c r="J2765">
        <v>1284567905</v>
      </c>
      <c r="K2765" s="11" t="b">
        <v>0</v>
      </c>
      <c r="L2765">
        <v>6</v>
      </c>
      <c r="M2765" t="b">
        <v>0</v>
      </c>
      <c r="N2765" t="s">
        <v>8270</v>
      </c>
      <c r="O2765" s="1">
        <f t="shared" si="215"/>
        <v>3</v>
      </c>
      <c r="P2765">
        <f t="shared" si="216"/>
        <v>66.67</v>
      </c>
      <c r="Q2765" s="13" t="s">
        <v>8307</v>
      </c>
      <c r="R2765" t="s">
        <v>8348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5" hidden="1" x14ac:dyDescent="0.2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8218</v>
      </c>
      <c r="G2766" t="s">
        <v>8222</v>
      </c>
      <c r="H2766" t="s">
        <v>8244</v>
      </c>
      <c r="I2766">
        <v>1488271860</v>
      </c>
      <c r="J2766">
        <v>1484484219</v>
      </c>
      <c r="K2766" s="11" t="b">
        <v>0</v>
      </c>
      <c r="L2766">
        <v>5</v>
      </c>
      <c r="M2766" t="b">
        <v>0</v>
      </c>
      <c r="N2766" t="s">
        <v>8266</v>
      </c>
      <c r="O2766" s="1">
        <f t="shared" si="215"/>
        <v>11</v>
      </c>
      <c r="P2766">
        <f t="shared" si="216"/>
        <v>80</v>
      </c>
      <c r="Q2766" s="13" t="s">
        <v>8319</v>
      </c>
      <c r="R2766" t="s">
        <v>8322</v>
      </c>
      <c r="S2766" s="17">
        <f t="shared" si="217"/>
        <v>42750.530312499999</v>
      </c>
      <c r="T2766" s="17">
        <f t="shared" si="218"/>
        <v>42794.368749999994</v>
      </c>
      <c r="U2766">
        <f t="shared" si="219"/>
        <v>2017</v>
      </c>
    </row>
    <row r="2767" spans="1:21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8218</v>
      </c>
      <c r="G2767" t="s">
        <v>8221</v>
      </c>
      <c r="H2767" t="s">
        <v>8243</v>
      </c>
      <c r="I2767">
        <v>1454525340</v>
      </c>
      <c r="J2767">
        <v>1452008599</v>
      </c>
      <c r="K2767" s="11" t="b">
        <v>0</v>
      </c>
      <c r="L2767">
        <v>6</v>
      </c>
      <c r="M2767" t="b">
        <v>0</v>
      </c>
      <c r="N2767" t="s">
        <v>8266</v>
      </c>
      <c r="O2767" s="1">
        <f t="shared" si="215"/>
        <v>16</v>
      </c>
      <c r="P2767">
        <f t="shared" si="216"/>
        <v>66.67</v>
      </c>
      <c r="Q2767" s="13" t="s">
        <v>8319</v>
      </c>
      <c r="R2767" t="s">
        <v>8322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60" hidden="1" x14ac:dyDescent="0.2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8216</v>
      </c>
      <c r="G2768" t="s">
        <v>8221</v>
      </c>
      <c r="H2768" t="s">
        <v>8243</v>
      </c>
      <c r="I2768">
        <v>1480140000</v>
      </c>
      <c r="J2768">
        <v>1479186575</v>
      </c>
      <c r="K2768" s="11" t="b">
        <v>0</v>
      </c>
      <c r="L2768">
        <v>13</v>
      </c>
      <c r="M2768" t="b">
        <v>1</v>
      </c>
      <c r="N2768" t="s">
        <v>8266</v>
      </c>
      <c r="O2768" s="1">
        <f t="shared" si="215"/>
        <v>100</v>
      </c>
      <c r="P2768">
        <f t="shared" si="216"/>
        <v>30.77</v>
      </c>
      <c r="Q2768" s="13" t="s">
        <v>8319</v>
      </c>
      <c r="R2768" t="s">
        <v>8322</v>
      </c>
      <c r="S2768" s="17">
        <f t="shared" si="217"/>
        <v>42689.214988425927</v>
      </c>
      <c r="T2768" s="17">
        <f t="shared" si="218"/>
        <v>42700.25</v>
      </c>
      <c r="U2768">
        <f t="shared" si="219"/>
        <v>2016</v>
      </c>
    </row>
    <row r="2769" spans="1:21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8218</v>
      </c>
      <c r="G2769" t="s">
        <v>8221</v>
      </c>
      <c r="H2769" t="s">
        <v>8243</v>
      </c>
      <c r="I2769">
        <v>1435441454</v>
      </c>
      <c r="J2769">
        <v>1432763054</v>
      </c>
      <c r="K2769" s="11" t="b">
        <v>0</v>
      </c>
      <c r="L2769">
        <v>5</v>
      </c>
      <c r="M2769" t="b">
        <v>0</v>
      </c>
      <c r="N2769" t="s">
        <v>8266</v>
      </c>
      <c r="O2769" s="1">
        <f t="shared" si="215"/>
        <v>12</v>
      </c>
      <c r="P2769">
        <f t="shared" si="216"/>
        <v>79.400000000000006</v>
      </c>
      <c r="Q2769" s="13" t="s">
        <v>8319</v>
      </c>
      <c r="R2769" t="s">
        <v>8322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8218</v>
      </c>
      <c r="G2770" t="s">
        <v>8221</v>
      </c>
      <c r="H2770" t="s">
        <v>8243</v>
      </c>
      <c r="I2770">
        <v>1392417800</v>
      </c>
      <c r="J2770">
        <v>1389825800</v>
      </c>
      <c r="K2770" s="11" t="b">
        <v>0</v>
      </c>
      <c r="L2770">
        <v>7</v>
      </c>
      <c r="M2770" t="b">
        <v>0</v>
      </c>
      <c r="N2770" t="s">
        <v>8265</v>
      </c>
      <c r="O2770" s="1">
        <f t="shared" si="215"/>
        <v>1</v>
      </c>
      <c r="P2770">
        <f t="shared" si="216"/>
        <v>56.57</v>
      </c>
      <c r="Q2770" s="13" t="s">
        <v>8317</v>
      </c>
      <c r="R2770" t="s">
        <v>8335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8216</v>
      </c>
      <c r="G2771" t="s">
        <v>8221</v>
      </c>
      <c r="H2771" t="s">
        <v>8243</v>
      </c>
      <c r="I2771">
        <v>1293937200</v>
      </c>
      <c r="J2771">
        <v>1291257298</v>
      </c>
      <c r="K2771" s="11" t="b">
        <v>0</v>
      </c>
      <c r="L2771">
        <v>13</v>
      </c>
      <c r="M2771" t="b">
        <v>1</v>
      </c>
      <c r="N2771" t="s">
        <v>8295</v>
      </c>
      <c r="O2771" s="1">
        <f t="shared" si="215"/>
        <v>156</v>
      </c>
      <c r="P2771">
        <f t="shared" si="216"/>
        <v>30.08</v>
      </c>
      <c r="Q2771" s="13" t="s">
        <v>8323</v>
      </c>
      <c r="R2771" t="s">
        <v>8337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60" hidden="1" x14ac:dyDescent="0.2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8218</v>
      </c>
      <c r="G2772" t="s">
        <v>8223</v>
      </c>
      <c r="H2772" t="s">
        <v>8245</v>
      </c>
      <c r="I2772">
        <v>1430316426</v>
      </c>
      <c r="J2772">
        <v>1427724426</v>
      </c>
      <c r="K2772" s="11" t="b">
        <v>0</v>
      </c>
      <c r="L2772">
        <v>6</v>
      </c>
      <c r="M2772" t="b">
        <v>0</v>
      </c>
      <c r="N2772" t="s">
        <v>8266</v>
      </c>
      <c r="O2772" s="1">
        <f t="shared" si="215"/>
        <v>19</v>
      </c>
      <c r="P2772">
        <f t="shared" si="216"/>
        <v>64.17</v>
      </c>
      <c r="Q2772" s="13" t="s">
        <v>8319</v>
      </c>
      <c r="R2772" t="s">
        <v>8322</v>
      </c>
      <c r="S2772" s="17">
        <f t="shared" si="217"/>
        <v>42093.588263888887</v>
      </c>
      <c r="T2772" s="17">
        <f t="shared" si="218"/>
        <v>42123.588263888887</v>
      </c>
      <c r="U2772">
        <f t="shared" si="219"/>
        <v>2015</v>
      </c>
    </row>
    <row r="2773" spans="1:21" ht="45" hidden="1" x14ac:dyDescent="0.2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8216</v>
      </c>
      <c r="G2773" t="s">
        <v>8222</v>
      </c>
      <c r="H2773" t="s">
        <v>8244</v>
      </c>
      <c r="I2773">
        <v>1471130956</v>
      </c>
      <c r="J2773">
        <v>1465946956</v>
      </c>
      <c r="K2773" s="11" t="b">
        <v>0</v>
      </c>
      <c r="L2773">
        <v>14</v>
      </c>
      <c r="M2773" t="b">
        <v>1</v>
      </c>
      <c r="N2773" t="s">
        <v>8266</v>
      </c>
      <c r="O2773" s="1">
        <f t="shared" si="215"/>
        <v>128</v>
      </c>
      <c r="P2773">
        <f t="shared" si="216"/>
        <v>27.5</v>
      </c>
      <c r="Q2773" s="13" t="s">
        <v>8319</v>
      </c>
      <c r="R2773" t="s">
        <v>8322</v>
      </c>
      <c r="S2773" s="17">
        <f t="shared" si="217"/>
        <v>42535.97865740741</v>
      </c>
      <c r="T2773" s="17">
        <f t="shared" si="218"/>
        <v>42595.97865740741</v>
      </c>
      <c r="U2773">
        <f t="shared" si="219"/>
        <v>2016</v>
      </c>
    </row>
    <row r="2774" spans="1:21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8218</v>
      </c>
      <c r="G2774" t="s">
        <v>8226</v>
      </c>
      <c r="H2774" t="s">
        <v>8248</v>
      </c>
      <c r="I2774">
        <v>1404926665</v>
      </c>
      <c r="J2774">
        <v>1402334665</v>
      </c>
      <c r="K2774" s="11" t="b">
        <v>0</v>
      </c>
      <c r="L2774">
        <v>12</v>
      </c>
      <c r="M2774" t="b">
        <v>0</v>
      </c>
      <c r="N2774" t="s">
        <v>8291</v>
      </c>
      <c r="O2774" s="1">
        <f t="shared" si="215"/>
        <v>5</v>
      </c>
      <c r="P2774">
        <f t="shared" si="216"/>
        <v>31.75</v>
      </c>
      <c r="Q2774" s="13" t="s">
        <v>8309</v>
      </c>
      <c r="R2774" t="s">
        <v>8349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8216</v>
      </c>
      <c r="G2775" t="s">
        <v>8222</v>
      </c>
      <c r="H2775" t="s">
        <v>8244</v>
      </c>
      <c r="I2775">
        <v>1455831000</v>
      </c>
      <c r="J2775">
        <v>1454366467</v>
      </c>
      <c r="K2775" s="11" t="b">
        <v>0</v>
      </c>
      <c r="L2775">
        <v>15</v>
      </c>
      <c r="M2775" t="b">
        <v>1</v>
      </c>
      <c r="N2775" t="s">
        <v>8266</v>
      </c>
      <c r="O2775" s="1">
        <f t="shared" si="215"/>
        <v>127</v>
      </c>
      <c r="P2775">
        <f t="shared" si="216"/>
        <v>25.4</v>
      </c>
      <c r="Q2775" s="13" t="s">
        <v>8319</v>
      </c>
      <c r="R2775" t="s">
        <v>8322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5" hidden="1" x14ac:dyDescent="0.2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8218</v>
      </c>
      <c r="G2776" t="s">
        <v>8226</v>
      </c>
      <c r="H2776" t="s">
        <v>8248</v>
      </c>
      <c r="I2776">
        <v>1425246439</v>
      </c>
      <c r="J2776">
        <v>1422222439</v>
      </c>
      <c r="K2776" s="11" t="b">
        <v>1</v>
      </c>
      <c r="L2776">
        <v>9</v>
      </c>
      <c r="M2776" t="b">
        <v>0</v>
      </c>
      <c r="N2776" t="s">
        <v>8280</v>
      </c>
      <c r="O2776" s="1">
        <f t="shared" si="215"/>
        <v>11</v>
      </c>
      <c r="P2776">
        <f t="shared" si="216"/>
        <v>42.22</v>
      </c>
      <c r="Q2776" s="13" t="s">
        <v>8309</v>
      </c>
      <c r="R2776" t="s">
        <v>8310</v>
      </c>
      <c r="S2776" s="17">
        <f t="shared" si="217"/>
        <v>42029.907858796301</v>
      </c>
      <c r="T2776" s="17">
        <f t="shared" si="218"/>
        <v>42064.907858796301</v>
      </c>
      <c r="U2776">
        <f t="shared" si="219"/>
        <v>2015</v>
      </c>
    </row>
    <row r="2777" spans="1:21" ht="45" hidden="1" x14ac:dyDescent="0.2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8218</v>
      </c>
      <c r="G2777" t="s">
        <v>8221</v>
      </c>
      <c r="H2777" t="s">
        <v>8243</v>
      </c>
      <c r="I2777">
        <v>1346017023</v>
      </c>
      <c r="J2777">
        <v>1343425023</v>
      </c>
      <c r="K2777" s="11" t="b">
        <v>0</v>
      </c>
      <c r="L2777">
        <v>8</v>
      </c>
      <c r="M2777" t="b">
        <v>0</v>
      </c>
      <c r="N2777" t="s">
        <v>8299</v>
      </c>
      <c r="O2777" s="1">
        <f t="shared" si="215"/>
        <v>19</v>
      </c>
      <c r="P2777">
        <f t="shared" si="216"/>
        <v>47.5</v>
      </c>
      <c r="Q2777" s="13" t="s">
        <v>8307</v>
      </c>
      <c r="R2777" t="s">
        <v>8352</v>
      </c>
      <c r="S2777" s="17">
        <f t="shared" si="217"/>
        <v>41117.900729166664</v>
      </c>
      <c r="T2777" s="17">
        <f t="shared" si="218"/>
        <v>41147.900729166664</v>
      </c>
      <c r="U2777">
        <f t="shared" si="219"/>
        <v>2012</v>
      </c>
    </row>
    <row r="2778" spans="1:21" ht="60" hidden="1" x14ac:dyDescent="0.2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8218</v>
      </c>
      <c r="G2778" t="s">
        <v>8221</v>
      </c>
      <c r="H2778" t="s">
        <v>8243</v>
      </c>
      <c r="I2778">
        <v>1423424329</v>
      </c>
      <c r="J2778">
        <v>1421696329</v>
      </c>
      <c r="K2778" s="11" t="b">
        <v>0</v>
      </c>
      <c r="L2778">
        <v>7</v>
      </c>
      <c r="M2778" t="b">
        <v>0</v>
      </c>
      <c r="N2778" t="s">
        <v>8263</v>
      </c>
      <c r="O2778" s="1">
        <f t="shared" si="215"/>
        <v>58</v>
      </c>
      <c r="P2778">
        <f t="shared" si="216"/>
        <v>54.29</v>
      </c>
      <c r="Q2778" s="13" t="s">
        <v>8317</v>
      </c>
      <c r="R2778" t="s">
        <v>8321</v>
      </c>
      <c r="S2778" s="17">
        <f t="shared" si="217"/>
        <v>42023.818622685183</v>
      </c>
      <c r="T2778" s="17">
        <f t="shared" si="218"/>
        <v>42043.818622685183</v>
      </c>
      <c r="U2778">
        <f t="shared" si="219"/>
        <v>2015</v>
      </c>
    </row>
    <row r="2779" spans="1:21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8218</v>
      </c>
      <c r="G2779" t="s">
        <v>8221</v>
      </c>
      <c r="H2779" t="s">
        <v>8243</v>
      </c>
      <c r="I2779">
        <v>1476717319</v>
      </c>
      <c r="J2779">
        <v>1473693319</v>
      </c>
      <c r="K2779" s="11" t="b">
        <v>0</v>
      </c>
      <c r="L2779">
        <v>9</v>
      </c>
      <c r="M2779" t="b">
        <v>0</v>
      </c>
      <c r="N2779" t="s">
        <v>8268</v>
      </c>
      <c r="O2779" s="1">
        <f t="shared" si="215"/>
        <v>1</v>
      </c>
      <c r="P2779">
        <f t="shared" si="216"/>
        <v>41.89</v>
      </c>
      <c r="Q2779" s="13" t="s">
        <v>8304</v>
      </c>
      <c r="R2779" t="s">
        <v>8306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60" hidden="1" x14ac:dyDescent="0.2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8218</v>
      </c>
      <c r="G2780" t="s">
        <v>8221</v>
      </c>
      <c r="H2780" t="s">
        <v>8243</v>
      </c>
      <c r="I2780">
        <v>1419644444</v>
      </c>
      <c r="J2780">
        <v>1414456844</v>
      </c>
      <c r="K2780" s="11" t="b">
        <v>0</v>
      </c>
      <c r="L2780">
        <v>7</v>
      </c>
      <c r="M2780" t="b">
        <v>0</v>
      </c>
      <c r="N2780" t="s">
        <v>8298</v>
      </c>
      <c r="O2780" s="1">
        <f t="shared" si="215"/>
        <v>0</v>
      </c>
      <c r="P2780">
        <f t="shared" si="216"/>
        <v>53.71</v>
      </c>
      <c r="Q2780" s="13" t="s">
        <v>8319</v>
      </c>
      <c r="R2780" t="s">
        <v>8320</v>
      </c>
      <c r="S2780" s="17">
        <f t="shared" si="217"/>
        <v>41940.028287037036</v>
      </c>
      <c r="T2780" s="17">
        <f t="shared" si="218"/>
        <v>42000.0699537037</v>
      </c>
      <c r="U2780">
        <f t="shared" si="219"/>
        <v>2014</v>
      </c>
    </row>
    <row r="2781" spans="1:21" ht="30" hidden="1" x14ac:dyDescent="0.2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8216</v>
      </c>
      <c r="G2781" t="s">
        <v>8222</v>
      </c>
      <c r="H2781" t="s">
        <v>8244</v>
      </c>
      <c r="I2781">
        <v>1459872000</v>
      </c>
      <c r="J2781">
        <v>1456408244</v>
      </c>
      <c r="K2781" s="11" t="b">
        <v>0</v>
      </c>
      <c r="L2781">
        <v>9</v>
      </c>
      <c r="M2781" t="b">
        <v>1</v>
      </c>
      <c r="N2781" t="s">
        <v>8264</v>
      </c>
      <c r="O2781" s="1">
        <f t="shared" si="215"/>
        <v>125</v>
      </c>
      <c r="P2781">
        <f t="shared" si="216"/>
        <v>41.78</v>
      </c>
      <c r="Q2781" s="13" t="s">
        <v>8317</v>
      </c>
      <c r="R2781" t="s">
        <v>8318</v>
      </c>
      <c r="S2781" s="17">
        <f t="shared" si="217"/>
        <v>42425.576898148152</v>
      </c>
      <c r="T2781" s="17">
        <f t="shared" si="218"/>
        <v>42465.666666666672</v>
      </c>
      <c r="U2781">
        <f t="shared" si="219"/>
        <v>2016</v>
      </c>
    </row>
    <row r="2782" spans="1:21" ht="45" hidden="1" x14ac:dyDescent="0.2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8219</v>
      </c>
      <c r="G2782" t="s">
        <v>8221</v>
      </c>
      <c r="H2782" t="s">
        <v>8243</v>
      </c>
      <c r="I2782">
        <v>1492145940</v>
      </c>
      <c r="J2782">
        <v>1489504916</v>
      </c>
      <c r="K2782" s="11" t="b">
        <v>0</v>
      </c>
      <c r="L2782">
        <v>4</v>
      </c>
      <c r="M2782" t="b">
        <v>0</v>
      </c>
      <c r="N2782" t="s">
        <v>8266</v>
      </c>
      <c r="O2782" s="1">
        <f t="shared" si="215"/>
        <v>4</v>
      </c>
      <c r="P2782">
        <f t="shared" si="216"/>
        <v>93.75</v>
      </c>
      <c r="Q2782" s="13" t="s">
        <v>8319</v>
      </c>
      <c r="R2782" t="s">
        <v>8322</v>
      </c>
      <c r="S2782" s="17">
        <f t="shared" si="217"/>
        <v>42808.640231481477</v>
      </c>
      <c r="T2782" s="17">
        <f t="shared" si="218"/>
        <v>42839.207638888889</v>
      </c>
      <c r="U2782">
        <f t="shared" si="219"/>
        <v>2017</v>
      </c>
    </row>
    <row r="2783" spans="1:21" ht="45" hidden="1" x14ac:dyDescent="0.2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8218</v>
      </c>
      <c r="G2783" t="s">
        <v>8221</v>
      </c>
      <c r="H2783" t="s">
        <v>8243</v>
      </c>
      <c r="I2783">
        <v>1330577940</v>
      </c>
      <c r="J2783">
        <v>1327853914</v>
      </c>
      <c r="K2783" s="11" t="b">
        <v>0</v>
      </c>
      <c r="L2783">
        <v>9</v>
      </c>
      <c r="M2783" t="b">
        <v>0</v>
      </c>
      <c r="N2783" t="s">
        <v>8273</v>
      </c>
      <c r="O2783" s="1">
        <f t="shared" si="215"/>
        <v>6</v>
      </c>
      <c r="P2783">
        <f t="shared" si="216"/>
        <v>41.67</v>
      </c>
      <c r="Q2783" s="13" t="s">
        <v>8323</v>
      </c>
      <c r="R2783" t="s">
        <v>8346</v>
      </c>
      <c r="S2783" s="17">
        <f t="shared" si="217"/>
        <v>40937.679560185185</v>
      </c>
      <c r="T2783" s="17">
        <f t="shared" si="218"/>
        <v>40969.207638888889</v>
      </c>
      <c r="U2783">
        <f t="shared" si="219"/>
        <v>2012</v>
      </c>
    </row>
    <row r="2784" spans="1:21" ht="45" hidden="1" x14ac:dyDescent="0.2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8216</v>
      </c>
      <c r="G2784" t="s">
        <v>8221</v>
      </c>
      <c r="H2784" t="s">
        <v>8243</v>
      </c>
      <c r="I2784">
        <v>1405366359</v>
      </c>
      <c r="J2784">
        <v>1402342359</v>
      </c>
      <c r="K2784" s="11" t="b">
        <v>0</v>
      </c>
      <c r="L2784">
        <v>7</v>
      </c>
      <c r="M2784" t="b">
        <v>1</v>
      </c>
      <c r="N2784" t="s">
        <v>8269</v>
      </c>
      <c r="O2784" s="1">
        <f t="shared" si="215"/>
        <v>125</v>
      </c>
      <c r="P2784">
        <f t="shared" si="216"/>
        <v>53.57</v>
      </c>
      <c r="Q2784" s="13" t="s">
        <v>8307</v>
      </c>
      <c r="R2784" t="s">
        <v>8329</v>
      </c>
      <c r="S2784" s="17">
        <f t="shared" si="217"/>
        <v>41799.814340277779</v>
      </c>
      <c r="T2784" s="17">
        <f t="shared" si="218"/>
        <v>41834.814340277779</v>
      </c>
      <c r="U2784">
        <f t="shared" si="219"/>
        <v>2014</v>
      </c>
    </row>
    <row r="2785" spans="1:21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8216</v>
      </c>
      <c r="G2785" t="s">
        <v>8221</v>
      </c>
      <c r="H2785" t="s">
        <v>8243</v>
      </c>
      <c r="I2785">
        <v>1468618680</v>
      </c>
      <c r="J2785">
        <v>1465345902</v>
      </c>
      <c r="K2785" s="11" t="b">
        <v>0</v>
      </c>
      <c r="L2785">
        <v>9</v>
      </c>
      <c r="M2785" t="b">
        <v>1</v>
      </c>
      <c r="N2785" t="s">
        <v>8266</v>
      </c>
      <c r="O2785" s="1">
        <f t="shared" si="215"/>
        <v>150</v>
      </c>
      <c r="P2785">
        <f t="shared" si="216"/>
        <v>41.67</v>
      </c>
      <c r="Q2785" s="13" t="s">
        <v>8319</v>
      </c>
      <c r="R2785" t="s">
        <v>8322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8216</v>
      </c>
      <c r="G2786" t="s">
        <v>8224</v>
      </c>
      <c r="H2786" t="s">
        <v>8246</v>
      </c>
      <c r="I2786">
        <v>1450911540</v>
      </c>
      <c r="J2786">
        <v>1448536516</v>
      </c>
      <c r="K2786" s="11" t="b">
        <v>0</v>
      </c>
      <c r="L2786">
        <v>25</v>
      </c>
      <c r="M2786" t="b">
        <v>1</v>
      </c>
      <c r="N2786" t="s">
        <v>8298</v>
      </c>
      <c r="O2786" s="1">
        <f t="shared" si="215"/>
        <v>124</v>
      </c>
      <c r="P2786">
        <f t="shared" si="216"/>
        <v>14.84</v>
      </c>
      <c r="Q2786" s="13" t="s">
        <v>8319</v>
      </c>
      <c r="R2786" t="s">
        <v>8320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8216</v>
      </c>
      <c r="G2787" t="s">
        <v>8222</v>
      </c>
      <c r="H2787" t="s">
        <v>8244</v>
      </c>
      <c r="I2787">
        <v>1466899491</v>
      </c>
      <c r="J2787">
        <v>1464307491</v>
      </c>
      <c r="K2787" s="11" t="b">
        <v>0</v>
      </c>
      <c r="L2787">
        <v>8</v>
      </c>
      <c r="M2787" t="b">
        <v>1</v>
      </c>
      <c r="N2787" t="s">
        <v>8266</v>
      </c>
      <c r="O2787" s="1">
        <f t="shared" si="215"/>
        <v>123</v>
      </c>
      <c r="P2787">
        <f t="shared" si="216"/>
        <v>46.13</v>
      </c>
      <c r="Q2787" s="13" t="s">
        <v>8319</v>
      </c>
      <c r="R2787" t="s">
        <v>8322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8218</v>
      </c>
      <c r="G2788" t="s">
        <v>8221</v>
      </c>
      <c r="H2788" t="s">
        <v>8243</v>
      </c>
      <c r="I2788">
        <v>1405401060</v>
      </c>
      <c r="J2788">
        <v>1401585752</v>
      </c>
      <c r="K2788" s="11" t="b">
        <v>0</v>
      </c>
      <c r="L2788">
        <v>9</v>
      </c>
      <c r="M2788" t="b">
        <v>0</v>
      </c>
      <c r="N2788" t="s">
        <v>8286</v>
      </c>
      <c r="O2788" s="1">
        <f t="shared" si="215"/>
        <v>7</v>
      </c>
      <c r="P2788">
        <f t="shared" si="216"/>
        <v>40.78</v>
      </c>
      <c r="Q2788" s="13" t="s">
        <v>8309</v>
      </c>
      <c r="R2788" t="s">
        <v>8347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8218</v>
      </c>
      <c r="G2789" t="s">
        <v>8221</v>
      </c>
      <c r="H2789" t="s">
        <v>8243</v>
      </c>
      <c r="I2789">
        <v>1427082912</v>
      </c>
      <c r="J2789">
        <v>1423198512</v>
      </c>
      <c r="K2789" s="11" t="b">
        <v>0</v>
      </c>
      <c r="L2789">
        <v>5</v>
      </c>
      <c r="M2789" t="b">
        <v>0</v>
      </c>
      <c r="N2789" t="s">
        <v>8266</v>
      </c>
      <c r="O2789" s="1">
        <f t="shared" si="215"/>
        <v>7</v>
      </c>
      <c r="P2789">
        <f t="shared" si="216"/>
        <v>72.400000000000006</v>
      </c>
      <c r="Q2789" s="13" t="s">
        <v>8319</v>
      </c>
      <c r="R2789" t="s">
        <v>8322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8218</v>
      </c>
      <c r="G2790" t="s">
        <v>8221</v>
      </c>
      <c r="H2790" t="s">
        <v>8243</v>
      </c>
      <c r="I2790">
        <v>1454213820</v>
      </c>
      <c r="J2790">
        <v>1451723535</v>
      </c>
      <c r="K2790" s="11" t="b">
        <v>0</v>
      </c>
      <c r="L2790">
        <v>11</v>
      </c>
      <c r="M2790" t="b">
        <v>0</v>
      </c>
      <c r="N2790" t="s">
        <v>8278</v>
      </c>
      <c r="O2790" s="1">
        <f t="shared" si="215"/>
        <v>10</v>
      </c>
      <c r="P2790">
        <f t="shared" si="216"/>
        <v>32.82</v>
      </c>
      <c r="Q2790" s="13" t="s">
        <v>8312</v>
      </c>
      <c r="R2790" t="s">
        <v>8340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8218</v>
      </c>
      <c r="G2791" t="s">
        <v>8221</v>
      </c>
      <c r="H2791" t="s">
        <v>8243</v>
      </c>
      <c r="I2791">
        <v>1440101160</v>
      </c>
      <c r="J2791">
        <v>1436542030</v>
      </c>
      <c r="K2791" s="11" t="b">
        <v>0</v>
      </c>
      <c r="L2791">
        <v>3</v>
      </c>
      <c r="M2791" t="b">
        <v>0</v>
      </c>
      <c r="N2791" t="s">
        <v>8263</v>
      </c>
      <c r="O2791" s="1">
        <f t="shared" si="215"/>
        <v>1</v>
      </c>
      <c r="P2791">
        <f t="shared" si="216"/>
        <v>120</v>
      </c>
      <c r="Q2791" s="13" t="s">
        <v>8317</v>
      </c>
      <c r="R2791" t="s">
        <v>8321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8218</v>
      </c>
      <c r="G2792" t="s">
        <v>8223</v>
      </c>
      <c r="H2792" t="s">
        <v>8245</v>
      </c>
      <c r="I2792">
        <v>1388928660</v>
      </c>
      <c r="J2792">
        <v>1386336660</v>
      </c>
      <c r="K2792" s="11" t="b">
        <v>0</v>
      </c>
      <c r="L2792">
        <v>6</v>
      </c>
      <c r="M2792" t="b">
        <v>0</v>
      </c>
      <c r="N2792" t="s">
        <v>8270</v>
      </c>
      <c r="O2792" s="1">
        <f t="shared" si="215"/>
        <v>2</v>
      </c>
      <c r="P2792">
        <f t="shared" si="216"/>
        <v>60</v>
      </c>
      <c r="Q2792" s="13" t="s">
        <v>8307</v>
      </c>
      <c r="R2792" t="s">
        <v>8348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8219</v>
      </c>
      <c r="G2793" t="s">
        <v>8221</v>
      </c>
      <c r="H2793" t="s">
        <v>8243</v>
      </c>
      <c r="I2793">
        <v>1490331623</v>
      </c>
      <c r="J2793">
        <v>1487743223</v>
      </c>
      <c r="K2793" s="11" t="b">
        <v>0</v>
      </c>
      <c r="L2793">
        <v>15</v>
      </c>
      <c r="M2793" t="b">
        <v>0</v>
      </c>
      <c r="N2793" t="s">
        <v>8288</v>
      </c>
      <c r="O2793" s="1">
        <f t="shared" si="215"/>
        <v>103</v>
      </c>
      <c r="P2793">
        <f t="shared" si="216"/>
        <v>24</v>
      </c>
      <c r="Q2793" s="13" t="s">
        <v>8323</v>
      </c>
      <c r="R2793" t="s">
        <v>8326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8217</v>
      </c>
      <c r="G2794" t="s">
        <v>8221</v>
      </c>
      <c r="H2794" t="s">
        <v>8243</v>
      </c>
      <c r="I2794">
        <v>1417532644</v>
      </c>
      <c r="J2794">
        <v>1413900244</v>
      </c>
      <c r="K2794" s="11" t="b">
        <v>0</v>
      </c>
      <c r="L2794">
        <v>10</v>
      </c>
      <c r="M2794" t="b">
        <v>0</v>
      </c>
      <c r="N2794" t="s">
        <v>8262</v>
      </c>
      <c r="O2794" s="1">
        <f t="shared" si="215"/>
        <v>1</v>
      </c>
      <c r="P2794">
        <f t="shared" si="216"/>
        <v>35.9</v>
      </c>
      <c r="Q2794" s="13" t="s">
        <v>8317</v>
      </c>
      <c r="R2794" t="s">
        <v>8333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8217</v>
      </c>
      <c r="G2795" t="s">
        <v>8221</v>
      </c>
      <c r="H2795" t="s">
        <v>8243</v>
      </c>
      <c r="I2795">
        <v>1482332343</v>
      </c>
      <c r="J2795">
        <v>1479740343</v>
      </c>
      <c r="K2795" s="11" t="b">
        <v>0</v>
      </c>
      <c r="L2795">
        <v>5</v>
      </c>
      <c r="M2795" t="b">
        <v>0</v>
      </c>
      <c r="N2795" t="s">
        <v>8296</v>
      </c>
      <c r="O2795" s="1">
        <f t="shared" si="215"/>
        <v>1</v>
      </c>
      <c r="P2795">
        <f t="shared" si="216"/>
        <v>71.599999999999994</v>
      </c>
      <c r="Q2795" s="13" t="s">
        <v>8304</v>
      </c>
      <c r="R2795" t="s">
        <v>8311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8218</v>
      </c>
      <c r="G2796" t="s">
        <v>8221</v>
      </c>
      <c r="H2796" t="s">
        <v>8243</v>
      </c>
      <c r="I2796">
        <v>1407808438</v>
      </c>
      <c r="J2796">
        <v>1405217355</v>
      </c>
      <c r="K2796" s="11" t="b">
        <v>0</v>
      </c>
      <c r="L2796">
        <v>14</v>
      </c>
      <c r="M2796" t="b">
        <v>0</v>
      </c>
      <c r="N2796" t="s">
        <v>8266</v>
      </c>
      <c r="O2796" s="1">
        <f t="shared" si="215"/>
        <v>18</v>
      </c>
      <c r="P2796">
        <f t="shared" si="216"/>
        <v>25.57</v>
      </c>
      <c r="Q2796" s="13" t="s">
        <v>8319</v>
      </c>
      <c r="R2796" t="s">
        <v>8322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8216</v>
      </c>
      <c r="G2797" t="s">
        <v>8221</v>
      </c>
      <c r="H2797" t="s">
        <v>8243</v>
      </c>
      <c r="I2797">
        <v>1440820740</v>
      </c>
      <c r="J2797">
        <v>1439567660</v>
      </c>
      <c r="K2797" s="11" t="b">
        <v>0</v>
      </c>
      <c r="L2797">
        <v>6</v>
      </c>
      <c r="M2797" t="b">
        <v>1</v>
      </c>
      <c r="N2797" t="s">
        <v>8266</v>
      </c>
      <c r="O2797" s="1">
        <f t="shared" si="215"/>
        <v>101</v>
      </c>
      <c r="P2797">
        <f t="shared" si="216"/>
        <v>59.17</v>
      </c>
      <c r="Q2797" s="13" t="s">
        <v>8319</v>
      </c>
      <c r="R2797" t="s">
        <v>8322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8216</v>
      </c>
      <c r="G2798" t="s">
        <v>8221</v>
      </c>
      <c r="H2798" t="s">
        <v>8243</v>
      </c>
      <c r="I2798">
        <v>1421358895</v>
      </c>
      <c r="J2798">
        <v>1418766895</v>
      </c>
      <c r="K2798" s="11" t="b">
        <v>0</v>
      </c>
      <c r="L2798">
        <v>14</v>
      </c>
      <c r="M2798" t="b">
        <v>1</v>
      </c>
      <c r="N2798" t="s">
        <v>8296</v>
      </c>
      <c r="O2798" s="1">
        <f t="shared" si="215"/>
        <v>102</v>
      </c>
      <c r="P2798">
        <f t="shared" si="216"/>
        <v>25.21</v>
      </c>
      <c r="Q2798" s="13" t="s">
        <v>8304</v>
      </c>
      <c r="R2798" t="s">
        <v>8311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8218</v>
      </c>
      <c r="G2799" t="s">
        <v>8221</v>
      </c>
      <c r="H2799" t="s">
        <v>8243</v>
      </c>
      <c r="I2799">
        <v>1393181018</v>
      </c>
      <c r="J2799">
        <v>1390589018</v>
      </c>
      <c r="K2799" s="11" t="b">
        <v>0</v>
      </c>
      <c r="L2799">
        <v>9</v>
      </c>
      <c r="M2799" t="b">
        <v>0</v>
      </c>
      <c r="N2799" t="s">
        <v>8270</v>
      </c>
      <c r="O2799" s="1">
        <f t="shared" si="215"/>
        <v>70</v>
      </c>
      <c r="P2799">
        <f t="shared" si="216"/>
        <v>39</v>
      </c>
      <c r="Q2799" s="13" t="s">
        <v>8307</v>
      </c>
      <c r="R2799" t="s">
        <v>8348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8216</v>
      </c>
      <c r="G2800" t="s">
        <v>8221</v>
      </c>
      <c r="H2800" t="s">
        <v>8243</v>
      </c>
      <c r="I2800">
        <v>1436587140</v>
      </c>
      <c r="J2800">
        <v>1434113406</v>
      </c>
      <c r="K2800" s="11" t="b">
        <v>0</v>
      </c>
      <c r="L2800">
        <v>10</v>
      </c>
      <c r="M2800" t="b">
        <v>1</v>
      </c>
      <c r="N2800" t="s">
        <v>8300</v>
      </c>
      <c r="O2800" s="1">
        <f t="shared" si="215"/>
        <v>100</v>
      </c>
      <c r="P2800">
        <f t="shared" si="216"/>
        <v>35.1</v>
      </c>
      <c r="Q2800" s="13" t="s">
        <v>8319</v>
      </c>
      <c r="R2800" t="s">
        <v>8331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8217</v>
      </c>
      <c r="G2801" t="s">
        <v>8223</v>
      </c>
      <c r="H2801" t="s">
        <v>8245</v>
      </c>
      <c r="I2801">
        <v>1463239108</v>
      </c>
      <c r="J2801">
        <v>1460647108</v>
      </c>
      <c r="K2801" s="11" t="b">
        <v>0</v>
      </c>
      <c r="L2801">
        <v>3</v>
      </c>
      <c r="M2801" t="b">
        <v>0</v>
      </c>
      <c r="N2801" t="s">
        <v>8267</v>
      </c>
      <c r="O2801" s="1">
        <f t="shared" si="215"/>
        <v>0</v>
      </c>
      <c r="P2801">
        <f t="shared" si="216"/>
        <v>116.67</v>
      </c>
      <c r="Q2801" s="13" t="s">
        <v>8304</v>
      </c>
      <c r="R2801" t="s">
        <v>8338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8217</v>
      </c>
      <c r="G2802" t="s">
        <v>8221</v>
      </c>
      <c r="H2802" t="s">
        <v>8243</v>
      </c>
      <c r="I2802">
        <v>1392595200</v>
      </c>
      <c r="J2802">
        <v>1391293745</v>
      </c>
      <c r="K2802" s="11" t="b">
        <v>0</v>
      </c>
      <c r="L2802">
        <v>13</v>
      </c>
      <c r="M2802" t="b">
        <v>0</v>
      </c>
      <c r="N2802" t="s">
        <v>8285</v>
      </c>
      <c r="O2802" s="1">
        <f t="shared" si="215"/>
        <v>4</v>
      </c>
      <c r="P2802">
        <f t="shared" si="216"/>
        <v>26.92</v>
      </c>
      <c r="Q2802" s="13" t="s">
        <v>8307</v>
      </c>
      <c r="R2802" t="s">
        <v>8345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5" hidden="1" x14ac:dyDescent="0.2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8218</v>
      </c>
      <c r="G2803" t="s">
        <v>8221</v>
      </c>
      <c r="H2803" t="s">
        <v>8243</v>
      </c>
      <c r="I2803">
        <v>1425819425</v>
      </c>
      <c r="J2803">
        <v>1423231025</v>
      </c>
      <c r="K2803" s="11" t="b">
        <v>0</v>
      </c>
      <c r="L2803">
        <v>12</v>
      </c>
      <c r="M2803" t="b">
        <v>0</v>
      </c>
      <c r="N2803" t="s">
        <v>8266</v>
      </c>
      <c r="O2803" s="1">
        <f t="shared" si="215"/>
        <v>16</v>
      </c>
      <c r="P2803">
        <f t="shared" si="216"/>
        <v>29.17</v>
      </c>
      <c r="Q2803" s="13" t="s">
        <v>8319</v>
      </c>
      <c r="R2803" t="s">
        <v>8322</v>
      </c>
      <c r="S2803" s="17">
        <f t="shared" si="217"/>
        <v>42041.581307870365</v>
      </c>
      <c r="T2803" s="17">
        <f t="shared" si="218"/>
        <v>42071.539641203708</v>
      </c>
      <c r="U2803">
        <f t="shared" si="219"/>
        <v>2015</v>
      </c>
    </row>
    <row r="2804" spans="1:21" ht="45" hidden="1" x14ac:dyDescent="0.2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8216</v>
      </c>
      <c r="G2804" t="s">
        <v>8221</v>
      </c>
      <c r="H2804" t="s">
        <v>8243</v>
      </c>
      <c r="I2804">
        <v>1429912341</v>
      </c>
      <c r="J2804">
        <v>1427320341</v>
      </c>
      <c r="K2804" s="11" t="b">
        <v>0</v>
      </c>
      <c r="L2804">
        <v>10</v>
      </c>
      <c r="M2804" t="b">
        <v>1</v>
      </c>
      <c r="N2804" t="s">
        <v>8266</v>
      </c>
      <c r="O2804" s="1">
        <f t="shared" si="215"/>
        <v>140</v>
      </c>
      <c r="P2804">
        <f t="shared" si="216"/>
        <v>35</v>
      </c>
      <c r="Q2804" s="13" t="s">
        <v>8319</v>
      </c>
      <c r="R2804" t="s">
        <v>8322</v>
      </c>
      <c r="S2804" s="17">
        <f t="shared" si="217"/>
        <v>42088.911354166667</v>
      </c>
      <c r="T2804" s="17">
        <f t="shared" si="218"/>
        <v>42118.911354166667</v>
      </c>
      <c r="U2804">
        <f t="shared" si="219"/>
        <v>2015</v>
      </c>
    </row>
    <row r="2805" spans="1:21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8218</v>
      </c>
      <c r="G2805" t="s">
        <v>8221</v>
      </c>
      <c r="H2805" t="s">
        <v>8243</v>
      </c>
      <c r="I2805">
        <v>1421543520</v>
      </c>
      <c r="J2805">
        <v>1416445931</v>
      </c>
      <c r="K2805" s="11" t="b">
        <v>0</v>
      </c>
      <c r="L2805">
        <v>9</v>
      </c>
      <c r="M2805" t="b">
        <v>0</v>
      </c>
      <c r="N2805" t="s">
        <v>8267</v>
      </c>
      <c r="O2805" s="1">
        <f t="shared" si="215"/>
        <v>0</v>
      </c>
      <c r="P2805">
        <f t="shared" si="216"/>
        <v>38.44</v>
      </c>
      <c r="Q2805" s="13" t="s">
        <v>8304</v>
      </c>
      <c r="R2805" t="s">
        <v>8338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8218</v>
      </c>
      <c r="G2806" t="s">
        <v>8221</v>
      </c>
      <c r="H2806" t="s">
        <v>8243</v>
      </c>
      <c r="I2806">
        <v>1472920477</v>
      </c>
      <c r="J2806">
        <v>1467736477</v>
      </c>
      <c r="K2806" s="11" t="b">
        <v>0</v>
      </c>
      <c r="L2806">
        <v>5</v>
      </c>
      <c r="M2806" t="b">
        <v>0</v>
      </c>
      <c r="N2806" t="s">
        <v>8263</v>
      </c>
      <c r="O2806" s="1">
        <f t="shared" si="215"/>
        <v>0</v>
      </c>
      <c r="P2806">
        <f t="shared" si="216"/>
        <v>69</v>
      </c>
      <c r="Q2806" s="13" t="s">
        <v>8317</v>
      </c>
      <c r="R2806" t="s">
        <v>8321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8218</v>
      </c>
      <c r="G2807" t="s">
        <v>8221</v>
      </c>
      <c r="H2807" t="s">
        <v>8243</v>
      </c>
      <c r="I2807">
        <v>1277501520</v>
      </c>
      <c r="J2807">
        <v>1273874306</v>
      </c>
      <c r="K2807" s="11" t="b">
        <v>0</v>
      </c>
      <c r="L2807">
        <v>5</v>
      </c>
      <c r="M2807" t="b">
        <v>0</v>
      </c>
      <c r="N2807" t="s">
        <v>8273</v>
      </c>
      <c r="O2807" s="1">
        <f t="shared" si="215"/>
        <v>38</v>
      </c>
      <c r="P2807">
        <f t="shared" si="216"/>
        <v>69</v>
      </c>
      <c r="Q2807" s="13" t="s">
        <v>8323</v>
      </c>
      <c r="R2807" t="s">
        <v>8346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8217</v>
      </c>
      <c r="G2808" t="s">
        <v>8221</v>
      </c>
      <c r="H2808" t="s">
        <v>8243</v>
      </c>
      <c r="I2808">
        <v>1467398138</v>
      </c>
      <c r="J2808">
        <v>1465670138</v>
      </c>
      <c r="K2808" s="11" t="b">
        <v>0</v>
      </c>
      <c r="L2808">
        <v>9</v>
      </c>
      <c r="M2808" t="b">
        <v>0</v>
      </c>
      <c r="N2808" t="s">
        <v>8267</v>
      </c>
      <c r="O2808" s="1">
        <f t="shared" si="215"/>
        <v>6</v>
      </c>
      <c r="P2808">
        <f t="shared" si="216"/>
        <v>37.89</v>
      </c>
      <c r="Q2808" s="13" t="s">
        <v>8304</v>
      </c>
      <c r="R2808" t="s">
        <v>8338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8216</v>
      </c>
      <c r="G2809" t="s">
        <v>8222</v>
      </c>
      <c r="H2809" t="s">
        <v>8244</v>
      </c>
      <c r="I2809">
        <v>1414972800</v>
      </c>
      <c r="J2809">
        <v>1412629704</v>
      </c>
      <c r="K2809" s="11" t="b">
        <v>0</v>
      </c>
      <c r="L2809">
        <v>17</v>
      </c>
      <c r="M2809" t="b">
        <v>1</v>
      </c>
      <c r="N2809" t="s">
        <v>8266</v>
      </c>
      <c r="O2809" s="1">
        <f t="shared" si="215"/>
        <v>113</v>
      </c>
      <c r="P2809">
        <f t="shared" si="216"/>
        <v>20</v>
      </c>
      <c r="Q2809" s="13" t="s">
        <v>8319</v>
      </c>
      <c r="R2809" t="s">
        <v>8322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8217</v>
      </c>
      <c r="G2810" t="s">
        <v>8221</v>
      </c>
      <c r="H2810" t="s">
        <v>8243</v>
      </c>
      <c r="I2810">
        <v>1439298052</v>
      </c>
      <c r="J2810">
        <v>1436965252</v>
      </c>
      <c r="K2810" s="11" t="b">
        <v>0</v>
      </c>
      <c r="L2810">
        <v>9</v>
      </c>
      <c r="M2810" t="b">
        <v>0</v>
      </c>
      <c r="N2810" t="s">
        <v>8262</v>
      </c>
      <c r="O2810" s="1">
        <f t="shared" si="215"/>
        <v>8</v>
      </c>
      <c r="P2810">
        <f t="shared" si="216"/>
        <v>37.56</v>
      </c>
      <c r="Q2810" s="13" t="s">
        <v>8317</v>
      </c>
      <c r="R2810" t="s">
        <v>8333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5" hidden="1" x14ac:dyDescent="0.2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8218</v>
      </c>
      <c r="G2811" t="s">
        <v>8221</v>
      </c>
      <c r="H2811" t="s">
        <v>8243</v>
      </c>
      <c r="I2811">
        <v>1443422134</v>
      </c>
      <c r="J2811">
        <v>1440830134</v>
      </c>
      <c r="K2811" s="11" t="b">
        <v>0</v>
      </c>
      <c r="L2811">
        <v>6</v>
      </c>
      <c r="M2811" t="b">
        <v>0</v>
      </c>
      <c r="N2811" t="s">
        <v>8298</v>
      </c>
      <c r="O2811" s="1">
        <f t="shared" si="215"/>
        <v>0</v>
      </c>
      <c r="P2811">
        <f t="shared" si="216"/>
        <v>55.83</v>
      </c>
      <c r="Q2811" s="13" t="s">
        <v>8319</v>
      </c>
      <c r="R2811" t="s">
        <v>8320</v>
      </c>
      <c r="S2811" s="17">
        <f t="shared" si="217"/>
        <v>42245.274699074071</v>
      </c>
      <c r="T2811" s="17">
        <f t="shared" si="218"/>
        <v>42275.274699074071</v>
      </c>
      <c r="U2811">
        <f t="shared" si="219"/>
        <v>2015</v>
      </c>
    </row>
    <row r="2812" spans="1:21" ht="45" hidden="1" x14ac:dyDescent="0.2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8218</v>
      </c>
      <c r="G2812" t="s">
        <v>8221</v>
      </c>
      <c r="H2812" t="s">
        <v>8243</v>
      </c>
      <c r="I2812">
        <v>1468615346</v>
      </c>
      <c r="J2812">
        <v>1466023346</v>
      </c>
      <c r="K2812" s="11" t="b">
        <v>0</v>
      </c>
      <c r="L2812">
        <v>6</v>
      </c>
      <c r="M2812" t="b">
        <v>0</v>
      </c>
      <c r="N2812" t="s">
        <v>8279</v>
      </c>
      <c r="O2812" s="1">
        <f t="shared" si="215"/>
        <v>1</v>
      </c>
      <c r="P2812">
        <f t="shared" si="216"/>
        <v>55.83</v>
      </c>
      <c r="Q2812" s="13" t="s">
        <v>8315</v>
      </c>
      <c r="R2812" t="s">
        <v>8341</v>
      </c>
      <c r="S2812" s="17">
        <f t="shared" si="217"/>
        <v>42536.862800925926</v>
      </c>
      <c r="T2812" s="17">
        <f t="shared" si="218"/>
        <v>42566.862800925926</v>
      </c>
      <c r="U2812">
        <f t="shared" si="219"/>
        <v>2016</v>
      </c>
    </row>
    <row r="2813" spans="1:21" ht="60" hidden="1" x14ac:dyDescent="0.2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8218</v>
      </c>
      <c r="G2813" t="s">
        <v>8221</v>
      </c>
      <c r="H2813" t="s">
        <v>8243</v>
      </c>
      <c r="I2813">
        <v>1334097387</v>
      </c>
      <c r="J2813">
        <v>1328916987</v>
      </c>
      <c r="K2813" s="11" t="b">
        <v>0</v>
      </c>
      <c r="L2813">
        <v>5</v>
      </c>
      <c r="M2813" t="b">
        <v>0</v>
      </c>
      <c r="N2813" t="s">
        <v>8265</v>
      </c>
      <c r="O2813" s="1">
        <f t="shared" si="215"/>
        <v>1</v>
      </c>
      <c r="P2813">
        <f t="shared" si="216"/>
        <v>67</v>
      </c>
      <c r="Q2813" s="13" t="s">
        <v>8317</v>
      </c>
      <c r="R2813" t="s">
        <v>8335</v>
      </c>
      <c r="S2813" s="17">
        <f t="shared" si="217"/>
        <v>40949.98364583333</v>
      </c>
      <c r="T2813" s="17">
        <f t="shared" si="218"/>
        <v>41009.941979166666</v>
      </c>
      <c r="U2813">
        <f t="shared" si="219"/>
        <v>2012</v>
      </c>
    </row>
    <row r="2814" spans="1:21" ht="45" hidden="1" x14ac:dyDescent="0.2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8218</v>
      </c>
      <c r="G2814" t="s">
        <v>8222</v>
      </c>
      <c r="H2814" t="s">
        <v>8244</v>
      </c>
      <c r="I2814">
        <v>1414623471</v>
      </c>
      <c r="J2814">
        <v>1411513071</v>
      </c>
      <c r="K2814" s="11" t="b">
        <v>1</v>
      </c>
      <c r="L2814">
        <v>4</v>
      </c>
      <c r="M2814" t="b">
        <v>0</v>
      </c>
      <c r="N2814" t="s">
        <v>8280</v>
      </c>
      <c r="O2814" s="1">
        <f t="shared" si="215"/>
        <v>7</v>
      </c>
      <c r="P2814">
        <f t="shared" si="216"/>
        <v>83.75</v>
      </c>
      <c r="Q2814" s="13" t="s">
        <v>8309</v>
      </c>
      <c r="R2814" t="s">
        <v>8310</v>
      </c>
      <c r="S2814" s="17">
        <f t="shared" si="217"/>
        <v>41905.95684027778</v>
      </c>
      <c r="T2814" s="17">
        <f t="shared" si="218"/>
        <v>41941.95684027778</v>
      </c>
      <c r="U2814">
        <f t="shared" si="219"/>
        <v>2014</v>
      </c>
    </row>
    <row r="2815" spans="1:21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8218</v>
      </c>
      <c r="G2815" t="s">
        <v>8222</v>
      </c>
      <c r="H2815" t="s">
        <v>8244</v>
      </c>
      <c r="I2815">
        <v>1481132169</v>
      </c>
      <c r="J2815">
        <v>1479317769</v>
      </c>
      <c r="K2815" s="11" t="b">
        <v>0</v>
      </c>
      <c r="L2815">
        <v>16</v>
      </c>
      <c r="M2815" t="b">
        <v>0</v>
      </c>
      <c r="N2815" t="s">
        <v>8298</v>
      </c>
      <c r="O2815" s="1">
        <f t="shared" si="215"/>
        <v>3</v>
      </c>
      <c r="P2815">
        <f t="shared" si="216"/>
        <v>20.88</v>
      </c>
      <c r="Q2815" s="13" t="s">
        <v>8319</v>
      </c>
      <c r="R2815" t="s">
        <v>8320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8218</v>
      </c>
      <c r="G2816" t="s">
        <v>8221</v>
      </c>
      <c r="H2816" t="s">
        <v>8243</v>
      </c>
      <c r="I2816">
        <v>1416614523</v>
      </c>
      <c r="J2816">
        <v>1414018923</v>
      </c>
      <c r="K2816" s="11" t="b">
        <v>0</v>
      </c>
      <c r="L2816">
        <v>6</v>
      </c>
      <c r="M2816" t="b">
        <v>0</v>
      </c>
      <c r="N2816" t="s">
        <v>8273</v>
      </c>
      <c r="O2816" s="1">
        <f t="shared" si="215"/>
        <v>2</v>
      </c>
      <c r="P2816">
        <f t="shared" si="216"/>
        <v>55</v>
      </c>
      <c r="Q2816" s="13" t="s">
        <v>8323</v>
      </c>
      <c r="R2816" t="s">
        <v>8346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8218</v>
      </c>
      <c r="G2817" t="s">
        <v>8221</v>
      </c>
      <c r="H2817" t="s">
        <v>8243</v>
      </c>
      <c r="I2817">
        <v>1360795069</v>
      </c>
      <c r="J2817">
        <v>1358203069</v>
      </c>
      <c r="K2817" s="11" t="b">
        <v>0</v>
      </c>
      <c r="L2817">
        <v>15</v>
      </c>
      <c r="M2817" t="b">
        <v>0</v>
      </c>
      <c r="N2817" t="s">
        <v>8273</v>
      </c>
      <c r="O2817" s="1">
        <f t="shared" si="215"/>
        <v>11</v>
      </c>
      <c r="P2817">
        <f t="shared" si="216"/>
        <v>21.8</v>
      </c>
      <c r="Q2817" s="13" t="s">
        <v>8323</v>
      </c>
      <c r="R2817" t="s">
        <v>8346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8217</v>
      </c>
      <c r="G2818" t="s">
        <v>8221</v>
      </c>
      <c r="H2818" t="s">
        <v>8243</v>
      </c>
      <c r="I2818">
        <v>1449785566</v>
      </c>
      <c r="J2818">
        <v>1447193566</v>
      </c>
      <c r="K2818" s="11" t="b">
        <v>0</v>
      </c>
      <c r="L2818">
        <v>4</v>
      </c>
      <c r="M2818" t="b">
        <v>0</v>
      </c>
      <c r="N2818" t="s">
        <v>8267</v>
      </c>
      <c r="O2818" s="1">
        <f t="shared" si="215"/>
        <v>11</v>
      </c>
      <c r="P2818">
        <f t="shared" si="216"/>
        <v>81.58</v>
      </c>
      <c r="Q2818" s="13" t="s">
        <v>8304</v>
      </c>
      <c r="R2818" t="s">
        <v>8338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60" hidden="1" x14ac:dyDescent="0.2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8218</v>
      </c>
      <c r="G2819" t="s">
        <v>8221</v>
      </c>
      <c r="H2819" t="s">
        <v>8243</v>
      </c>
      <c r="I2819">
        <v>1440912480</v>
      </c>
      <c r="J2819">
        <v>1438385283</v>
      </c>
      <c r="K2819" s="11" t="b">
        <v>0</v>
      </c>
      <c r="L2819">
        <v>10</v>
      </c>
      <c r="M2819" t="b">
        <v>0</v>
      </c>
      <c r="N2819" t="s">
        <v>8263</v>
      </c>
      <c r="O2819" s="1">
        <f t="shared" ref="O2819:O2882" si="220">ROUND(E2819/D2819*100,0)</f>
        <v>3</v>
      </c>
      <c r="P2819">
        <f t="shared" ref="P2819:P2882" si="221">IFERROR(ROUND(E2819/L2819,2),0)</f>
        <v>32.5</v>
      </c>
      <c r="Q2819" s="13" t="s">
        <v>8317</v>
      </c>
      <c r="R2819" t="s">
        <v>8321</v>
      </c>
      <c r="S2819" s="17">
        <f t="shared" ref="S2819:S2882" si="222">(((J2819/60)/60)/24)+DATE(1970,1,1)</f>
        <v>42216.977812500001</v>
      </c>
      <c r="T2819" s="17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hidden="1" x14ac:dyDescent="0.2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8218</v>
      </c>
      <c r="G2820" t="s">
        <v>8221</v>
      </c>
      <c r="H2820" t="s">
        <v>8243</v>
      </c>
      <c r="I2820">
        <v>1426791770</v>
      </c>
      <c r="J2820">
        <v>1424203370</v>
      </c>
      <c r="K2820" s="11" t="b">
        <v>0</v>
      </c>
      <c r="L2820">
        <v>3</v>
      </c>
      <c r="M2820" t="b">
        <v>0</v>
      </c>
      <c r="N2820" t="s">
        <v>8263</v>
      </c>
      <c r="O2820" s="1">
        <f t="shared" si="220"/>
        <v>4</v>
      </c>
      <c r="P2820">
        <f t="shared" si="221"/>
        <v>108.33</v>
      </c>
      <c r="Q2820" s="13" t="s">
        <v>8317</v>
      </c>
      <c r="R2820" t="s">
        <v>8321</v>
      </c>
      <c r="S2820" s="17">
        <f t="shared" si="222"/>
        <v>42052.83530092593</v>
      </c>
      <c r="T2820" s="17">
        <f t="shared" si="223"/>
        <v>42082.793634259258</v>
      </c>
      <c r="U2820">
        <f t="shared" si="224"/>
        <v>2015</v>
      </c>
    </row>
    <row r="2821" spans="1:21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8218</v>
      </c>
      <c r="G2821" t="s">
        <v>8221</v>
      </c>
      <c r="H2821" t="s">
        <v>8243</v>
      </c>
      <c r="I2821">
        <v>1385735295</v>
      </c>
      <c r="J2821">
        <v>1383139695</v>
      </c>
      <c r="K2821" s="11" t="b">
        <v>0</v>
      </c>
      <c r="L2821">
        <v>12</v>
      </c>
      <c r="M2821" t="b">
        <v>0</v>
      </c>
      <c r="N2821" t="s">
        <v>8273</v>
      </c>
      <c r="O2821" s="1">
        <f t="shared" si="220"/>
        <v>5</v>
      </c>
      <c r="P2821">
        <f t="shared" si="221"/>
        <v>27.08</v>
      </c>
      <c r="Q2821" s="13" t="s">
        <v>8323</v>
      </c>
      <c r="R2821" t="s">
        <v>8346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8218</v>
      </c>
      <c r="G2822" t="s">
        <v>8221</v>
      </c>
      <c r="H2822" t="s">
        <v>8243</v>
      </c>
      <c r="I2822">
        <v>1441507006</v>
      </c>
      <c r="J2822">
        <v>1438915006</v>
      </c>
      <c r="K2822" s="11" t="b">
        <v>0</v>
      </c>
      <c r="L2822">
        <v>3</v>
      </c>
      <c r="M2822" t="b">
        <v>0</v>
      </c>
      <c r="N2822" t="s">
        <v>8279</v>
      </c>
      <c r="O2822" s="1">
        <f t="shared" si="220"/>
        <v>7</v>
      </c>
      <c r="P2822">
        <f t="shared" si="221"/>
        <v>108.33</v>
      </c>
      <c r="Q2822" s="13" t="s">
        <v>8315</v>
      </c>
      <c r="R2822" t="s">
        <v>8341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8218</v>
      </c>
      <c r="G2823" t="s">
        <v>8221</v>
      </c>
      <c r="H2823" t="s">
        <v>8243</v>
      </c>
      <c r="I2823">
        <v>1417656699</v>
      </c>
      <c r="J2823">
        <v>1415064699</v>
      </c>
      <c r="K2823" s="11" t="b">
        <v>0</v>
      </c>
      <c r="L2823">
        <v>13</v>
      </c>
      <c r="M2823" t="b">
        <v>0</v>
      </c>
      <c r="N2823" t="s">
        <v>8282</v>
      </c>
      <c r="O2823" s="1">
        <f t="shared" si="220"/>
        <v>5</v>
      </c>
      <c r="P2823">
        <f t="shared" si="221"/>
        <v>24.62</v>
      </c>
      <c r="Q2823" s="13" t="s">
        <v>8307</v>
      </c>
      <c r="R2823" t="s">
        <v>8344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60" hidden="1" x14ac:dyDescent="0.2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8218</v>
      </c>
      <c r="G2824" t="s">
        <v>8222</v>
      </c>
      <c r="H2824" t="s">
        <v>8244</v>
      </c>
      <c r="I2824">
        <v>1464872848</v>
      </c>
      <c r="J2824">
        <v>1462280848</v>
      </c>
      <c r="K2824" s="11" t="b">
        <v>0</v>
      </c>
      <c r="L2824">
        <v>11</v>
      </c>
      <c r="M2824" t="b">
        <v>0</v>
      </c>
      <c r="N2824" t="s">
        <v>8266</v>
      </c>
      <c r="O2824" s="1">
        <f t="shared" si="220"/>
        <v>32</v>
      </c>
      <c r="P2824">
        <f t="shared" si="221"/>
        <v>29.09</v>
      </c>
      <c r="Q2824" s="13" t="s">
        <v>8319</v>
      </c>
      <c r="R2824" t="s">
        <v>8322</v>
      </c>
      <c r="S2824" s="17">
        <f t="shared" si="222"/>
        <v>42493.546851851846</v>
      </c>
      <c r="T2824" s="17">
        <f t="shared" si="223"/>
        <v>42523.546851851846</v>
      </c>
      <c r="U2824">
        <f t="shared" si="224"/>
        <v>2016</v>
      </c>
    </row>
    <row r="2825" spans="1:21" ht="60" hidden="1" x14ac:dyDescent="0.2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8216</v>
      </c>
      <c r="G2825" t="s">
        <v>8222</v>
      </c>
      <c r="H2825" t="s">
        <v>8244</v>
      </c>
      <c r="I2825">
        <v>1461278208</v>
      </c>
      <c r="J2825">
        <v>1459463808</v>
      </c>
      <c r="K2825" s="11" t="b">
        <v>0</v>
      </c>
      <c r="L2825">
        <v>8</v>
      </c>
      <c r="M2825" t="b">
        <v>1</v>
      </c>
      <c r="N2825" t="s">
        <v>8266</v>
      </c>
      <c r="O2825" s="1">
        <f t="shared" si="220"/>
        <v>160</v>
      </c>
      <c r="P2825">
        <f t="shared" si="221"/>
        <v>40</v>
      </c>
      <c r="Q2825" s="13" t="s">
        <v>8319</v>
      </c>
      <c r="R2825" t="s">
        <v>8322</v>
      </c>
      <c r="S2825" s="17">
        <f t="shared" si="222"/>
        <v>42460.94222222222</v>
      </c>
      <c r="T2825" s="17">
        <f t="shared" si="223"/>
        <v>42481.94222222222</v>
      </c>
      <c r="U2825">
        <f t="shared" si="224"/>
        <v>2016</v>
      </c>
    </row>
    <row r="2826" spans="1:21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8216</v>
      </c>
      <c r="G2826" t="s">
        <v>8221</v>
      </c>
      <c r="H2826" t="s">
        <v>8243</v>
      </c>
      <c r="I2826">
        <v>1437674545</v>
      </c>
      <c r="J2826">
        <v>1436464945</v>
      </c>
      <c r="K2826" s="11" t="b">
        <v>0</v>
      </c>
      <c r="L2826">
        <v>14</v>
      </c>
      <c r="M2826" t="b">
        <v>1</v>
      </c>
      <c r="N2826" t="s">
        <v>8275</v>
      </c>
      <c r="O2826" s="1">
        <f t="shared" si="220"/>
        <v>106</v>
      </c>
      <c r="P2826">
        <f t="shared" si="221"/>
        <v>22.64</v>
      </c>
      <c r="Q2826" s="13" t="s">
        <v>8323</v>
      </c>
      <c r="R2826" t="s">
        <v>8325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8218</v>
      </c>
      <c r="G2827" t="s">
        <v>8221</v>
      </c>
      <c r="H2827" t="s">
        <v>8243</v>
      </c>
      <c r="I2827">
        <v>1446307053</v>
      </c>
      <c r="J2827">
        <v>1443715053</v>
      </c>
      <c r="K2827" s="11" t="b">
        <v>0</v>
      </c>
      <c r="L2827">
        <v>12</v>
      </c>
      <c r="M2827" t="b">
        <v>0</v>
      </c>
      <c r="N2827" t="s">
        <v>8266</v>
      </c>
      <c r="O2827" s="1">
        <f t="shared" si="220"/>
        <v>4</v>
      </c>
      <c r="P2827">
        <f t="shared" si="221"/>
        <v>26.33</v>
      </c>
      <c r="Q2827" s="13" t="s">
        <v>8319</v>
      </c>
      <c r="R2827" t="s">
        <v>8322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8216</v>
      </c>
      <c r="G2828" t="s">
        <v>8221</v>
      </c>
      <c r="H2828" t="s">
        <v>8243</v>
      </c>
      <c r="I2828">
        <v>1414378800</v>
      </c>
      <c r="J2828">
        <v>1412836990</v>
      </c>
      <c r="K2828" s="11" t="b">
        <v>0</v>
      </c>
      <c r="L2828">
        <v>6</v>
      </c>
      <c r="M2828" t="b">
        <v>1</v>
      </c>
      <c r="N2828" t="s">
        <v>8266</v>
      </c>
      <c r="O2828" s="1">
        <f t="shared" si="220"/>
        <v>104</v>
      </c>
      <c r="P2828">
        <f t="shared" si="221"/>
        <v>52</v>
      </c>
      <c r="Q2828" s="13" t="s">
        <v>8319</v>
      </c>
      <c r="R2828" t="s">
        <v>8322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8218</v>
      </c>
      <c r="G2829" t="s">
        <v>8221</v>
      </c>
      <c r="H2829" t="s">
        <v>8243</v>
      </c>
      <c r="I2829">
        <v>1409962211</v>
      </c>
      <c r="J2829">
        <v>1407370211</v>
      </c>
      <c r="K2829" s="11" t="b">
        <v>0</v>
      </c>
      <c r="L2829">
        <v>13</v>
      </c>
      <c r="M2829" t="b">
        <v>0</v>
      </c>
      <c r="N2829" t="s">
        <v>8266</v>
      </c>
      <c r="O2829" s="1">
        <f t="shared" si="220"/>
        <v>4</v>
      </c>
      <c r="P2829">
        <f t="shared" si="221"/>
        <v>23.92</v>
      </c>
      <c r="Q2829" s="13" t="s">
        <v>8319</v>
      </c>
      <c r="R2829" t="s">
        <v>8322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45" hidden="1" x14ac:dyDescent="0.2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8218</v>
      </c>
      <c r="G2830" t="s">
        <v>8235</v>
      </c>
      <c r="H2830" t="s">
        <v>8253</v>
      </c>
      <c r="I2830">
        <v>1483773169</v>
      </c>
      <c r="J2830">
        <v>1481181169</v>
      </c>
      <c r="K2830" s="11" t="b">
        <v>0</v>
      </c>
      <c r="L2830">
        <v>3</v>
      </c>
      <c r="M2830" t="b">
        <v>0</v>
      </c>
      <c r="N2830" t="s">
        <v>8277</v>
      </c>
      <c r="O2830" s="1">
        <f t="shared" si="220"/>
        <v>0</v>
      </c>
      <c r="P2830">
        <f t="shared" si="221"/>
        <v>103.33</v>
      </c>
      <c r="Q2830" s="13" t="s">
        <v>8312</v>
      </c>
      <c r="R2830" t="s">
        <v>8330</v>
      </c>
      <c r="S2830" s="17">
        <f t="shared" si="222"/>
        <v>42712.300567129627</v>
      </c>
      <c r="T2830" s="17">
        <f t="shared" si="223"/>
        <v>42742.300567129627</v>
      </c>
      <c r="U2830">
        <f t="shared" si="224"/>
        <v>2016</v>
      </c>
    </row>
    <row r="2831" spans="1:21" ht="30" hidden="1" x14ac:dyDescent="0.2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8218</v>
      </c>
      <c r="G2831" t="s">
        <v>8221</v>
      </c>
      <c r="H2831" t="s">
        <v>8243</v>
      </c>
      <c r="I2831">
        <v>1414445108</v>
      </c>
      <c r="J2831">
        <v>1411853108</v>
      </c>
      <c r="K2831" s="11" t="b">
        <v>0</v>
      </c>
      <c r="L2831">
        <v>9</v>
      </c>
      <c r="M2831" t="b">
        <v>0</v>
      </c>
      <c r="N2831" t="s">
        <v>8279</v>
      </c>
      <c r="O2831" s="1">
        <f t="shared" si="220"/>
        <v>1</v>
      </c>
      <c r="P2831">
        <f t="shared" si="221"/>
        <v>34.44</v>
      </c>
      <c r="Q2831" s="13" t="s">
        <v>8315</v>
      </c>
      <c r="R2831" t="s">
        <v>8341</v>
      </c>
      <c r="S2831" s="17">
        <f t="shared" si="222"/>
        <v>41909.892453703702</v>
      </c>
      <c r="T2831" s="17">
        <f t="shared" si="223"/>
        <v>41939.892453703702</v>
      </c>
      <c r="U2831">
        <f t="shared" si="224"/>
        <v>2014</v>
      </c>
    </row>
    <row r="2832" spans="1:21" ht="60" hidden="1" x14ac:dyDescent="0.2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8216</v>
      </c>
      <c r="G2832" t="s">
        <v>8221</v>
      </c>
      <c r="H2832" t="s">
        <v>8243</v>
      </c>
      <c r="I2832">
        <v>1329248940</v>
      </c>
      <c r="J2832">
        <v>1326972107</v>
      </c>
      <c r="K2832" s="11" t="b">
        <v>0</v>
      </c>
      <c r="L2832">
        <v>11</v>
      </c>
      <c r="M2832" t="b">
        <v>1</v>
      </c>
      <c r="N2832" t="s">
        <v>8271</v>
      </c>
      <c r="O2832" s="1">
        <f t="shared" si="220"/>
        <v>103</v>
      </c>
      <c r="P2832">
        <f t="shared" si="221"/>
        <v>28.18</v>
      </c>
      <c r="Q2832" s="13" t="s">
        <v>8323</v>
      </c>
      <c r="R2832" t="s">
        <v>8327</v>
      </c>
      <c r="S2832" s="17">
        <f t="shared" si="222"/>
        <v>40927.473460648151</v>
      </c>
      <c r="T2832" s="17">
        <f t="shared" si="223"/>
        <v>40953.825694444444</v>
      </c>
      <c r="U2832">
        <f t="shared" si="224"/>
        <v>2012</v>
      </c>
    </row>
    <row r="2833" spans="1:21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8216</v>
      </c>
      <c r="G2833" t="s">
        <v>8221</v>
      </c>
      <c r="H2833" t="s">
        <v>8243</v>
      </c>
      <c r="I2833">
        <v>1426117552</v>
      </c>
      <c r="J2833">
        <v>1423529152</v>
      </c>
      <c r="K2833" s="11" t="b">
        <v>0</v>
      </c>
      <c r="L2833">
        <v>17</v>
      </c>
      <c r="M2833" t="b">
        <v>1</v>
      </c>
      <c r="N2833" t="s">
        <v>8290</v>
      </c>
      <c r="O2833" s="1">
        <f t="shared" si="220"/>
        <v>103</v>
      </c>
      <c r="P2833">
        <f t="shared" si="221"/>
        <v>18.239999999999998</v>
      </c>
      <c r="Q2833" s="13" t="s">
        <v>8304</v>
      </c>
      <c r="R2833" t="s">
        <v>8305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8218</v>
      </c>
      <c r="G2834" t="s">
        <v>8221</v>
      </c>
      <c r="H2834" t="s">
        <v>8243</v>
      </c>
      <c r="I2834">
        <v>1409949002</v>
      </c>
      <c r="J2834">
        <v>1407357002</v>
      </c>
      <c r="K2834" s="11" t="b">
        <v>0</v>
      </c>
      <c r="L2834">
        <v>4</v>
      </c>
      <c r="M2834" t="b">
        <v>0</v>
      </c>
      <c r="N2834" t="s">
        <v>8268</v>
      </c>
      <c r="O2834" s="1">
        <f t="shared" si="220"/>
        <v>0</v>
      </c>
      <c r="P2834">
        <f t="shared" si="221"/>
        <v>76.25</v>
      </c>
      <c r="Q2834" s="13" t="s">
        <v>8304</v>
      </c>
      <c r="R2834" t="s">
        <v>8306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8218</v>
      </c>
      <c r="G2835" t="s">
        <v>8221</v>
      </c>
      <c r="H2835" t="s">
        <v>8243</v>
      </c>
      <c r="I2835">
        <v>1315341550</v>
      </c>
      <c r="J2835">
        <v>1312490350</v>
      </c>
      <c r="K2835" s="11" t="b">
        <v>0</v>
      </c>
      <c r="L2835">
        <v>14</v>
      </c>
      <c r="M2835" t="b">
        <v>0</v>
      </c>
      <c r="N2835" t="s">
        <v>8274</v>
      </c>
      <c r="O2835" s="1">
        <f t="shared" si="220"/>
        <v>20</v>
      </c>
      <c r="P2835">
        <f t="shared" si="221"/>
        <v>21.57</v>
      </c>
      <c r="Q2835" s="13" t="s">
        <v>8323</v>
      </c>
      <c r="R2835" t="s">
        <v>8324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8218</v>
      </c>
      <c r="G2836" t="s">
        <v>8221</v>
      </c>
      <c r="H2836" t="s">
        <v>8243</v>
      </c>
      <c r="I2836">
        <v>1440157656</v>
      </c>
      <c r="J2836">
        <v>1434973656</v>
      </c>
      <c r="K2836" s="11" t="b">
        <v>0</v>
      </c>
      <c r="L2836">
        <v>6</v>
      </c>
      <c r="M2836" t="b">
        <v>0</v>
      </c>
      <c r="N2836" t="s">
        <v>8265</v>
      </c>
      <c r="O2836" s="1">
        <f t="shared" si="220"/>
        <v>2</v>
      </c>
      <c r="P2836">
        <f t="shared" si="221"/>
        <v>50.17</v>
      </c>
      <c r="Q2836" s="13" t="s">
        <v>8317</v>
      </c>
      <c r="R2836" t="s">
        <v>8335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8218</v>
      </c>
      <c r="G2837" t="s">
        <v>8234</v>
      </c>
      <c r="H2837" t="s">
        <v>8246</v>
      </c>
      <c r="I2837">
        <v>1479410886</v>
      </c>
      <c r="J2837">
        <v>1474223286</v>
      </c>
      <c r="K2837" s="11" t="b">
        <v>0</v>
      </c>
      <c r="L2837">
        <v>2</v>
      </c>
      <c r="M2837" t="b">
        <v>0</v>
      </c>
      <c r="N2837" t="s">
        <v>8267</v>
      </c>
      <c r="O2837" s="1">
        <f t="shared" si="220"/>
        <v>3</v>
      </c>
      <c r="P2837">
        <f t="shared" si="221"/>
        <v>150.5</v>
      </c>
      <c r="Q2837" s="13" t="s">
        <v>8304</v>
      </c>
      <c r="R2837" t="s">
        <v>8338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45" hidden="1" x14ac:dyDescent="0.2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8218</v>
      </c>
      <c r="G2838" t="s">
        <v>8221</v>
      </c>
      <c r="H2838" t="s">
        <v>8243</v>
      </c>
      <c r="I2838">
        <v>1413573010</v>
      </c>
      <c r="J2838">
        <v>1408389010</v>
      </c>
      <c r="K2838" s="11" t="b">
        <v>0</v>
      </c>
      <c r="L2838">
        <v>4</v>
      </c>
      <c r="M2838" t="b">
        <v>0</v>
      </c>
      <c r="N2838" t="s">
        <v>8266</v>
      </c>
      <c r="O2838" s="1">
        <f t="shared" si="220"/>
        <v>12</v>
      </c>
      <c r="P2838">
        <f t="shared" si="221"/>
        <v>75.25</v>
      </c>
      <c r="Q2838" s="13" t="s">
        <v>8319</v>
      </c>
      <c r="R2838" t="s">
        <v>8322</v>
      </c>
      <c r="S2838" s="17">
        <f t="shared" si="222"/>
        <v>41869.798726851855</v>
      </c>
      <c r="T2838" s="17">
        <f t="shared" si="223"/>
        <v>41929.798726851855</v>
      </c>
      <c r="U2838">
        <f t="shared" si="224"/>
        <v>2014</v>
      </c>
    </row>
    <row r="2839" spans="1:21" ht="45" hidden="1" x14ac:dyDescent="0.2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8216</v>
      </c>
      <c r="G2839" t="s">
        <v>8221</v>
      </c>
      <c r="H2839" t="s">
        <v>8243</v>
      </c>
      <c r="I2839">
        <v>1350505059</v>
      </c>
      <c r="J2839">
        <v>1347913059</v>
      </c>
      <c r="K2839" s="11" t="b">
        <v>0</v>
      </c>
      <c r="L2839">
        <v>8</v>
      </c>
      <c r="M2839" t="b">
        <v>1</v>
      </c>
      <c r="N2839" t="s">
        <v>8271</v>
      </c>
      <c r="O2839" s="1">
        <f t="shared" si="220"/>
        <v>100</v>
      </c>
      <c r="P2839">
        <f t="shared" si="221"/>
        <v>37.630000000000003</v>
      </c>
      <c r="Q2839" s="13" t="s">
        <v>8323</v>
      </c>
      <c r="R2839" t="s">
        <v>8327</v>
      </c>
      <c r="S2839" s="17">
        <f t="shared" si="222"/>
        <v>41169.845590277779</v>
      </c>
      <c r="T2839" s="17">
        <f t="shared" si="223"/>
        <v>41199.845590277779</v>
      </c>
      <c r="U2839">
        <f t="shared" si="224"/>
        <v>2012</v>
      </c>
    </row>
    <row r="2840" spans="1:21" ht="45" hidden="1" x14ac:dyDescent="0.2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8216</v>
      </c>
      <c r="G2840" t="s">
        <v>8221</v>
      </c>
      <c r="H2840" t="s">
        <v>8243</v>
      </c>
      <c r="I2840">
        <v>1317099540</v>
      </c>
      <c r="J2840">
        <v>1313612532</v>
      </c>
      <c r="K2840" s="11" t="b">
        <v>0</v>
      </c>
      <c r="L2840">
        <v>13</v>
      </c>
      <c r="M2840" t="b">
        <v>1</v>
      </c>
      <c r="N2840" t="s">
        <v>8274</v>
      </c>
      <c r="O2840" s="1">
        <f t="shared" si="220"/>
        <v>241</v>
      </c>
      <c r="P2840">
        <f t="shared" si="221"/>
        <v>23.15</v>
      </c>
      <c r="Q2840" s="13" t="s">
        <v>8323</v>
      </c>
      <c r="R2840" t="s">
        <v>8324</v>
      </c>
      <c r="S2840" s="17">
        <f t="shared" si="222"/>
        <v>40772.848749999997</v>
      </c>
      <c r="T2840" s="17">
        <f t="shared" si="223"/>
        <v>40813.207638888889</v>
      </c>
      <c r="U2840">
        <f t="shared" si="224"/>
        <v>2011</v>
      </c>
    </row>
    <row r="2841" spans="1:21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8217</v>
      </c>
      <c r="G2841" t="s">
        <v>8226</v>
      </c>
      <c r="H2841" t="s">
        <v>8248</v>
      </c>
      <c r="I2841">
        <v>1408986738</v>
      </c>
      <c r="J2841">
        <v>1405098738</v>
      </c>
      <c r="K2841" s="11" t="b">
        <v>0</v>
      </c>
      <c r="L2841">
        <v>1</v>
      </c>
      <c r="M2841" t="b">
        <v>0</v>
      </c>
      <c r="N2841" t="s">
        <v>8267</v>
      </c>
      <c r="O2841" s="1">
        <f t="shared" si="220"/>
        <v>1</v>
      </c>
      <c r="P2841">
        <f t="shared" si="221"/>
        <v>300</v>
      </c>
      <c r="Q2841" s="13" t="s">
        <v>8304</v>
      </c>
      <c r="R2841" t="s">
        <v>8338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60" hidden="1" x14ac:dyDescent="0.2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8217</v>
      </c>
      <c r="G2842" t="s">
        <v>8221</v>
      </c>
      <c r="H2842" t="s">
        <v>8243</v>
      </c>
      <c r="I2842">
        <v>1452282420</v>
      </c>
      <c r="J2842">
        <v>1447962505</v>
      </c>
      <c r="K2842" s="11" t="b">
        <v>0</v>
      </c>
      <c r="L2842">
        <v>1</v>
      </c>
      <c r="M2842" t="b">
        <v>0</v>
      </c>
      <c r="N2842" t="s">
        <v>8267</v>
      </c>
      <c r="O2842" s="1">
        <f t="shared" si="220"/>
        <v>3</v>
      </c>
      <c r="P2842">
        <f t="shared" si="221"/>
        <v>300</v>
      </c>
      <c r="Q2842" s="13" t="s">
        <v>8304</v>
      </c>
      <c r="R2842" t="s">
        <v>8338</v>
      </c>
      <c r="S2842" s="17">
        <f t="shared" si="222"/>
        <v>42327.825289351851</v>
      </c>
      <c r="T2842" s="17">
        <f t="shared" si="223"/>
        <v>42377.82430555555</v>
      </c>
      <c r="U2842">
        <f t="shared" si="224"/>
        <v>2015</v>
      </c>
    </row>
    <row r="2843" spans="1:21" ht="60" hidden="1" x14ac:dyDescent="0.2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8218</v>
      </c>
      <c r="G2843" t="s">
        <v>8232</v>
      </c>
      <c r="H2843" t="s">
        <v>8252</v>
      </c>
      <c r="I2843">
        <v>1465123427</v>
      </c>
      <c r="J2843">
        <v>1462531427</v>
      </c>
      <c r="K2843" s="11" t="b">
        <v>0</v>
      </c>
      <c r="L2843">
        <v>1</v>
      </c>
      <c r="M2843" t="b">
        <v>0</v>
      </c>
      <c r="N2843" t="s">
        <v>8298</v>
      </c>
      <c r="O2843" s="1">
        <f t="shared" si="220"/>
        <v>3</v>
      </c>
      <c r="P2843">
        <f t="shared" si="221"/>
        <v>300</v>
      </c>
      <c r="Q2843" s="13" t="s">
        <v>8319</v>
      </c>
      <c r="R2843" t="s">
        <v>8320</v>
      </c>
      <c r="S2843" s="17">
        <f t="shared" si="222"/>
        <v>42496.447071759263</v>
      </c>
      <c r="T2843" s="17">
        <f t="shared" si="223"/>
        <v>42526.447071759263</v>
      </c>
      <c r="U2843">
        <f t="shared" si="224"/>
        <v>2016</v>
      </c>
    </row>
    <row r="2844" spans="1:21" ht="60" hidden="1" x14ac:dyDescent="0.2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8218</v>
      </c>
      <c r="G2844" t="s">
        <v>8227</v>
      </c>
      <c r="H2844" t="s">
        <v>8246</v>
      </c>
      <c r="I2844">
        <v>1437033360</v>
      </c>
      <c r="J2844">
        <v>1434445937</v>
      </c>
      <c r="K2844" s="11" t="b">
        <v>0</v>
      </c>
      <c r="L2844">
        <v>12</v>
      </c>
      <c r="M2844" t="b">
        <v>0</v>
      </c>
      <c r="N2844" t="s">
        <v>8298</v>
      </c>
      <c r="O2844" s="1">
        <f t="shared" si="220"/>
        <v>12</v>
      </c>
      <c r="P2844">
        <f t="shared" si="221"/>
        <v>25</v>
      </c>
      <c r="Q2844" s="13" t="s">
        <v>8319</v>
      </c>
      <c r="R2844" t="s">
        <v>8320</v>
      </c>
      <c r="S2844" s="17">
        <f t="shared" si="222"/>
        <v>42171.383530092593</v>
      </c>
      <c r="T2844" s="17">
        <f t="shared" si="223"/>
        <v>42201.330555555556</v>
      </c>
      <c r="U2844">
        <f t="shared" si="224"/>
        <v>2015</v>
      </c>
    </row>
    <row r="2845" spans="1:21" ht="60" hidden="1" x14ac:dyDescent="0.2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8218</v>
      </c>
      <c r="G2845" t="s">
        <v>8221</v>
      </c>
      <c r="H2845" t="s">
        <v>8243</v>
      </c>
      <c r="I2845">
        <v>1454110440</v>
      </c>
      <c r="J2845">
        <v>1451607071</v>
      </c>
      <c r="K2845" s="11" t="b">
        <v>0</v>
      </c>
      <c r="L2845">
        <v>5</v>
      </c>
      <c r="M2845" t="b">
        <v>0</v>
      </c>
      <c r="N2845" t="s">
        <v>8266</v>
      </c>
      <c r="O2845" s="1">
        <f t="shared" si="220"/>
        <v>50</v>
      </c>
      <c r="P2845">
        <f t="shared" si="221"/>
        <v>60</v>
      </c>
      <c r="Q2845" s="13" t="s">
        <v>8319</v>
      </c>
      <c r="R2845" t="s">
        <v>8322</v>
      </c>
      <c r="S2845" s="17">
        <f t="shared" si="222"/>
        <v>42370.007766203707</v>
      </c>
      <c r="T2845" s="17">
        <f t="shared" si="223"/>
        <v>42398.981944444444</v>
      </c>
      <c r="U2845">
        <f t="shared" si="224"/>
        <v>2016</v>
      </c>
    </row>
    <row r="2846" spans="1:21" ht="45" hidden="1" x14ac:dyDescent="0.2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8218</v>
      </c>
      <c r="G2846" t="s">
        <v>8221</v>
      </c>
      <c r="H2846" t="s">
        <v>8243</v>
      </c>
      <c r="I2846">
        <v>1448949540</v>
      </c>
      <c r="J2846">
        <v>1446048367</v>
      </c>
      <c r="K2846" s="11" t="b">
        <v>0</v>
      </c>
      <c r="L2846">
        <v>5</v>
      </c>
      <c r="M2846" t="b">
        <v>0</v>
      </c>
      <c r="N2846" t="s">
        <v>8266</v>
      </c>
      <c r="O2846" s="1">
        <f t="shared" si="220"/>
        <v>60</v>
      </c>
      <c r="P2846">
        <f t="shared" si="221"/>
        <v>60</v>
      </c>
      <c r="Q2846" s="13" t="s">
        <v>8319</v>
      </c>
      <c r="R2846" t="s">
        <v>8322</v>
      </c>
      <c r="S2846" s="17">
        <f t="shared" si="222"/>
        <v>42305.670914351853</v>
      </c>
      <c r="T2846" s="17">
        <f t="shared" si="223"/>
        <v>42339.249305555553</v>
      </c>
      <c r="U2846">
        <f t="shared" si="224"/>
        <v>2015</v>
      </c>
    </row>
    <row r="2847" spans="1:21" ht="45" hidden="1" x14ac:dyDescent="0.2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8216</v>
      </c>
      <c r="G2847" t="s">
        <v>8221</v>
      </c>
      <c r="H2847" t="s">
        <v>8243</v>
      </c>
      <c r="I2847">
        <v>1429038033</v>
      </c>
      <c r="J2847">
        <v>1426446033</v>
      </c>
      <c r="K2847" s="11" t="b">
        <v>0</v>
      </c>
      <c r="L2847">
        <v>16</v>
      </c>
      <c r="M2847" t="b">
        <v>1</v>
      </c>
      <c r="N2847" t="s">
        <v>8272</v>
      </c>
      <c r="O2847" s="1">
        <f t="shared" si="220"/>
        <v>100</v>
      </c>
      <c r="P2847">
        <f t="shared" si="221"/>
        <v>18.75</v>
      </c>
      <c r="Q2847" s="13" t="s">
        <v>8323</v>
      </c>
      <c r="R2847" t="s">
        <v>8332</v>
      </c>
      <c r="S2847" s="17">
        <f t="shared" si="222"/>
        <v>42078.792048611111</v>
      </c>
      <c r="T2847" s="17">
        <f t="shared" si="223"/>
        <v>42108.792048611111</v>
      </c>
      <c r="U2847">
        <f t="shared" si="224"/>
        <v>2015</v>
      </c>
    </row>
    <row r="2848" spans="1:21" ht="45" hidden="1" x14ac:dyDescent="0.2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8216</v>
      </c>
      <c r="G2848" t="s">
        <v>8221</v>
      </c>
      <c r="H2848" t="s">
        <v>8243</v>
      </c>
      <c r="I2848">
        <v>1424116709</v>
      </c>
      <c r="J2848">
        <v>1421524709</v>
      </c>
      <c r="K2848" s="11" t="b">
        <v>0</v>
      </c>
      <c r="L2848">
        <v>10</v>
      </c>
      <c r="M2848" t="b">
        <v>1</v>
      </c>
      <c r="N2848" t="s">
        <v>8272</v>
      </c>
      <c r="O2848" s="1">
        <f t="shared" si="220"/>
        <v>100</v>
      </c>
      <c r="P2848">
        <f t="shared" si="221"/>
        <v>30</v>
      </c>
      <c r="Q2848" s="13" t="s">
        <v>8323</v>
      </c>
      <c r="R2848" t="s">
        <v>8332</v>
      </c>
      <c r="S2848" s="17">
        <f t="shared" si="222"/>
        <v>42021.832280092596</v>
      </c>
      <c r="T2848" s="17">
        <f t="shared" si="223"/>
        <v>42051.832280092596</v>
      </c>
      <c r="U2848">
        <f t="shared" si="224"/>
        <v>2015</v>
      </c>
    </row>
    <row r="2849" spans="1:21" ht="30" hidden="1" x14ac:dyDescent="0.2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8216</v>
      </c>
      <c r="G2849" t="s">
        <v>8226</v>
      </c>
      <c r="H2849" t="s">
        <v>8248</v>
      </c>
      <c r="I2849">
        <v>1391194860</v>
      </c>
      <c r="J2849">
        <v>1388084862</v>
      </c>
      <c r="K2849" s="11" t="b">
        <v>0</v>
      </c>
      <c r="L2849">
        <v>11</v>
      </c>
      <c r="M2849" t="b">
        <v>1</v>
      </c>
      <c r="N2849" t="s">
        <v>8271</v>
      </c>
      <c r="O2849" s="1">
        <f t="shared" si="220"/>
        <v>100</v>
      </c>
      <c r="P2849">
        <f t="shared" si="221"/>
        <v>27.27</v>
      </c>
      <c r="Q2849" s="13" t="s">
        <v>8323</v>
      </c>
      <c r="R2849" t="s">
        <v>8327</v>
      </c>
      <c r="S2849" s="17">
        <f t="shared" si="222"/>
        <v>41634.797013888885</v>
      </c>
      <c r="T2849" s="17">
        <f t="shared" si="223"/>
        <v>41670.792361111111</v>
      </c>
      <c r="U2849">
        <f t="shared" si="224"/>
        <v>2013</v>
      </c>
    </row>
    <row r="2850" spans="1:21" ht="45" hidden="1" x14ac:dyDescent="0.2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8216</v>
      </c>
      <c r="G2850" t="s">
        <v>8221</v>
      </c>
      <c r="H2850" t="s">
        <v>8243</v>
      </c>
      <c r="I2850">
        <v>1366064193</v>
      </c>
      <c r="J2850">
        <v>1364854593</v>
      </c>
      <c r="K2850" s="11" t="b">
        <v>0</v>
      </c>
      <c r="L2850">
        <v>11</v>
      </c>
      <c r="M2850" t="b">
        <v>1</v>
      </c>
      <c r="N2850" t="s">
        <v>8274</v>
      </c>
      <c r="O2850" s="1">
        <f t="shared" si="220"/>
        <v>100</v>
      </c>
      <c r="P2850">
        <f t="shared" si="221"/>
        <v>27.27</v>
      </c>
      <c r="Q2850" s="13" t="s">
        <v>8323</v>
      </c>
      <c r="R2850" t="s">
        <v>8324</v>
      </c>
      <c r="S2850" s="17">
        <f t="shared" si="222"/>
        <v>41365.928159722222</v>
      </c>
      <c r="T2850" s="17">
        <f t="shared" si="223"/>
        <v>41379.928159722222</v>
      </c>
      <c r="U2850">
        <f t="shared" si="224"/>
        <v>2013</v>
      </c>
    </row>
    <row r="2851" spans="1:21" ht="45" hidden="1" x14ac:dyDescent="0.2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8216</v>
      </c>
      <c r="G2851" t="s">
        <v>8221</v>
      </c>
      <c r="H2851" t="s">
        <v>8243</v>
      </c>
      <c r="I2851">
        <v>1422068400</v>
      </c>
      <c r="J2851">
        <v>1420774779</v>
      </c>
      <c r="K2851" s="11" t="b">
        <v>0</v>
      </c>
      <c r="L2851">
        <v>10</v>
      </c>
      <c r="M2851" t="b">
        <v>1</v>
      </c>
      <c r="N2851" t="s">
        <v>8300</v>
      </c>
      <c r="O2851" s="1">
        <f t="shared" si="220"/>
        <v>100</v>
      </c>
      <c r="P2851">
        <f t="shared" si="221"/>
        <v>30</v>
      </c>
      <c r="Q2851" s="13" t="s">
        <v>8319</v>
      </c>
      <c r="R2851" t="s">
        <v>8331</v>
      </c>
      <c r="S2851" s="17">
        <f t="shared" si="222"/>
        <v>42013.15253472222</v>
      </c>
      <c r="T2851" s="17">
        <f t="shared" si="223"/>
        <v>42028.125</v>
      </c>
      <c r="U2851">
        <f t="shared" si="224"/>
        <v>2015</v>
      </c>
    </row>
    <row r="2852" spans="1:21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8218</v>
      </c>
      <c r="G2852" t="s">
        <v>8221</v>
      </c>
      <c r="H2852" t="s">
        <v>8243</v>
      </c>
      <c r="I2852">
        <v>1477949764</v>
      </c>
      <c r="J2852">
        <v>1474493764</v>
      </c>
      <c r="K2852" s="11" t="b">
        <v>0</v>
      </c>
      <c r="L2852">
        <v>3</v>
      </c>
      <c r="M2852" t="b">
        <v>0</v>
      </c>
      <c r="N2852" t="s">
        <v>8268</v>
      </c>
      <c r="O2852" s="1">
        <f t="shared" si="220"/>
        <v>1</v>
      </c>
      <c r="P2852">
        <f t="shared" si="221"/>
        <v>99.33</v>
      </c>
      <c r="Q2852" s="13" t="s">
        <v>8304</v>
      </c>
      <c r="R2852" t="s">
        <v>8306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8218</v>
      </c>
      <c r="G2853" t="s">
        <v>8221</v>
      </c>
      <c r="H2853" t="s">
        <v>8243</v>
      </c>
      <c r="I2853">
        <v>1477454340</v>
      </c>
      <c r="J2853">
        <v>1474676646</v>
      </c>
      <c r="K2853" s="11" t="b">
        <v>0</v>
      </c>
      <c r="L2853">
        <v>6</v>
      </c>
      <c r="M2853" t="b">
        <v>0</v>
      </c>
      <c r="N2853" t="s">
        <v>8268</v>
      </c>
      <c r="O2853" s="1">
        <f t="shared" si="220"/>
        <v>1</v>
      </c>
      <c r="P2853">
        <f t="shared" si="221"/>
        <v>49.67</v>
      </c>
      <c r="Q2853" s="13" t="s">
        <v>8304</v>
      </c>
      <c r="R2853" t="s">
        <v>8306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8218</v>
      </c>
      <c r="G2854" t="s">
        <v>8221</v>
      </c>
      <c r="H2854" t="s">
        <v>8243</v>
      </c>
      <c r="I2854">
        <v>1411930556</v>
      </c>
      <c r="J2854">
        <v>1409338556</v>
      </c>
      <c r="K2854" s="11" t="b">
        <v>0</v>
      </c>
      <c r="L2854">
        <v>12</v>
      </c>
      <c r="M2854" t="b">
        <v>0</v>
      </c>
      <c r="N2854" t="s">
        <v>8266</v>
      </c>
      <c r="O2854" s="1">
        <f t="shared" si="220"/>
        <v>24</v>
      </c>
      <c r="P2854">
        <f t="shared" si="221"/>
        <v>24.33</v>
      </c>
      <c r="Q2854" s="13" t="s">
        <v>8319</v>
      </c>
      <c r="R2854" t="s">
        <v>8322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8216</v>
      </c>
      <c r="G2855" t="s">
        <v>8222</v>
      </c>
      <c r="H2855" t="s">
        <v>8244</v>
      </c>
      <c r="I2855">
        <v>1486814978</v>
      </c>
      <c r="J2855">
        <v>1484222978</v>
      </c>
      <c r="K2855" s="11" t="b">
        <v>0</v>
      </c>
      <c r="L2855">
        <v>15</v>
      </c>
      <c r="M2855" t="b">
        <v>1</v>
      </c>
      <c r="N2855" t="s">
        <v>8280</v>
      </c>
      <c r="O2855" s="1">
        <f t="shared" si="220"/>
        <v>290</v>
      </c>
      <c r="P2855">
        <f t="shared" si="221"/>
        <v>19.329999999999998</v>
      </c>
      <c r="Q2855" s="13" t="s">
        <v>8309</v>
      </c>
      <c r="R2855" t="s">
        <v>8310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8218</v>
      </c>
      <c r="G2856" t="s">
        <v>8221</v>
      </c>
      <c r="H2856" t="s">
        <v>8243</v>
      </c>
      <c r="I2856">
        <v>1480438905</v>
      </c>
      <c r="J2856">
        <v>1477843305</v>
      </c>
      <c r="K2856" s="11" t="b">
        <v>0</v>
      </c>
      <c r="L2856">
        <v>12</v>
      </c>
      <c r="M2856" t="b">
        <v>0</v>
      </c>
      <c r="N2856" t="s">
        <v>8268</v>
      </c>
      <c r="O2856" s="1">
        <f t="shared" si="220"/>
        <v>10</v>
      </c>
      <c r="P2856">
        <f t="shared" si="221"/>
        <v>24.08</v>
      </c>
      <c r="Q2856" s="13" t="s">
        <v>8304</v>
      </c>
      <c r="R2856" t="s">
        <v>8306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8218</v>
      </c>
      <c r="G2857" t="s">
        <v>8222</v>
      </c>
      <c r="H2857" t="s">
        <v>8244</v>
      </c>
      <c r="I2857">
        <v>1410930399</v>
      </c>
      <c r="J2857">
        <v>1405746399</v>
      </c>
      <c r="K2857" s="11" t="b">
        <v>0</v>
      </c>
      <c r="L2857">
        <v>11</v>
      </c>
      <c r="M2857" t="b">
        <v>0</v>
      </c>
      <c r="N2857" t="s">
        <v>8284</v>
      </c>
      <c r="O2857" s="1">
        <f t="shared" si="220"/>
        <v>29</v>
      </c>
      <c r="P2857">
        <f t="shared" si="221"/>
        <v>26.27</v>
      </c>
      <c r="Q2857" s="13" t="s">
        <v>8309</v>
      </c>
      <c r="R2857" t="s">
        <v>8351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8216</v>
      </c>
      <c r="G2858" t="s">
        <v>8222</v>
      </c>
      <c r="H2858" t="s">
        <v>8244</v>
      </c>
      <c r="I2858">
        <v>1449257348</v>
      </c>
      <c r="J2858">
        <v>1444069748</v>
      </c>
      <c r="K2858" s="11" t="b">
        <v>0</v>
      </c>
      <c r="L2858">
        <v>15</v>
      </c>
      <c r="M2858" t="b">
        <v>1</v>
      </c>
      <c r="N2858" t="s">
        <v>8266</v>
      </c>
      <c r="O2858" s="1">
        <f t="shared" si="220"/>
        <v>286</v>
      </c>
      <c r="P2858">
        <f t="shared" si="221"/>
        <v>19.27</v>
      </c>
      <c r="Q2858" s="13" t="s">
        <v>8319</v>
      </c>
      <c r="R2858" t="s">
        <v>8322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8218</v>
      </c>
      <c r="G2859" t="s">
        <v>8221</v>
      </c>
      <c r="H2859" t="s">
        <v>8243</v>
      </c>
      <c r="I2859">
        <v>1473444048</v>
      </c>
      <c r="J2859">
        <v>1470852048</v>
      </c>
      <c r="K2859" s="11" t="b">
        <v>0</v>
      </c>
      <c r="L2859">
        <v>5</v>
      </c>
      <c r="M2859" t="b">
        <v>0</v>
      </c>
      <c r="N2859" t="s">
        <v>8268</v>
      </c>
      <c r="O2859" s="1">
        <f t="shared" si="220"/>
        <v>2</v>
      </c>
      <c r="P2859">
        <f t="shared" si="221"/>
        <v>57.2</v>
      </c>
      <c r="Q2859" s="13" t="s">
        <v>8304</v>
      </c>
      <c r="R2859" t="s">
        <v>8306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60" hidden="1" x14ac:dyDescent="0.2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8218</v>
      </c>
      <c r="G2860" t="s">
        <v>8226</v>
      </c>
      <c r="H2860" t="s">
        <v>8248</v>
      </c>
      <c r="I2860">
        <v>1403539200</v>
      </c>
      <c r="J2860">
        <v>1400604056</v>
      </c>
      <c r="K2860" s="11" t="b">
        <v>0</v>
      </c>
      <c r="L2860">
        <v>5</v>
      </c>
      <c r="M2860" t="b">
        <v>0</v>
      </c>
      <c r="N2860" t="s">
        <v>8266</v>
      </c>
      <c r="O2860" s="1">
        <f t="shared" si="220"/>
        <v>3</v>
      </c>
      <c r="P2860">
        <f t="shared" si="221"/>
        <v>57</v>
      </c>
      <c r="Q2860" s="13" t="s">
        <v>8319</v>
      </c>
      <c r="R2860" t="s">
        <v>8322</v>
      </c>
      <c r="S2860" s="17">
        <f t="shared" si="222"/>
        <v>41779.695092592592</v>
      </c>
      <c r="T2860" s="17">
        <f t="shared" si="223"/>
        <v>41813.666666666664</v>
      </c>
      <c r="U2860">
        <f t="shared" si="224"/>
        <v>2014</v>
      </c>
    </row>
    <row r="2861" spans="1:21" ht="60" hidden="1" x14ac:dyDescent="0.2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8218</v>
      </c>
      <c r="G2861" t="s">
        <v>8221</v>
      </c>
      <c r="H2861" t="s">
        <v>8243</v>
      </c>
      <c r="I2861">
        <v>1460608780</v>
      </c>
      <c r="J2861">
        <v>1455428380</v>
      </c>
      <c r="K2861" s="11" t="b">
        <v>0</v>
      </c>
      <c r="L2861">
        <v>4</v>
      </c>
      <c r="M2861" t="b">
        <v>0</v>
      </c>
      <c r="N2861" t="s">
        <v>8266</v>
      </c>
      <c r="O2861" s="1">
        <f t="shared" si="220"/>
        <v>14</v>
      </c>
      <c r="P2861">
        <f t="shared" si="221"/>
        <v>71.25</v>
      </c>
      <c r="Q2861" s="13" t="s">
        <v>8319</v>
      </c>
      <c r="R2861" t="s">
        <v>8322</v>
      </c>
      <c r="S2861" s="17">
        <f t="shared" si="222"/>
        <v>42414.235879629632</v>
      </c>
      <c r="T2861" s="17">
        <f t="shared" si="223"/>
        <v>42474.194212962961</v>
      </c>
      <c r="U2861">
        <f t="shared" si="224"/>
        <v>2016</v>
      </c>
    </row>
    <row r="2862" spans="1:21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8218</v>
      </c>
      <c r="G2862" t="s">
        <v>8237</v>
      </c>
      <c r="H2862" t="s">
        <v>8254</v>
      </c>
      <c r="I2862">
        <v>1484156948</v>
      </c>
      <c r="J2862">
        <v>1481564948</v>
      </c>
      <c r="K2862" s="11" t="b">
        <v>0</v>
      </c>
      <c r="L2862">
        <v>10</v>
      </c>
      <c r="M2862" t="b">
        <v>0</v>
      </c>
      <c r="N2862" t="s">
        <v>8277</v>
      </c>
      <c r="O2862" s="1">
        <f t="shared" si="220"/>
        <v>1</v>
      </c>
      <c r="P2862">
        <f t="shared" si="221"/>
        <v>28.4</v>
      </c>
      <c r="Q2862" s="13" t="s">
        <v>8312</v>
      </c>
      <c r="R2862" t="s">
        <v>8330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8218</v>
      </c>
      <c r="G2863" t="s">
        <v>8226</v>
      </c>
      <c r="H2863" t="s">
        <v>8248</v>
      </c>
      <c r="I2863">
        <v>1443379104</v>
      </c>
      <c r="J2863">
        <v>1440787104</v>
      </c>
      <c r="K2863" s="11" t="b">
        <v>0</v>
      </c>
      <c r="L2863">
        <v>7</v>
      </c>
      <c r="M2863" t="b">
        <v>0</v>
      </c>
      <c r="N2863" t="s">
        <v>8294</v>
      </c>
      <c r="O2863" s="1">
        <f t="shared" si="220"/>
        <v>3</v>
      </c>
      <c r="P2863">
        <f t="shared" si="221"/>
        <v>40.14</v>
      </c>
      <c r="Q2863" s="13" t="s">
        <v>8315</v>
      </c>
      <c r="R2863" t="s">
        <v>8353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8218</v>
      </c>
      <c r="G2864" t="s">
        <v>8221</v>
      </c>
      <c r="H2864" t="s">
        <v>8243</v>
      </c>
      <c r="I2864">
        <v>1403122380</v>
      </c>
      <c r="J2864">
        <v>1400634728</v>
      </c>
      <c r="K2864" s="11" t="b">
        <v>0</v>
      </c>
      <c r="L2864">
        <v>7</v>
      </c>
      <c r="M2864" t="b">
        <v>0</v>
      </c>
      <c r="N2864" t="s">
        <v>8286</v>
      </c>
      <c r="O2864" s="1">
        <f t="shared" si="220"/>
        <v>0</v>
      </c>
      <c r="P2864">
        <f t="shared" si="221"/>
        <v>40</v>
      </c>
      <c r="Q2864" s="13" t="s">
        <v>8309</v>
      </c>
      <c r="R2864" t="s">
        <v>8347</v>
      </c>
      <c r="S2864" s="17">
        <f t="shared" si="222"/>
        <v>41780.050092592595</v>
      </c>
      <c r="T2864" s="17">
        <f t="shared" si="223"/>
        <v>41808.842361111114</v>
      </c>
      <c r="U2864">
        <f t="shared" si="224"/>
        <v>2014</v>
      </c>
    </row>
    <row r="2865" spans="1:21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8218</v>
      </c>
      <c r="G2865" t="s">
        <v>8221</v>
      </c>
      <c r="H2865" t="s">
        <v>8243</v>
      </c>
      <c r="I2865">
        <v>1458925156</v>
      </c>
      <c r="J2865">
        <v>1456336756</v>
      </c>
      <c r="K2865" s="11" t="b">
        <v>0</v>
      </c>
      <c r="L2865">
        <v>3</v>
      </c>
      <c r="M2865" t="b">
        <v>0</v>
      </c>
      <c r="N2865" t="s">
        <v>8268</v>
      </c>
      <c r="O2865" s="1">
        <f t="shared" si="220"/>
        <v>1</v>
      </c>
      <c r="P2865">
        <f t="shared" si="221"/>
        <v>93.33</v>
      </c>
      <c r="Q2865" s="13" t="s">
        <v>8304</v>
      </c>
      <c r="R2865" t="s">
        <v>8306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8217</v>
      </c>
      <c r="G2866" t="s">
        <v>8221</v>
      </c>
      <c r="H2866" t="s">
        <v>8243</v>
      </c>
      <c r="I2866">
        <v>1427498172</v>
      </c>
      <c r="J2866">
        <v>1422317772</v>
      </c>
      <c r="K2866" s="11" t="b">
        <v>0</v>
      </c>
      <c r="L2866">
        <v>3</v>
      </c>
      <c r="M2866" t="b">
        <v>0</v>
      </c>
      <c r="N2866" t="s">
        <v>8298</v>
      </c>
      <c r="O2866" s="1">
        <f t="shared" si="220"/>
        <v>2</v>
      </c>
      <c r="P2866">
        <f t="shared" si="221"/>
        <v>93.33</v>
      </c>
      <c r="Q2866" s="13" t="s">
        <v>8319</v>
      </c>
      <c r="R2866" t="s">
        <v>8320</v>
      </c>
      <c r="S2866" s="17">
        <f t="shared" si="222"/>
        <v>42031.011249999996</v>
      </c>
      <c r="T2866" s="17">
        <f t="shared" si="223"/>
        <v>42090.969583333332</v>
      </c>
      <c r="U2866">
        <f t="shared" si="224"/>
        <v>2015</v>
      </c>
    </row>
    <row r="2867" spans="1:21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8219</v>
      </c>
      <c r="G2867" t="s">
        <v>8222</v>
      </c>
      <c r="H2867" t="s">
        <v>8244</v>
      </c>
      <c r="I2867">
        <v>1491768000</v>
      </c>
      <c r="J2867">
        <v>1489097112</v>
      </c>
      <c r="K2867" s="11" t="b">
        <v>0</v>
      </c>
      <c r="L2867">
        <v>8</v>
      </c>
      <c r="M2867" t="b">
        <v>0</v>
      </c>
      <c r="N2867" t="s">
        <v>8288</v>
      </c>
      <c r="O2867" s="1">
        <f t="shared" si="220"/>
        <v>9</v>
      </c>
      <c r="P2867">
        <f t="shared" si="221"/>
        <v>35</v>
      </c>
      <c r="Q2867" s="13" t="s">
        <v>8323</v>
      </c>
      <c r="R2867" t="s">
        <v>8326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8218</v>
      </c>
      <c r="G2868" t="s">
        <v>8221</v>
      </c>
      <c r="H2868" t="s">
        <v>8243</v>
      </c>
      <c r="I2868">
        <v>1306549362</v>
      </c>
      <c r="J2868">
        <v>1302661362</v>
      </c>
      <c r="K2868" s="11" t="b">
        <v>0</v>
      </c>
      <c r="L2868">
        <v>8</v>
      </c>
      <c r="M2868" t="b">
        <v>0</v>
      </c>
      <c r="N2868" t="s">
        <v>8274</v>
      </c>
      <c r="O2868" s="1">
        <f t="shared" si="220"/>
        <v>37</v>
      </c>
      <c r="P2868">
        <f t="shared" si="221"/>
        <v>35</v>
      </c>
      <c r="Q2868" s="13" t="s">
        <v>8323</v>
      </c>
      <c r="R2868" t="s">
        <v>8324</v>
      </c>
      <c r="S2868" s="17">
        <f t="shared" si="222"/>
        <v>40646.099097222221</v>
      </c>
      <c r="T2868" s="17">
        <f t="shared" si="223"/>
        <v>40691.099097222221</v>
      </c>
      <c r="U2868">
        <f t="shared" si="224"/>
        <v>2011</v>
      </c>
    </row>
    <row r="2869" spans="1:21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8216</v>
      </c>
      <c r="G2869" t="s">
        <v>8222</v>
      </c>
      <c r="H2869" t="s">
        <v>8244</v>
      </c>
      <c r="I2869">
        <v>1455832800</v>
      </c>
      <c r="J2869">
        <v>1452338929</v>
      </c>
      <c r="K2869" s="11" t="b">
        <v>0</v>
      </c>
      <c r="L2869">
        <v>24</v>
      </c>
      <c r="M2869" t="b">
        <v>1</v>
      </c>
      <c r="N2869" t="s">
        <v>8266</v>
      </c>
      <c r="O2869" s="1">
        <f t="shared" si="220"/>
        <v>112</v>
      </c>
      <c r="P2869">
        <f t="shared" si="221"/>
        <v>11.67</v>
      </c>
      <c r="Q2869" s="13" t="s">
        <v>8319</v>
      </c>
      <c r="R2869" t="s">
        <v>8322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8218</v>
      </c>
      <c r="G2870" t="s">
        <v>8221</v>
      </c>
      <c r="H2870" t="s">
        <v>8243</v>
      </c>
      <c r="I2870">
        <v>1412500322</v>
      </c>
      <c r="J2870">
        <v>1409908322</v>
      </c>
      <c r="K2870" s="11" t="b">
        <v>0</v>
      </c>
      <c r="L2870">
        <v>6</v>
      </c>
      <c r="M2870" t="b">
        <v>0</v>
      </c>
      <c r="N2870" t="s">
        <v>8263</v>
      </c>
      <c r="O2870" s="1">
        <f t="shared" si="220"/>
        <v>1</v>
      </c>
      <c r="P2870">
        <f t="shared" si="221"/>
        <v>46.5</v>
      </c>
      <c r="Q2870" s="13" t="s">
        <v>8317</v>
      </c>
      <c r="R2870" t="s">
        <v>8321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8218</v>
      </c>
      <c r="G2871" t="s">
        <v>8221</v>
      </c>
      <c r="H2871" t="s">
        <v>8243</v>
      </c>
      <c r="I2871">
        <v>1455251591</v>
      </c>
      <c r="J2871">
        <v>1452659591</v>
      </c>
      <c r="K2871" s="11" t="b">
        <v>0</v>
      </c>
      <c r="L2871">
        <v>5</v>
      </c>
      <c r="M2871" t="b">
        <v>0</v>
      </c>
      <c r="N2871" t="s">
        <v>8298</v>
      </c>
      <c r="O2871" s="1">
        <f t="shared" si="220"/>
        <v>14</v>
      </c>
      <c r="P2871">
        <f t="shared" si="221"/>
        <v>55.6</v>
      </c>
      <c r="Q2871" s="13" t="s">
        <v>8319</v>
      </c>
      <c r="R2871" t="s">
        <v>8320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8217</v>
      </c>
      <c r="G2872" t="s">
        <v>8221</v>
      </c>
      <c r="H2872" t="s">
        <v>8243</v>
      </c>
      <c r="I2872">
        <v>1410810903</v>
      </c>
      <c r="J2872">
        <v>1405626903</v>
      </c>
      <c r="K2872" s="11" t="b">
        <v>0</v>
      </c>
      <c r="L2872">
        <v>12</v>
      </c>
      <c r="M2872" t="b">
        <v>0</v>
      </c>
      <c r="N2872" t="s">
        <v>8279</v>
      </c>
      <c r="O2872" s="1">
        <f t="shared" si="220"/>
        <v>0</v>
      </c>
      <c r="P2872">
        <f t="shared" si="221"/>
        <v>23.08</v>
      </c>
      <c r="Q2872" s="13" t="s">
        <v>8315</v>
      </c>
      <c r="R2872" t="s">
        <v>8341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8216</v>
      </c>
      <c r="G2873" t="s">
        <v>8221</v>
      </c>
      <c r="H2873" t="s">
        <v>8243</v>
      </c>
      <c r="I2873">
        <v>1449089965</v>
      </c>
      <c r="J2873">
        <v>1446670765</v>
      </c>
      <c r="K2873" s="11" t="b">
        <v>0</v>
      </c>
      <c r="L2873">
        <v>9</v>
      </c>
      <c r="M2873" t="b">
        <v>1</v>
      </c>
      <c r="N2873" t="s">
        <v>8266</v>
      </c>
      <c r="O2873" s="1">
        <f t="shared" si="220"/>
        <v>139</v>
      </c>
      <c r="P2873">
        <f t="shared" si="221"/>
        <v>30.78</v>
      </c>
      <c r="Q2873" s="13" t="s">
        <v>8319</v>
      </c>
      <c r="R2873" t="s">
        <v>8322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8218</v>
      </c>
      <c r="G2874" t="s">
        <v>8224</v>
      </c>
      <c r="H2874" t="s">
        <v>8246</v>
      </c>
      <c r="I2874">
        <v>1459915491</v>
      </c>
      <c r="J2874">
        <v>1457327091</v>
      </c>
      <c r="K2874" s="11" t="b">
        <v>0</v>
      </c>
      <c r="L2874">
        <v>4</v>
      </c>
      <c r="M2874" t="b">
        <v>0</v>
      </c>
      <c r="N2874" t="s">
        <v>8297</v>
      </c>
      <c r="O2874" s="1">
        <f t="shared" si="220"/>
        <v>1</v>
      </c>
      <c r="P2874">
        <f t="shared" si="221"/>
        <v>69</v>
      </c>
      <c r="Q2874" s="13" t="s">
        <v>8304</v>
      </c>
      <c r="R2874" t="s">
        <v>8336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8218</v>
      </c>
      <c r="G2875" t="s">
        <v>8233</v>
      </c>
      <c r="H2875" t="s">
        <v>8246</v>
      </c>
      <c r="I2875">
        <v>1456016576</v>
      </c>
      <c r="J2875">
        <v>1450832576</v>
      </c>
      <c r="K2875" s="11" t="b">
        <v>0</v>
      </c>
      <c r="L2875">
        <v>7</v>
      </c>
      <c r="M2875" t="b">
        <v>0</v>
      </c>
      <c r="N2875" t="s">
        <v>8268</v>
      </c>
      <c r="O2875" s="1">
        <f t="shared" si="220"/>
        <v>1</v>
      </c>
      <c r="P2875">
        <f t="shared" si="221"/>
        <v>39</v>
      </c>
      <c r="Q2875" s="13" t="s">
        <v>8304</v>
      </c>
      <c r="R2875" t="s">
        <v>8306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8218</v>
      </c>
      <c r="G2876" t="s">
        <v>8221</v>
      </c>
      <c r="H2876" t="s">
        <v>8243</v>
      </c>
      <c r="I2876">
        <v>1460751128</v>
      </c>
      <c r="J2876">
        <v>1455570728</v>
      </c>
      <c r="K2876" s="11" t="b">
        <v>0</v>
      </c>
      <c r="L2876">
        <v>10</v>
      </c>
      <c r="M2876" t="b">
        <v>0</v>
      </c>
      <c r="N2876" t="s">
        <v>8266</v>
      </c>
      <c r="O2876" s="1">
        <f t="shared" si="220"/>
        <v>3</v>
      </c>
      <c r="P2876">
        <f t="shared" si="221"/>
        <v>27.3</v>
      </c>
      <c r="Q2876" s="13" t="s">
        <v>8319</v>
      </c>
      <c r="R2876" t="s">
        <v>8322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8218</v>
      </c>
      <c r="G2877" t="s">
        <v>8222</v>
      </c>
      <c r="H2877" t="s">
        <v>8244</v>
      </c>
      <c r="I2877">
        <v>1430470772</v>
      </c>
      <c r="J2877">
        <v>1427878772</v>
      </c>
      <c r="K2877" s="11" t="b">
        <v>0</v>
      </c>
      <c r="L2877">
        <v>12</v>
      </c>
      <c r="M2877" t="b">
        <v>0</v>
      </c>
      <c r="N2877" t="s">
        <v>8300</v>
      </c>
      <c r="O2877" s="1">
        <f t="shared" si="220"/>
        <v>3</v>
      </c>
      <c r="P2877">
        <f t="shared" si="221"/>
        <v>22.75</v>
      </c>
      <c r="Q2877" s="13" t="s">
        <v>8319</v>
      </c>
      <c r="R2877" t="s">
        <v>8331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8216</v>
      </c>
      <c r="G2878" t="s">
        <v>8222</v>
      </c>
      <c r="H2878" t="s">
        <v>8244</v>
      </c>
      <c r="I2878">
        <v>1456444800</v>
      </c>
      <c r="J2878">
        <v>1454337589</v>
      </c>
      <c r="K2878" s="11" t="b">
        <v>0</v>
      </c>
      <c r="L2878">
        <v>20</v>
      </c>
      <c r="M2878" t="b">
        <v>1</v>
      </c>
      <c r="N2878" t="s">
        <v>8266</v>
      </c>
      <c r="O2878" s="1">
        <f t="shared" si="220"/>
        <v>136</v>
      </c>
      <c r="P2878">
        <f t="shared" si="221"/>
        <v>13.6</v>
      </c>
      <c r="Q2878" s="13" t="s">
        <v>8319</v>
      </c>
      <c r="R2878" t="s">
        <v>8322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8218</v>
      </c>
      <c r="G2879" t="s">
        <v>8221</v>
      </c>
      <c r="H2879" t="s">
        <v>8243</v>
      </c>
      <c r="I2879">
        <v>1484684186</v>
      </c>
      <c r="J2879">
        <v>1482092186</v>
      </c>
      <c r="K2879" s="11" t="b">
        <v>0</v>
      </c>
      <c r="L2879">
        <v>3</v>
      </c>
      <c r="M2879" t="b">
        <v>0</v>
      </c>
      <c r="N2879" t="s">
        <v>8266</v>
      </c>
      <c r="O2879" s="1">
        <f t="shared" si="220"/>
        <v>5</v>
      </c>
      <c r="P2879">
        <f t="shared" si="221"/>
        <v>90.33</v>
      </c>
      <c r="Q2879" s="13" t="s">
        <v>8319</v>
      </c>
      <c r="R2879" t="s">
        <v>8322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60" hidden="1" x14ac:dyDescent="0.2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8217</v>
      </c>
      <c r="G2880" t="s">
        <v>8221</v>
      </c>
      <c r="H2880" t="s">
        <v>8243</v>
      </c>
      <c r="I2880">
        <v>1456006938</v>
      </c>
      <c r="J2880">
        <v>1450822938</v>
      </c>
      <c r="K2880" s="11" t="b">
        <v>0</v>
      </c>
      <c r="L2880">
        <v>5</v>
      </c>
      <c r="M2880" t="b">
        <v>0</v>
      </c>
      <c r="N2880" t="s">
        <v>8267</v>
      </c>
      <c r="O2880" s="1">
        <f t="shared" si="220"/>
        <v>0</v>
      </c>
      <c r="P2880">
        <f t="shared" si="221"/>
        <v>54</v>
      </c>
      <c r="Q2880" s="13" t="s">
        <v>8304</v>
      </c>
      <c r="R2880" t="s">
        <v>8338</v>
      </c>
      <c r="S2880" s="17">
        <f t="shared" si="222"/>
        <v>42360.932152777779</v>
      </c>
      <c r="T2880" s="17">
        <f t="shared" si="223"/>
        <v>42420.932152777779</v>
      </c>
      <c r="U2880">
        <f t="shared" si="224"/>
        <v>2015</v>
      </c>
    </row>
    <row r="2881" spans="1:21" ht="45" hidden="1" x14ac:dyDescent="0.2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8218</v>
      </c>
      <c r="G2881" t="s">
        <v>8227</v>
      </c>
      <c r="H2881" t="s">
        <v>8246</v>
      </c>
      <c r="I2881">
        <v>1450541229</v>
      </c>
      <c r="J2881">
        <v>1447949229</v>
      </c>
      <c r="K2881" s="11" t="b">
        <v>0</v>
      </c>
      <c r="L2881">
        <v>6</v>
      </c>
      <c r="M2881" t="b">
        <v>0</v>
      </c>
      <c r="N2881" t="s">
        <v>8278</v>
      </c>
      <c r="O2881" s="1">
        <f t="shared" si="220"/>
        <v>6</v>
      </c>
      <c r="P2881">
        <f t="shared" si="221"/>
        <v>45</v>
      </c>
      <c r="Q2881" s="13" t="s">
        <v>8312</v>
      </c>
      <c r="R2881" t="s">
        <v>8340</v>
      </c>
      <c r="S2881" s="17">
        <f t="shared" si="222"/>
        <v>42327.671631944439</v>
      </c>
      <c r="T2881" s="17">
        <f t="shared" si="223"/>
        <v>42357.671631944439</v>
      </c>
      <c r="U2881">
        <f t="shared" si="224"/>
        <v>2015</v>
      </c>
    </row>
    <row r="2882" spans="1:21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8218</v>
      </c>
      <c r="G2882" t="s">
        <v>8222</v>
      </c>
      <c r="H2882" t="s">
        <v>8244</v>
      </c>
      <c r="I2882">
        <v>1405461600</v>
      </c>
      <c r="J2882">
        <v>1403562705</v>
      </c>
      <c r="K2882" s="11" t="b">
        <v>0</v>
      </c>
      <c r="L2882">
        <v>6</v>
      </c>
      <c r="M2882" t="b">
        <v>0</v>
      </c>
      <c r="N2882" t="s">
        <v>8266</v>
      </c>
      <c r="O2882" s="1">
        <f t="shared" si="220"/>
        <v>18</v>
      </c>
      <c r="P2882">
        <f t="shared" si="221"/>
        <v>45</v>
      </c>
      <c r="Q2882" s="13" t="s">
        <v>8319</v>
      </c>
      <c r="R2882" t="s">
        <v>8322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8216</v>
      </c>
      <c r="G2883" t="s">
        <v>8222</v>
      </c>
      <c r="H2883" t="s">
        <v>8244</v>
      </c>
      <c r="I2883">
        <v>1470058860</v>
      </c>
      <c r="J2883">
        <v>1469026903</v>
      </c>
      <c r="K2883" s="11" t="b">
        <v>0</v>
      </c>
      <c r="L2883">
        <v>7</v>
      </c>
      <c r="M2883" t="b">
        <v>1</v>
      </c>
      <c r="N2883" t="s">
        <v>8266</v>
      </c>
      <c r="O2883" s="1">
        <f t="shared" ref="O2883:O2946" si="225">ROUND(E2883/D2883*100,0)</f>
        <v>108</v>
      </c>
      <c r="P2883">
        <f t="shared" ref="P2883:P2946" si="226">IFERROR(ROUND(E2883/L2883,2),0)</f>
        <v>38.57</v>
      </c>
      <c r="Q2883" s="13" t="s">
        <v>8319</v>
      </c>
      <c r="R2883" t="s">
        <v>8322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8217</v>
      </c>
      <c r="G2884" t="s">
        <v>8221</v>
      </c>
      <c r="H2884" t="s">
        <v>8243</v>
      </c>
      <c r="I2884">
        <v>1408827550</v>
      </c>
      <c r="J2884">
        <v>1406235550</v>
      </c>
      <c r="K2884" s="11" t="b">
        <v>0</v>
      </c>
      <c r="L2884">
        <v>8</v>
      </c>
      <c r="M2884" t="b">
        <v>0</v>
      </c>
      <c r="N2884" t="s">
        <v>8276</v>
      </c>
      <c r="O2884" s="1">
        <f t="shared" si="225"/>
        <v>3</v>
      </c>
      <c r="P2884">
        <f t="shared" si="226"/>
        <v>33.25</v>
      </c>
      <c r="Q2884" s="13" t="s">
        <v>8342</v>
      </c>
      <c r="R2884" t="s">
        <v>8343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8218</v>
      </c>
      <c r="G2885" t="s">
        <v>8221</v>
      </c>
      <c r="H2885" t="s">
        <v>8243</v>
      </c>
      <c r="I2885">
        <v>1466363576</v>
      </c>
      <c r="J2885">
        <v>1461179576</v>
      </c>
      <c r="K2885" s="11" t="b">
        <v>0</v>
      </c>
      <c r="L2885">
        <v>9</v>
      </c>
      <c r="M2885" t="b">
        <v>0</v>
      </c>
      <c r="N2885" t="s">
        <v>8266</v>
      </c>
      <c r="O2885" s="1">
        <f t="shared" si="225"/>
        <v>7</v>
      </c>
      <c r="P2885">
        <f t="shared" si="226"/>
        <v>29.56</v>
      </c>
      <c r="Q2885" s="13" t="s">
        <v>8319</v>
      </c>
      <c r="R2885" t="s">
        <v>8322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8218</v>
      </c>
      <c r="G2886" t="s">
        <v>8221</v>
      </c>
      <c r="H2886" t="s">
        <v>8243</v>
      </c>
      <c r="I2886">
        <v>1465407219</v>
      </c>
      <c r="J2886">
        <v>1462815219</v>
      </c>
      <c r="K2886" s="11" t="b">
        <v>0</v>
      </c>
      <c r="L2886">
        <v>5</v>
      </c>
      <c r="M2886" t="b">
        <v>0</v>
      </c>
      <c r="N2886" t="s">
        <v>8266</v>
      </c>
      <c r="O2886" s="1">
        <f t="shared" si="225"/>
        <v>3</v>
      </c>
      <c r="P2886">
        <f t="shared" si="226"/>
        <v>52.8</v>
      </c>
      <c r="Q2886" s="13" t="s">
        <v>8319</v>
      </c>
      <c r="R2886" t="s">
        <v>8322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8218</v>
      </c>
      <c r="G2887" t="s">
        <v>8222</v>
      </c>
      <c r="H2887" t="s">
        <v>8244</v>
      </c>
      <c r="I2887">
        <v>1487365200</v>
      </c>
      <c r="J2887">
        <v>1483734100</v>
      </c>
      <c r="K2887" s="11" t="b">
        <v>0</v>
      </c>
      <c r="L2887">
        <v>8</v>
      </c>
      <c r="M2887" t="b">
        <v>0</v>
      </c>
      <c r="N2887" t="s">
        <v>8263</v>
      </c>
      <c r="O2887" s="1">
        <f t="shared" si="225"/>
        <v>10</v>
      </c>
      <c r="P2887">
        <f t="shared" si="226"/>
        <v>32.75</v>
      </c>
      <c r="Q2887" s="13" t="s">
        <v>8317</v>
      </c>
      <c r="R2887" t="s">
        <v>8321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8217</v>
      </c>
      <c r="G2888" t="s">
        <v>8221</v>
      </c>
      <c r="H2888" t="s">
        <v>8243</v>
      </c>
      <c r="I2888">
        <v>1467934937</v>
      </c>
      <c r="J2888">
        <v>1465342937</v>
      </c>
      <c r="K2888" s="11" t="b">
        <v>0</v>
      </c>
      <c r="L2888">
        <v>3</v>
      </c>
      <c r="M2888" t="b">
        <v>0</v>
      </c>
      <c r="N2888" t="s">
        <v>8267</v>
      </c>
      <c r="O2888" s="1">
        <f t="shared" si="225"/>
        <v>1</v>
      </c>
      <c r="P2888">
        <f t="shared" si="226"/>
        <v>87</v>
      </c>
      <c r="Q2888" s="13" t="s">
        <v>8304</v>
      </c>
      <c r="R2888" t="s">
        <v>8338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8218</v>
      </c>
      <c r="G2889" t="s">
        <v>8221</v>
      </c>
      <c r="H2889" t="s">
        <v>8243</v>
      </c>
      <c r="I2889">
        <v>1435711246</v>
      </c>
      <c r="J2889">
        <v>1433292046</v>
      </c>
      <c r="K2889" s="11" t="b">
        <v>0</v>
      </c>
      <c r="L2889">
        <v>10</v>
      </c>
      <c r="M2889" t="b">
        <v>0</v>
      </c>
      <c r="N2889" t="s">
        <v>8268</v>
      </c>
      <c r="O2889" s="1">
        <f t="shared" si="225"/>
        <v>1</v>
      </c>
      <c r="P2889">
        <f t="shared" si="226"/>
        <v>26</v>
      </c>
      <c r="Q2889" s="13" t="s">
        <v>8304</v>
      </c>
      <c r="R2889" t="s">
        <v>8306</v>
      </c>
      <c r="S2889" s="17">
        <f t="shared" si="227"/>
        <v>42158.028310185182</v>
      </c>
      <c r="T2889" s="17">
        <f t="shared" si="228"/>
        <v>42186.028310185182</v>
      </c>
      <c r="U2889">
        <f t="shared" si="229"/>
        <v>2015</v>
      </c>
    </row>
    <row r="2890" spans="1:21" ht="45" hidden="1" x14ac:dyDescent="0.2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8218</v>
      </c>
      <c r="G2890" t="s">
        <v>8221</v>
      </c>
      <c r="H2890" t="s">
        <v>8243</v>
      </c>
      <c r="I2890">
        <v>1407869851</v>
      </c>
      <c r="J2890">
        <v>1404845851</v>
      </c>
      <c r="K2890" s="11" t="b">
        <v>0</v>
      </c>
      <c r="L2890">
        <v>9</v>
      </c>
      <c r="M2890" t="b">
        <v>0</v>
      </c>
      <c r="N2890" t="s">
        <v>8289</v>
      </c>
      <c r="O2890" s="1">
        <f t="shared" si="225"/>
        <v>1</v>
      </c>
      <c r="P2890">
        <f t="shared" si="226"/>
        <v>28.89</v>
      </c>
      <c r="Q2890" s="13" t="s">
        <v>8304</v>
      </c>
      <c r="R2890" t="s">
        <v>8314</v>
      </c>
      <c r="S2890" s="17">
        <f t="shared" si="227"/>
        <v>41828.789942129632</v>
      </c>
      <c r="T2890" s="17">
        <f t="shared" si="228"/>
        <v>41863.789942129632</v>
      </c>
      <c r="U2890">
        <f t="shared" si="229"/>
        <v>2014</v>
      </c>
    </row>
    <row r="2891" spans="1:21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8218</v>
      </c>
      <c r="G2891" t="s">
        <v>8221</v>
      </c>
      <c r="H2891" t="s">
        <v>8243</v>
      </c>
      <c r="I2891">
        <v>1408581930</v>
      </c>
      <c r="J2891">
        <v>1405989930</v>
      </c>
      <c r="K2891" s="11" t="b">
        <v>0</v>
      </c>
      <c r="L2891">
        <v>9</v>
      </c>
      <c r="M2891" t="b">
        <v>0</v>
      </c>
      <c r="N2891" t="s">
        <v>8274</v>
      </c>
      <c r="O2891" s="1">
        <f t="shared" si="225"/>
        <v>3</v>
      </c>
      <c r="P2891">
        <f t="shared" si="226"/>
        <v>28.89</v>
      </c>
      <c r="Q2891" s="13" t="s">
        <v>8323</v>
      </c>
      <c r="R2891" t="s">
        <v>8324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60" hidden="1" x14ac:dyDescent="0.2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8218</v>
      </c>
      <c r="G2892" t="s">
        <v>8221</v>
      </c>
      <c r="H2892" t="s">
        <v>8243</v>
      </c>
      <c r="I2892">
        <v>1406913120</v>
      </c>
      <c r="J2892">
        <v>1404927690</v>
      </c>
      <c r="K2892" s="11" t="b">
        <v>0</v>
      </c>
      <c r="L2892">
        <v>4</v>
      </c>
      <c r="M2892" t="b">
        <v>0</v>
      </c>
      <c r="N2892" t="s">
        <v>8266</v>
      </c>
      <c r="O2892" s="1">
        <f t="shared" si="225"/>
        <v>5</v>
      </c>
      <c r="P2892">
        <f t="shared" si="226"/>
        <v>65</v>
      </c>
      <c r="Q2892" s="13" t="s">
        <v>8319</v>
      </c>
      <c r="R2892" t="s">
        <v>8322</v>
      </c>
      <c r="S2892" s="17">
        <f t="shared" si="227"/>
        <v>41829.73715277778</v>
      </c>
      <c r="T2892" s="17">
        <f t="shared" si="228"/>
        <v>41852.716666666667</v>
      </c>
      <c r="U2892">
        <f t="shared" si="229"/>
        <v>2014</v>
      </c>
    </row>
    <row r="2893" spans="1:21" ht="30" hidden="1" x14ac:dyDescent="0.2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8218</v>
      </c>
      <c r="G2893" t="s">
        <v>8221</v>
      </c>
      <c r="H2893" t="s">
        <v>8243</v>
      </c>
      <c r="I2893">
        <v>1427086740</v>
      </c>
      <c r="J2893">
        <v>1424488244</v>
      </c>
      <c r="K2893" s="11" t="b">
        <v>0</v>
      </c>
      <c r="L2893">
        <v>7</v>
      </c>
      <c r="M2893" t="b">
        <v>0</v>
      </c>
      <c r="N2893" t="s">
        <v>8266</v>
      </c>
      <c r="O2893" s="1">
        <f t="shared" si="225"/>
        <v>33</v>
      </c>
      <c r="P2893">
        <f t="shared" si="226"/>
        <v>37.14</v>
      </c>
      <c r="Q2893" s="13" t="s">
        <v>8319</v>
      </c>
      <c r="R2893" t="s">
        <v>8322</v>
      </c>
      <c r="S2893" s="17">
        <f t="shared" si="227"/>
        <v>42056.1324537037</v>
      </c>
      <c r="T2893" s="17">
        <f t="shared" si="228"/>
        <v>42086.207638888889</v>
      </c>
      <c r="U2893">
        <f t="shared" si="229"/>
        <v>2015</v>
      </c>
    </row>
    <row r="2894" spans="1:21" ht="45" hidden="1" x14ac:dyDescent="0.2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8218</v>
      </c>
      <c r="G2894" t="s">
        <v>8238</v>
      </c>
      <c r="H2894" t="s">
        <v>8246</v>
      </c>
      <c r="I2894">
        <v>1428519527</v>
      </c>
      <c r="J2894">
        <v>1425927527</v>
      </c>
      <c r="K2894" s="11" t="b">
        <v>0</v>
      </c>
      <c r="L2894">
        <v>15</v>
      </c>
      <c r="M2894" t="b">
        <v>0</v>
      </c>
      <c r="N2894" t="s">
        <v>8299</v>
      </c>
      <c r="O2894" s="1">
        <f t="shared" si="225"/>
        <v>52</v>
      </c>
      <c r="P2894">
        <f t="shared" si="226"/>
        <v>17.329999999999998</v>
      </c>
      <c r="Q2894" s="13" t="s">
        <v>8307</v>
      </c>
      <c r="R2894" t="s">
        <v>8352</v>
      </c>
      <c r="S2894" s="17">
        <f t="shared" si="227"/>
        <v>42072.790821759263</v>
      </c>
      <c r="T2894" s="17">
        <f t="shared" si="228"/>
        <v>42102.790821759263</v>
      </c>
      <c r="U2894">
        <f t="shared" si="229"/>
        <v>2015</v>
      </c>
    </row>
    <row r="2895" spans="1:21" ht="45" hidden="1" x14ac:dyDescent="0.2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8216</v>
      </c>
      <c r="G2895" t="s">
        <v>8222</v>
      </c>
      <c r="H2895" t="s">
        <v>8244</v>
      </c>
      <c r="I2895">
        <v>1396890822</v>
      </c>
      <c r="J2895">
        <v>1395162822</v>
      </c>
      <c r="K2895" s="11" t="b">
        <v>0</v>
      </c>
      <c r="L2895">
        <v>12</v>
      </c>
      <c r="M2895" t="b">
        <v>1</v>
      </c>
      <c r="N2895" t="s">
        <v>8261</v>
      </c>
      <c r="O2895" s="1">
        <f t="shared" si="225"/>
        <v>104</v>
      </c>
      <c r="P2895">
        <f t="shared" si="226"/>
        <v>21.67</v>
      </c>
      <c r="Q2895" s="13" t="s">
        <v>8317</v>
      </c>
      <c r="R2895" t="s">
        <v>8339</v>
      </c>
      <c r="S2895" s="17">
        <f t="shared" si="227"/>
        <v>41716.717847222222</v>
      </c>
      <c r="T2895" s="17">
        <f t="shared" si="228"/>
        <v>41736.717847222222</v>
      </c>
      <c r="U2895">
        <f t="shared" si="229"/>
        <v>2014</v>
      </c>
    </row>
    <row r="2896" spans="1:21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8218</v>
      </c>
      <c r="G2896" t="s">
        <v>8233</v>
      </c>
      <c r="H2896" t="s">
        <v>8246</v>
      </c>
      <c r="I2896">
        <v>1434213443</v>
      </c>
      <c r="J2896">
        <v>1431621443</v>
      </c>
      <c r="K2896" s="11" t="b">
        <v>0</v>
      </c>
      <c r="L2896">
        <v>4</v>
      </c>
      <c r="M2896" t="b">
        <v>0</v>
      </c>
      <c r="N2896" t="s">
        <v>8267</v>
      </c>
      <c r="O2896" s="1">
        <f t="shared" si="225"/>
        <v>0</v>
      </c>
      <c r="P2896">
        <f t="shared" si="226"/>
        <v>64.75</v>
      </c>
      <c r="Q2896" s="13" t="s">
        <v>8304</v>
      </c>
      <c r="R2896" t="s">
        <v>8338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8219</v>
      </c>
      <c r="G2897" t="s">
        <v>8230</v>
      </c>
      <c r="H2897" t="s">
        <v>8246</v>
      </c>
      <c r="I2897">
        <v>1492372800</v>
      </c>
      <c r="J2897">
        <v>1488823488</v>
      </c>
      <c r="K2897" s="11" t="b">
        <v>0</v>
      </c>
      <c r="L2897">
        <v>8</v>
      </c>
      <c r="M2897" t="b">
        <v>0</v>
      </c>
      <c r="N2897" t="s">
        <v>8266</v>
      </c>
      <c r="O2897" s="1">
        <f t="shared" si="225"/>
        <v>52</v>
      </c>
      <c r="P2897">
        <f t="shared" si="226"/>
        <v>32.25</v>
      </c>
      <c r="Q2897" s="13" t="s">
        <v>8319</v>
      </c>
      <c r="R2897" t="s">
        <v>8322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8218</v>
      </c>
      <c r="G2898" t="s">
        <v>8221</v>
      </c>
      <c r="H2898" t="s">
        <v>8243</v>
      </c>
      <c r="I2898">
        <v>1354919022</v>
      </c>
      <c r="J2898">
        <v>1352327022</v>
      </c>
      <c r="K2898" s="11" t="b">
        <v>0</v>
      </c>
      <c r="L2898">
        <v>11</v>
      </c>
      <c r="M2898" t="b">
        <v>0</v>
      </c>
      <c r="N2898" t="s">
        <v>8277</v>
      </c>
      <c r="O2898" s="1">
        <f t="shared" si="225"/>
        <v>1</v>
      </c>
      <c r="P2898">
        <f t="shared" si="226"/>
        <v>23.18</v>
      </c>
      <c r="Q2898" s="13" t="s">
        <v>8312</v>
      </c>
      <c r="R2898" t="s">
        <v>8330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8218</v>
      </c>
      <c r="G2899" t="s">
        <v>8221</v>
      </c>
      <c r="H2899" t="s">
        <v>8243</v>
      </c>
      <c r="I2899">
        <v>1452293675</v>
      </c>
      <c r="J2899">
        <v>1447109675</v>
      </c>
      <c r="K2899" s="11" t="b">
        <v>0</v>
      </c>
      <c r="L2899">
        <v>6</v>
      </c>
      <c r="M2899" t="b">
        <v>0</v>
      </c>
      <c r="N2899" t="s">
        <v>8279</v>
      </c>
      <c r="O2899" s="1">
        <f t="shared" si="225"/>
        <v>10</v>
      </c>
      <c r="P2899">
        <f t="shared" si="226"/>
        <v>42</v>
      </c>
      <c r="Q2899" s="13" t="s">
        <v>8315</v>
      </c>
      <c r="R2899" t="s">
        <v>8341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8218</v>
      </c>
      <c r="G2900" t="s">
        <v>8221</v>
      </c>
      <c r="H2900" t="s">
        <v>8243</v>
      </c>
      <c r="I2900">
        <v>1462112318</v>
      </c>
      <c r="J2900">
        <v>1459520318</v>
      </c>
      <c r="K2900" s="11" t="b">
        <v>0</v>
      </c>
      <c r="L2900">
        <v>4</v>
      </c>
      <c r="M2900" t="b">
        <v>0</v>
      </c>
      <c r="N2900" t="s">
        <v>8266</v>
      </c>
      <c r="O2900" s="1">
        <f t="shared" si="225"/>
        <v>34</v>
      </c>
      <c r="P2900">
        <f t="shared" si="226"/>
        <v>63</v>
      </c>
      <c r="Q2900" s="13" t="s">
        <v>8319</v>
      </c>
      <c r="R2900" t="s">
        <v>8322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5" hidden="1" x14ac:dyDescent="0.2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8218</v>
      </c>
      <c r="G2901" t="s">
        <v>8221</v>
      </c>
      <c r="H2901" t="s">
        <v>8243</v>
      </c>
      <c r="I2901">
        <v>1466278339</v>
      </c>
      <c r="J2901">
        <v>1463686339</v>
      </c>
      <c r="K2901" s="11" t="b">
        <v>0</v>
      </c>
      <c r="L2901">
        <v>5</v>
      </c>
      <c r="M2901" t="b">
        <v>0</v>
      </c>
      <c r="N2901" t="s">
        <v>8266</v>
      </c>
      <c r="O2901" s="1">
        <f t="shared" si="225"/>
        <v>13</v>
      </c>
      <c r="P2901">
        <f t="shared" si="226"/>
        <v>50.2</v>
      </c>
      <c r="Q2901" s="13" t="s">
        <v>8319</v>
      </c>
      <c r="R2901" t="s">
        <v>8322</v>
      </c>
      <c r="S2901" s="17">
        <f t="shared" si="227"/>
        <v>42509.814108796301</v>
      </c>
      <c r="T2901" s="17">
        <f t="shared" si="228"/>
        <v>42539.814108796301</v>
      </c>
      <c r="U2901">
        <f t="shared" si="229"/>
        <v>2016</v>
      </c>
    </row>
    <row r="2902" spans="1:21" ht="60" hidden="1" x14ac:dyDescent="0.2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8216</v>
      </c>
      <c r="G2902" t="s">
        <v>8221</v>
      </c>
      <c r="H2902" t="s">
        <v>8243</v>
      </c>
      <c r="I2902">
        <v>1428780159</v>
      </c>
      <c r="J2902">
        <v>1426188159</v>
      </c>
      <c r="K2902" s="11" t="b">
        <v>0</v>
      </c>
      <c r="L2902">
        <v>8</v>
      </c>
      <c r="M2902" t="b">
        <v>1</v>
      </c>
      <c r="N2902" t="s">
        <v>8266</v>
      </c>
      <c r="O2902" s="1">
        <f t="shared" si="225"/>
        <v>100</v>
      </c>
      <c r="P2902">
        <f t="shared" si="226"/>
        <v>31.38</v>
      </c>
      <c r="Q2902" s="13" t="s">
        <v>8319</v>
      </c>
      <c r="R2902" t="s">
        <v>8322</v>
      </c>
      <c r="S2902" s="17">
        <f t="shared" si="227"/>
        <v>42075.807395833333</v>
      </c>
      <c r="T2902" s="17">
        <f t="shared" si="228"/>
        <v>42105.807395833333</v>
      </c>
      <c r="U2902">
        <f t="shared" si="229"/>
        <v>2015</v>
      </c>
    </row>
    <row r="2903" spans="1:21" ht="45" hidden="1" x14ac:dyDescent="0.2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8218</v>
      </c>
      <c r="G2903" t="s">
        <v>8221</v>
      </c>
      <c r="H2903" t="s">
        <v>8243</v>
      </c>
      <c r="I2903">
        <v>1376140520</v>
      </c>
      <c r="J2903">
        <v>1373548520</v>
      </c>
      <c r="K2903" s="11" t="b">
        <v>0</v>
      </c>
      <c r="L2903">
        <v>1</v>
      </c>
      <c r="M2903" t="b">
        <v>0</v>
      </c>
      <c r="N2903" t="s">
        <v>8265</v>
      </c>
      <c r="O2903" s="1">
        <f t="shared" si="225"/>
        <v>0</v>
      </c>
      <c r="P2903">
        <f t="shared" si="226"/>
        <v>250</v>
      </c>
      <c r="Q2903" s="13" t="s">
        <v>8317</v>
      </c>
      <c r="R2903" t="s">
        <v>8335</v>
      </c>
      <c r="S2903" s="17">
        <f t="shared" si="227"/>
        <v>41466.552314814813</v>
      </c>
      <c r="T2903" s="17">
        <f t="shared" si="228"/>
        <v>41496.552314814813</v>
      </c>
      <c r="U2903">
        <f t="shared" si="229"/>
        <v>2013</v>
      </c>
    </row>
    <row r="2904" spans="1:21" ht="45" hidden="1" x14ac:dyDescent="0.2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8217</v>
      </c>
      <c r="G2904" t="s">
        <v>8223</v>
      </c>
      <c r="H2904" t="s">
        <v>8245</v>
      </c>
      <c r="I2904">
        <v>1463645521</v>
      </c>
      <c r="J2904">
        <v>1458461521</v>
      </c>
      <c r="K2904" s="11" t="b">
        <v>0</v>
      </c>
      <c r="L2904">
        <v>4</v>
      </c>
      <c r="M2904" t="b">
        <v>0</v>
      </c>
      <c r="N2904" t="s">
        <v>8279</v>
      </c>
      <c r="O2904" s="1">
        <f t="shared" si="225"/>
        <v>0</v>
      </c>
      <c r="P2904">
        <f t="shared" si="226"/>
        <v>62.5</v>
      </c>
      <c r="Q2904" s="13" t="s">
        <v>8315</v>
      </c>
      <c r="R2904" t="s">
        <v>8341</v>
      </c>
      <c r="S2904" s="17">
        <f t="shared" si="227"/>
        <v>42449.341678240744</v>
      </c>
      <c r="T2904" s="17">
        <f t="shared" si="228"/>
        <v>42509.341678240744</v>
      </c>
      <c r="U2904">
        <f t="shared" si="229"/>
        <v>2016</v>
      </c>
    </row>
    <row r="2905" spans="1:21" ht="60" hidden="1" x14ac:dyDescent="0.2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8217</v>
      </c>
      <c r="G2905" t="s">
        <v>8235</v>
      </c>
      <c r="H2905" t="s">
        <v>8253</v>
      </c>
      <c r="I2905">
        <v>1482953115</v>
      </c>
      <c r="J2905">
        <v>1480361115</v>
      </c>
      <c r="K2905" s="11" t="b">
        <v>0</v>
      </c>
      <c r="L2905">
        <v>1</v>
      </c>
      <c r="M2905" t="b">
        <v>0</v>
      </c>
      <c r="N2905" t="s">
        <v>8268</v>
      </c>
      <c r="O2905" s="1">
        <f t="shared" si="225"/>
        <v>0</v>
      </c>
      <c r="P2905">
        <f t="shared" si="226"/>
        <v>250</v>
      </c>
      <c r="Q2905" s="13" t="s">
        <v>8304</v>
      </c>
      <c r="R2905" t="s">
        <v>8306</v>
      </c>
      <c r="S2905" s="17">
        <f t="shared" si="227"/>
        <v>42702.809201388889</v>
      </c>
      <c r="T2905" s="17">
        <f t="shared" si="228"/>
        <v>42732.809201388889</v>
      </c>
      <c r="U2905">
        <f t="shared" si="229"/>
        <v>2016</v>
      </c>
    </row>
    <row r="2906" spans="1:21" ht="60" hidden="1" x14ac:dyDescent="0.2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8217</v>
      </c>
      <c r="G2906" t="s">
        <v>8221</v>
      </c>
      <c r="H2906" t="s">
        <v>8243</v>
      </c>
      <c r="I2906">
        <v>1472317209</v>
      </c>
      <c r="J2906">
        <v>1469725209</v>
      </c>
      <c r="K2906" s="11" t="b">
        <v>0</v>
      </c>
      <c r="L2906">
        <v>1</v>
      </c>
      <c r="M2906" t="b">
        <v>0</v>
      </c>
      <c r="N2906" t="s">
        <v>8276</v>
      </c>
      <c r="O2906" s="1">
        <f t="shared" si="225"/>
        <v>0</v>
      </c>
      <c r="P2906">
        <f t="shared" si="226"/>
        <v>250</v>
      </c>
      <c r="Q2906" s="13" t="s">
        <v>8342</v>
      </c>
      <c r="R2906" t="s">
        <v>8343</v>
      </c>
      <c r="S2906" s="17">
        <f t="shared" si="227"/>
        <v>42579.708437499998</v>
      </c>
      <c r="T2906" s="17">
        <f t="shared" si="228"/>
        <v>42609.708437499998</v>
      </c>
      <c r="U2906">
        <f t="shared" si="229"/>
        <v>2016</v>
      </c>
    </row>
    <row r="2907" spans="1:21" ht="45" hidden="1" x14ac:dyDescent="0.2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8218</v>
      </c>
      <c r="G2907" t="s">
        <v>8222</v>
      </c>
      <c r="H2907" t="s">
        <v>8244</v>
      </c>
      <c r="I2907">
        <v>1433064540</v>
      </c>
      <c r="J2907">
        <v>1428854344</v>
      </c>
      <c r="K2907" s="11" t="b">
        <v>0</v>
      </c>
      <c r="L2907">
        <v>2</v>
      </c>
      <c r="M2907" t="b">
        <v>0</v>
      </c>
      <c r="N2907" t="s">
        <v>8263</v>
      </c>
      <c r="O2907" s="1">
        <f t="shared" si="225"/>
        <v>1</v>
      </c>
      <c r="P2907">
        <f t="shared" si="226"/>
        <v>125</v>
      </c>
      <c r="Q2907" s="13" t="s">
        <v>8317</v>
      </c>
      <c r="R2907" t="s">
        <v>8321</v>
      </c>
      <c r="S2907" s="17">
        <f t="shared" si="227"/>
        <v>42106.666018518517</v>
      </c>
      <c r="T2907" s="17">
        <f t="shared" si="228"/>
        <v>42155.395138888889</v>
      </c>
      <c r="U2907">
        <f t="shared" si="229"/>
        <v>2015</v>
      </c>
    </row>
    <row r="2908" spans="1:21" ht="45" hidden="1" x14ac:dyDescent="0.2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8218</v>
      </c>
      <c r="G2908" t="s">
        <v>8226</v>
      </c>
      <c r="H2908" t="s">
        <v>8248</v>
      </c>
      <c r="I2908">
        <v>1410836400</v>
      </c>
      <c r="J2908">
        <v>1408116152</v>
      </c>
      <c r="K2908" s="11" t="b">
        <v>0</v>
      </c>
      <c r="L2908">
        <v>7</v>
      </c>
      <c r="M2908" t="b">
        <v>0</v>
      </c>
      <c r="N2908" t="s">
        <v>8266</v>
      </c>
      <c r="O2908" s="1">
        <f t="shared" si="225"/>
        <v>3</v>
      </c>
      <c r="P2908">
        <f t="shared" si="226"/>
        <v>35.71</v>
      </c>
      <c r="Q2908" s="13" t="s">
        <v>8319</v>
      </c>
      <c r="R2908" t="s">
        <v>8322</v>
      </c>
      <c r="S2908" s="17">
        <f t="shared" si="227"/>
        <v>41866.640648148146</v>
      </c>
      <c r="T2908" s="17">
        <f t="shared" si="228"/>
        <v>41898.125</v>
      </c>
      <c r="U2908">
        <f t="shared" si="229"/>
        <v>2014</v>
      </c>
    </row>
    <row r="2909" spans="1:21" ht="60" hidden="1" x14ac:dyDescent="0.2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8218</v>
      </c>
      <c r="G2909" t="s">
        <v>8221</v>
      </c>
      <c r="H2909" t="s">
        <v>8243</v>
      </c>
      <c r="I2909">
        <v>1417584860</v>
      </c>
      <c r="J2909">
        <v>1414992860</v>
      </c>
      <c r="K2909" s="11" t="b">
        <v>0</v>
      </c>
      <c r="L2909">
        <v>1</v>
      </c>
      <c r="M2909" t="b">
        <v>0</v>
      </c>
      <c r="N2909" t="s">
        <v>8267</v>
      </c>
      <c r="O2909" s="1">
        <f t="shared" si="225"/>
        <v>3</v>
      </c>
      <c r="P2909">
        <f t="shared" si="226"/>
        <v>250</v>
      </c>
      <c r="Q2909" s="13" t="s">
        <v>8304</v>
      </c>
      <c r="R2909" t="s">
        <v>8338</v>
      </c>
      <c r="S2909" s="17">
        <f t="shared" si="227"/>
        <v>41946.232175925928</v>
      </c>
      <c r="T2909" s="17">
        <f t="shared" si="228"/>
        <v>41976.232175925921</v>
      </c>
      <c r="U2909">
        <f t="shared" si="229"/>
        <v>2014</v>
      </c>
    </row>
    <row r="2910" spans="1:21" ht="45" hidden="1" x14ac:dyDescent="0.2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8218</v>
      </c>
      <c r="G2910" t="s">
        <v>8223</v>
      </c>
      <c r="H2910" t="s">
        <v>8245</v>
      </c>
      <c r="I2910">
        <v>1443782138</v>
      </c>
      <c r="J2910">
        <v>1440326138</v>
      </c>
      <c r="K2910" s="11" t="b">
        <v>0</v>
      </c>
      <c r="L2910">
        <v>3</v>
      </c>
      <c r="M2910" t="b">
        <v>0</v>
      </c>
      <c r="N2910" t="s">
        <v>8263</v>
      </c>
      <c r="O2910" s="1">
        <f t="shared" si="225"/>
        <v>5</v>
      </c>
      <c r="P2910">
        <f t="shared" si="226"/>
        <v>83.33</v>
      </c>
      <c r="Q2910" s="13" t="s">
        <v>8317</v>
      </c>
      <c r="R2910" t="s">
        <v>8321</v>
      </c>
      <c r="S2910" s="17">
        <f t="shared" si="227"/>
        <v>42239.441412037035</v>
      </c>
      <c r="T2910" s="17">
        <f t="shared" si="228"/>
        <v>42279.441412037035</v>
      </c>
      <c r="U2910">
        <f t="shared" si="229"/>
        <v>2015</v>
      </c>
    </row>
    <row r="2911" spans="1:21" ht="60" hidden="1" x14ac:dyDescent="0.2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8218</v>
      </c>
      <c r="G2911" t="s">
        <v>8227</v>
      </c>
      <c r="H2911" t="s">
        <v>8246</v>
      </c>
      <c r="I2911">
        <v>1437889336</v>
      </c>
      <c r="J2911">
        <v>1432705336</v>
      </c>
      <c r="K2911" s="11" t="b">
        <v>0</v>
      </c>
      <c r="L2911">
        <v>4</v>
      </c>
      <c r="M2911" t="b">
        <v>0</v>
      </c>
      <c r="N2911" t="s">
        <v>8266</v>
      </c>
      <c r="O2911" s="1">
        <f t="shared" si="225"/>
        <v>5</v>
      </c>
      <c r="P2911">
        <f t="shared" si="226"/>
        <v>62.5</v>
      </c>
      <c r="Q2911" s="13" t="s">
        <v>8319</v>
      </c>
      <c r="R2911" t="s">
        <v>8322</v>
      </c>
      <c r="S2911" s="17">
        <f t="shared" si="227"/>
        <v>42151.237685185188</v>
      </c>
      <c r="T2911" s="17">
        <f t="shared" si="228"/>
        <v>42211.237685185188</v>
      </c>
      <c r="U2911">
        <f t="shared" si="229"/>
        <v>2015</v>
      </c>
    </row>
    <row r="2912" spans="1:21" ht="45" hidden="1" x14ac:dyDescent="0.2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8218</v>
      </c>
      <c r="G2912" t="s">
        <v>8223</v>
      </c>
      <c r="H2912" t="s">
        <v>8245</v>
      </c>
      <c r="I2912">
        <v>1446984000</v>
      </c>
      <c r="J2912">
        <v>1445308730</v>
      </c>
      <c r="K2912" s="11" t="b">
        <v>0</v>
      </c>
      <c r="L2912">
        <v>5</v>
      </c>
      <c r="M2912" t="b">
        <v>0</v>
      </c>
      <c r="N2912" t="s">
        <v>8263</v>
      </c>
      <c r="O2912" s="1">
        <f t="shared" si="225"/>
        <v>25</v>
      </c>
      <c r="P2912">
        <f t="shared" si="226"/>
        <v>50</v>
      </c>
      <c r="Q2912" s="13" t="s">
        <v>8317</v>
      </c>
      <c r="R2912" t="s">
        <v>8321</v>
      </c>
      <c r="S2912" s="17">
        <f t="shared" si="227"/>
        <v>42297.110300925924</v>
      </c>
      <c r="T2912" s="17">
        <f t="shared" si="228"/>
        <v>42316.5</v>
      </c>
      <c r="U2912">
        <f t="shared" si="229"/>
        <v>2015</v>
      </c>
    </row>
    <row r="2913" spans="1:21" ht="45" hidden="1" x14ac:dyDescent="0.2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8218</v>
      </c>
      <c r="G2913" t="s">
        <v>8221</v>
      </c>
      <c r="H2913" t="s">
        <v>8243</v>
      </c>
      <c r="I2913">
        <v>1443224622</v>
      </c>
      <c r="J2913">
        <v>1440632622</v>
      </c>
      <c r="K2913" s="11" t="b">
        <v>0</v>
      </c>
      <c r="L2913">
        <v>6</v>
      </c>
      <c r="M2913" t="b">
        <v>0</v>
      </c>
      <c r="N2913" t="s">
        <v>8300</v>
      </c>
      <c r="O2913" s="1">
        <f t="shared" si="225"/>
        <v>25</v>
      </c>
      <c r="P2913">
        <f t="shared" si="226"/>
        <v>41.67</v>
      </c>
      <c r="Q2913" s="13" t="s">
        <v>8319</v>
      </c>
      <c r="R2913" t="s">
        <v>8331</v>
      </c>
      <c r="S2913" s="17">
        <f t="shared" si="227"/>
        <v>42242.988680555558</v>
      </c>
      <c r="T2913" s="17">
        <f t="shared" si="228"/>
        <v>42272.988680555558</v>
      </c>
      <c r="U2913">
        <f t="shared" si="229"/>
        <v>2015</v>
      </c>
    </row>
    <row r="2914" spans="1:21" ht="45" hidden="1" x14ac:dyDescent="0.2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8216</v>
      </c>
      <c r="G2914" t="s">
        <v>8222</v>
      </c>
      <c r="H2914" t="s">
        <v>8244</v>
      </c>
      <c r="I2914">
        <v>1459845246</v>
      </c>
      <c r="J2914">
        <v>1457429646</v>
      </c>
      <c r="K2914" s="11" t="b">
        <v>0</v>
      </c>
      <c r="L2914">
        <v>9</v>
      </c>
      <c r="M2914" t="b">
        <v>1</v>
      </c>
      <c r="N2914" t="s">
        <v>8266</v>
      </c>
      <c r="O2914" s="1">
        <f t="shared" si="225"/>
        <v>100</v>
      </c>
      <c r="P2914">
        <f t="shared" si="226"/>
        <v>27.78</v>
      </c>
      <c r="Q2914" s="13" t="s">
        <v>8319</v>
      </c>
      <c r="R2914" t="s">
        <v>8322</v>
      </c>
      <c r="S2914" s="17">
        <f t="shared" si="227"/>
        <v>42437.398680555561</v>
      </c>
      <c r="T2914" s="17">
        <f t="shared" si="228"/>
        <v>42465.35701388889</v>
      </c>
      <c r="U2914">
        <f t="shared" si="229"/>
        <v>2016</v>
      </c>
    </row>
    <row r="2915" spans="1:21" ht="60" hidden="1" x14ac:dyDescent="0.2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8216</v>
      </c>
      <c r="G2915" t="s">
        <v>8221</v>
      </c>
      <c r="H2915" t="s">
        <v>8243</v>
      </c>
      <c r="I2915">
        <v>1433016672</v>
      </c>
      <c r="J2915">
        <v>1430424672</v>
      </c>
      <c r="K2915" s="11" t="b">
        <v>0</v>
      </c>
      <c r="L2915">
        <v>8</v>
      </c>
      <c r="M2915" t="b">
        <v>1</v>
      </c>
      <c r="N2915" t="s">
        <v>8266</v>
      </c>
      <c r="O2915" s="1">
        <f t="shared" si="225"/>
        <v>100</v>
      </c>
      <c r="P2915">
        <f t="shared" si="226"/>
        <v>31.25</v>
      </c>
      <c r="Q2915" s="13" t="s">
        <v>8319</v>
      </c>
      <c r="R2915" t="s">
        <v>8322</v>
      </c>
      <c r="S2915" s="17">
        <f t="shared" si="227"/>
        <v>42124.841111111105</v>
      </c>
      <c r="T2915" s="17">
        <f t="shared" si="228"/>
        <v>42154.841111111105</v>
      </c>
      <c r="U2915">
        <f t="shared" si="229"/>
        <v>2015</v>
      </c>
    </row>
    <row r="2916" spans="1:21" ht="60" hidden="1" x14ac:dyDescent="0.2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8216</v>
      </c>
      <c r="G2916" t="s">
        <v>8222</v>
      </c>
      <c r="H2916" t="s">
        <v>8244</v>
      </c>
      <c r="I2916">
        <v>1419368925</v>
      </c>
      <c r="J2916">
        <v>1417208925</v>
      </c>
      <c r="K2916" s="11" t="b">
        <v>0</v>
      </c>
      <c r="L2916">
        <v>22</v>
      </c>
      <c r="M2916" t="b">
        <v>1</v>
      </c>
      <c r="N2916" t="s">
        <v>8266</v>
      </c>
      <c r="O2916" s="1">
        <f t="shared" si="225"/>
        <v>100</v>
      </c>
      <c r="P2916">
        <f t="shared" si="226"/>
        <v>11.36</v>
      </c>
      <c r="Q2916" s="13" t="s">
        <v>8319</v>
      </c>
      <c r="R2916" t="s">
        <v>8322</v>
      </c>
      <c r="S2916" s="17">
        <f t="shared" si="227"/>
        <v>41971.881076388891</v>
      </c>
      <c r="T2916" s="17">
        <f t="shared" si="228"/>
        <v>41996.881076388891</v>
      </c>
      <c r="U2916">
        <f t="shared" si="229"/>
        <v>2014</v>
      </c>
    </row>
    <row r="2917" spans="1:21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8218</v>
      </c>
      <c r="G2917" t="s">
        <v>8225</v>
      </c>
      <c r="H2917" t="s">
        <v>8247</v>
      </c>
      <c r="I2917">
        <v>1452942000</v>
      </c>
      <c r="J2917">
        <v>1449785223</v>
      </c>
      <c r="K2917" s="11" t="b">
        <v>0</v>
      </c>
      <c r="L2917">
        <v>5</v>
      </c>
      <c r="M2917" t="b">
        <v>0</v>
      </c>
      <c r="N2917" t="s">
        <v>8267</v>
      </c>
      <c r="O2917" s="1">
        <f t="shared" si="225"/>
        <v>1</v>
      </c>
      <c r="P2917">
        <f t="shared" si="226"/>
        <v>49</v>
      </c>
      <c r="Q2917" s="13" t="s">
        <v>8304</v>
      </c>
      <c r="R2917" t="s">
        <v>8338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8218</v>
      </c>
      <c r="G2918" t="s">
        <v>8221</v>
      </c>
      <c r="H2918" t="s">
        <v>8243</v>
      </c>
      <c r="I2918">
        <v>1466227190</v>
      </c>
      <c r="J2918">
        <v>1461043190</v>
      </c>
      <c r="K2918" s="11" t="b">
        <v>0</v>
      </c>
      <c r="L2918">
        <v>15</v>
      </c>
      <c r="M2918" t="b">
        <v>0</v>
      </c>
      <c r="N2918" t="s">
        <v>8277</v>
      </c>
      <c r="O2918" s="1">
        <f t="shared" si="225"/>
        <v>2</v>
      </c>
      <c r="P2918">
        <f t="shared" si="226"/>
        <v>16.2</v>
      </c>
      <c r="Q2918" s="13" t="s">
        <v>8312</v>
      </c>
      <c r="R2918" t="s">
        <v>8330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60" hidden="1" x14ac:dyDescent="0.2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8218</v>
      </c>
      <c r="G2919" t="s">
        <v>8222</v>
      </c>
      <c r="H2919" t="s">
        <v>8244</v>
      </c>
      <c r="I2919">
        <v>1424607285</v>
      </c>
      <c r="J2919">
        <v>1422447285</v>
      </c>
      <c r="K2919" s="11" t="b">
        <v>1</v>
      </c>
      <c r="L2919">
        <v>5</v>
      </c>
      <c r="M2919" t="b">
        <v>0</v>
      </c>
      <c r="N2919" t="s">
        <v>8282</v>
      </c>
      <c r="O2919" s="1">
        <f t="shared" si="225"/>
        <v>2</v>
      </c>
      <c r="P2919">
        <f t="shared" si="226"/>
        <v>48.2</v>
      </c>
      <c r="Q2919" s="13" t="s">
        <v>8307</v>
      </c>
      <c r="R2919" t="s">
        <v>8344</v>
      </c>
      <c r="S2919" s="17">
        <f t="shared" si="227"/>
        <v>42032.510243055556</v>
      </c>
      <c r="T2919" s="17">
        <f t="shared" si="228"/>
        <v>42057.510243055556</v>
      </c>
      <c r="U2919">
        <f t="shared" si="229"/>
        <v>2015</v>
      </c>
    </row>
    <row r="2920" spans="1:21" ht="45" hidden="1" x14ac:dyDescent="0.2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8217</v>
      </c>
      <c r="G2920" t="s">
        <v>8221</v>
      </c>
      <c r="H2920" t="s">
        <v>8243</v>
      </c>
      <c r="I2920">
        <v>1373665860</v>
      </c>
      <c r="J2920">
        <v>1368579457</v>
      </c>
      <c r="K2920" s="11" t="b">
        <v>0</v>
      </c>
      <c r="L2920">
        <v>8</v>
      </c>
      <c r="M2920" t="b">
        <v>0</v>
      </c>
      <c r="N2920" t="s">
        <v>8281</v>
      </c>
      <c r="O2920" s="1">
        <f t="shared" si="225"/>
        <v>3</v>
      </c>
      <c r="P2920">
        <f t="shared" si="226"/>
        <v>30.13</v>
      </c>
      <c r="Q2920" s="13" t="s">
        <v>8323</v>
      </c>
      <c r="R2920" t="s">
        <v>8350</v>
      </c>
      <c r="S2920" s="17">
        <f t="shared" si="227"/>
        <v>41409.040011574078</v>
      </c>
      <c r="T2920" s="17">
        <f t="shared" si="228"/>
        <v>41467.910416666666</v>
      </c>
      <c r="U2920">
        <f t="shared" si="229"/>
        <v>2013</v>
      </c>
    </row>
    <row r="2921" spans="1:21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8216</v>
      </c>
      <c r="G2921" t="s">
        <v>8222</v>
      </c>
      <c r="H2921" t="s">
        <v>8244</v>
      </c>
      <c r="I2921">
        <v>1433113200</v>
      </c>
      <c r="J2921">
        <v>1431951611</v>
      </c>
      <c r="K2921" s="11" t="b">
        <v>0</v>
      </c>
      <c r="L2921">
        <v>12</v>
      </c>
      <c r="M2921" t="b">
        <v>1</v>
      </c>
      <c r="N2921" t="s">
        <v>8266</v>
      </c>
      <c r="O2921" s="1">
        <f t="shared" si="225"/>
        <v>110</v>
      </c>
      <c r="P2921">
        <f t="shared" si="226"/>
        <v>20.079999999999998</v>
      </c>
      <c r="Q2921" s="13" t="s">
        <v>8319</v>
      </c>
      <c r="R2921" t="s">
        <v>8322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8217</v>
      </c>
      <c r="G2922" t="s">
        <v>8237</v>
      </c>
      <c r="H2922" t="s">
        <v>8254</v>
      </c>
      <c r="I2922">
        <v>1448489095</v>
      </c>
      <c r="J2922">
        <v>1445893495</v>
      </c>
      <c r="K2922" s="11" t="b">
        <v>0</v>
      </c>
      <c r="L2922">
        <v>6</v>
      </c>
      <c r="M2922" t="b">
        <v>0</v>
      </c>
      <c r="N2922" t="s">
        <v>8268</v>
      </c>
      <c r="O2922" s="1">
        <f t="shared" si="225"/>
        <v>3</v>
      </c>
      <c r="P2922">
        <f t="shared" si="226"/>
        <v>40</v>
      </c>
      <c r="Q2922" s="13" t="s">
        <v>8304</v>
      </c>
      <c r="R2922" t="s">
        <v>8306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8218</v>
      </c>
      <c r="G2923" t="s">
        <v>8221</v>
      </c>
      <c r="H2923" t="s">
        <v>8243</v>
      </c>
      <c r="I2923">
        <v>1433093700</v>
      </c>
      <c r="J2923">
        <v>1430242488</v>
      </c>
      <c r="K2923" s="11" t="b">
        <v>0</v>
      </c>
      <c r="L2923">
        <v>8</v>
      </c>
      <c r="M2923" t="b">
        <v>0</v>
      </c>
      <c r="N2923" t="s">
        <v>8266</v>
      </c>
      <c r="O2923" s="1">
        <f t="shared" si="225"/>
        <v>5</v>
      </c>
      <c r="P2923">
        <f t="shared" si="226"/>
        <v>30</v>
      </c>
      <c r="Q2923" s="13" t="s">
        <v>8319</v>
      </c>
      <c r="R2923" t="s">
        <v>8322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8218</v>
      </c>
      <c r="G2924" t="s">
        <v>8221</v>
      </c>
      <c r="H2924" t="s">
        <v>8243</v>
      </c>
      <c r="I2924">
        <v>1432069249</v>
      </c>
      <c r="J2924">
        <v>1429477249</v>
      </c>
      <c r="K2924" s="11" t="b">
        <v>0</v>
      </c>
      <c r="L2924">
        <v>8</v>
      </c>
      <c r="M2924" t="b">
        <v>0</v>
      </c>
      <c r="N2924" t="s">
        <v>8289</v>
      </c>
      <c r="O2924" s="1">
        <f t="shared" si="225"/>
        <v>47</v>
      </c>
      <c r="P2924">
        <f t="shared" si="226"/>
        <v>29.63</v>
      </c>
      <c r="Q2924" s="13" t="s">
        <v>8304</v>
      </c>
      <c r="R2924" t="s">
        <v>8314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8218</v>
      </c>
      <c r="G2925" t="s">
        <v>8222</v>
      </c>
      <c r="H2925" t="s">
        <v>8244</v>
      </c>
      <c r="I2925">
        <v>1415882108</v>
      </c>
      <c r="J2925">
        <v>1413286508</v>
      </c>
      <c r="K2925" s="11" t="b">
        <v>0</v>
      </c>
      <c r="L2925">
        <v>7</v>
      </c>
      <c r="M2925" t="b">
        <v>0</v>
      </c>
      <c r="N2925" t="s">
        <v>8291</v>
      </c>
      <c r="O2925" s="1">
        <f t="shared" si="225"/>
        <v>1</v>
      </c>
      <c r="P2925">
        <f t="shared" si="226"/>
        <v>33.71</v>
      </c>
      <c r="Q2925" s="13" t="s">
        <v>8309</v>
      </c>
      <c r="R2925" t="s">
        <v>8349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8218</v>
      </c>
      <c r="G2926" t="s">
        <v>8221</v>
      </c>
      <c r="H2926" t="s">
        <v>8243</v>
      </c>
      <c r="I2926">
        <v>1457570100</v>
      </c>
      <c r="J2926">
        <v>1454978100</v>
      </c>
      <c r="K2926" s="11" t="b">
        <v>0</v>
      </c>
      <c r="L2926">
        <v>12</v>
      </c>
      <c r="M2926" t="b">
        <v>0</v>
      </c>
      <c r="N2926" t="s">
        <v>8277</v>
      </c>
      <c r="O2926" s="1">
        <f t="shared" si="225"/>
        <v>12</v>
      </c>
      <c r="P2926">
        <f t="shared" si="226"/>
        <v>19.670000000000002</v>
      </c>
      <c r="Q2926" s="13" t="s">
        <v>8312</v>
      </c>
      <c r="R2926" t="s">
        <v>8330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8218</v>
      </c>
      <c r="G2927" t="s">
        <v>8221</v>
      </c>
      <c r="H2927" t="s">
        <v>8243</v>
      </c>
      <c r="I2927">
        <v>1391364126</v>
      </c>
      <c r="J2927">
        <v>1388772126</v>
      </c>
      <c r="K2927" s="11" t="b">
        <v>0</v>
      </c>
      <c r="L2927">
        <v>6</v>
      </c>
      <c r="M2927" t="b">
        <v>0</v>
      </c>
      <c r="N2927" t="s">
        <v>8270</v>
      </c>
      <c r="O2927" s="1">
        <f t="shared" si="225"/>
        <v>5</v>
      </c>
      <c r="P2927">
        <f t="shared" si="226"/>
        <v>39.17</v>
      </c>
      <c r="Q2927" s="13" t="s">
        <v>8307</v>
      </c>
      <c r="R2927" t="s">
        <v>8348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8217</v>
      </c>
      <c r="G2928" t="s">
        <v>8221</v>
      </c>
      <c r="H2928" t="s">
        <v>8243</v>
      </c>
      <c r="I2928">
        <v>1418368260</v>
      </c>
      <c r="J2928">
        <v>1417654672</v>
      </c>
      <c r="K2928" s="11" t="b">
        <v>0</v>
      </c>
      <c r="L2928">
        <v>8</v>
      </c>
      <c r="M2928" t="b">
        <v>0</v>
      </c>
      <c r="N2928" t="s">
        <v>8268</v>
      </c>
      <c r="O2928" s="1">
        <f t="shared" si="225"/>
        <v>6</v>
      </c>
      <c r="P2928">
        <f t="shared" si="226"/>
        <v>29.25</v>
      </c>
      <c r="Q2928" s="13" t="s">
        <v>8304</v>
      </c>
      <c r="R2928" t="s">
        <v>8306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8218</v>
      </c>
      <c r="G2929" t="s">
        <v>8223</v>
      </c>
      <c r="H2929" t="s">
        <v>8245</v>
      </c>
      <c r="I2929">
        <v>1476095783</v>
      </c>
      <c r="J2929">
        <v>1474886183</v>
      </c>
      <c r="K2929" s="11" t="b">
        <v>0</v>
      </c>
      <c r="L2929">
        <v>6</v>
      </c>
      <c r="M2929" t="b">
        <v>0</v>
      </c>
      <c r="N2929" t="s">
        <v>8299</v>
      </c>
      <c r="O2929" s="1">
        <f t="shared" si="225"/>
        <v>12</v>
      </c>
      <c r="P2929">
        <f t="shared" si="226"/>
        <v>39</v>
      </c>
      <c r="Q2929" s="13" t="s">
        <v>8307</v>
      </c>
      <c r="R2929" t="s">
        <v>8352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8216</v>
      </c>
      <c r="G2930" t="s">
        <v>8222</v>
      </c>
      <c r="H2930" t="s">
        <v>8244</v>
      </c>
      <c r="I2930">
        <v>1482321030</v>
      </c>
      <c r="J2930">
        <v>1477133430</v>
      </c>
      <c r="K2930" s="11" t="b">
        <v>0</v>
      </c>
      <c r="L2930">
        <v>9</v>
      </c>
      <c r="M2930" t="b">
        <v>1</v>
      </c>
      <c r="N2930" t="s">
        <v>8266</v>
      </c>
      <c r="O2930" s="1">
        <f t="shared" si="225"/>
        <v>104</v>
      </c>
      <c r="P2930">
        <f t="shared" si="226"/>
        <v>26</v>
      </c>
      <c r="Q2930" s="13" t="s">
        <v>8319</v>
      </c>
      <c r="R2930" t="s">
        <v>8322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8218</v>
      </c>
      <c r="G2931" t="s">
        <v>8221</v>
      </c>
      <c r="H2931" t="s">
        <v>8243</v>
      </c>
      <c r="I2931">
        <v>1479392133</v>
      </c>
      <c r="J2931">
        <v>1476710133</v>
      </c>
      <c r="K2931" s="11" t="b">
        <v>0</v>
      </c>
      <c r="L2931">
        <v>7</v>
      </c>
      <c r="M2931" t="b">
        <v>0</v>
      </c>
      <c r="N2931" t="s">
        <v>8268</v>
      </c>
      <c r="O2931" s="1">
        <f t="shared" si="225"/>
        <v>2</v>
      </c>
      <c r="P2931">
        <f t="shared" si="226"/>
        <v>33.29</v>
      </c>
      <c r="Q2931" s="13" t="s">
        <v>8304</v>
      </c>
      <c r="R2931" t="s">
        <v>8306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8218</v>
      </c>
      <c r="G2932" t="s">
        <v>8221</v>
      </c>
      <c r="H2932" t="s">
        <v>8243</v>
      </c>
      <c r="I2932">
        <v>1427807640</v>
      </c>
      <c r="J2932">
        <v>1423325626</v>
      </c>
      <c r="K2932" s="11" t="b">
        <v>0</v>
      </c>
      <c r="L2932">
        <v>8</v>
      </c>
      <c r="M2932" t="b">
        <v>0</v>
      </c>
      <c r="N2932" t="s">
        <v>8279</v>
      </c>
      <c r="O2932" s="1">
        <f t="shared" si="225"/>
        <v>4</v>
      </c>
      <c r="P2932">
        <f t="shared" si="226"/>
        <v>29.13</v>
      </c>
      <c r="Q2932" s="13" t="s">
        <v>8315</v>
      </c>
      <c r="R2932" t="s">
        <v>8341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8218</v>
      </c>
      <c r="G2933" t="s">
        <v>8221</v>
      </c>
      <c r="H2933" t="s">
        <v>8243</v>
      </c>
      <c r="I2933">
        <v>1332073025</v>
      </c>
      <c r="J2933">
        <v>1329484625</v>
      </c>
      <c r="K2933" s="11" t="b">
        <v>0</v>
      </c>
      <c r="L2933">
        <v>4</v>
      </c>
      <c r="M2933" t="b">
        <v>0</v>
      </c>
      <c r="N2933" t="s">
        <v>8265</v>
      </c>
      <c r="O2933" s="1">
        <f t="shared" si="225"/>
        <v>1</v>
      </c>
      <c r="P2933">
        <f t="shared" si="226"/>
        <v>57.5</v>
      </c>
      <c r="Q2933" s="13" t="s">
        <v>8317</v>
      </c>
      <c r="R2933" t="s">
        <v>8335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8216</v>
      </c>
      <c r="G2934" t="s">
        <v>8222</v>
      </c>
      <c r="H2934" t="s">
        <v>8244</v>
      </c>
      <c r="I2934">
        <v>1450612740</v>
      </c>
      <c r="J2934">
        <v>1448040425</v>
      </c>
      <c r="K2934" s="11" t="b">
        <v>0</v>
      </c>
      <c r="L2934">
        <v>17</v>
      </c>
      <c r="M2934" t="b">
        <v>1</v>
      </c>
      <c r="N2934" t="s">
        <v>8266</v>
      </c>
      <c r="O2934" s="1">
        <f t="shared" si="225"/>
        <v>153</v>
      </c>
      <c r="P2934">
        <f t="shared" si="226"/>
        <v>13.53</v>
      </c>
      <c r="Q2934" s="13" t="s">
        <v>8319</v>
      </c>
      <c r="R2934" t="s">
        <v>8322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8218</v>
      </c>
      <c r="G2935" t="s">
        <v>8221</v>
      </c>
      <c r="H2935" t="s">
        <v>8243</v>
      </c>
      <c r="I2935">
        <v>1433178060</v>
      </c>
      <c r="J2935">
        <v>1429290060</v>
      </c>
      <c r="K2935" s="11" t="b">
        <v>0</v>
      </c>
      <c r="L2935">
        <v>5</v>
      </c>
      <c r="M2935" t="b">
        <v>0</v>
      </c>
      <c r="N2935" t="s">
        <v>8268</v>
      </c>
      <c r="O2935" s="1">
        <f t="shared" si="225"/>
        <v>0</v>
      </c>
      <c r="P2935">
        <f t="shared" si="226"/>
        <v>45.2</v>
      </c>
      <c r="Q2935" s="13" t="s">
        <v>8304</v>
      </c>
      <c r="R2935" t="s">
        <v>8306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8218</v>
      </c>
      <c r="G2936" t="s">
        <v>8221</v>
      </c>
      <c r="H2936" t="s">
        <v>8243</v>
      </c>
      <c r="I2936">
        <v>1415562471</v>
      </c>
      <c r="J2936">
        <v>1412966871</v>
      </c>
      <c r="K2936" s="11" t="b">
        <v>0</v>
      </c>
      <c r="L2936">
        <v>8</v>
      </c>
      <c r="M2936" t="b">
        <v>0</v>
      </c>
      <c r="N2936" t="s">
        <v>8288</v>
      </c>
      <c r="O2936" s="1">
        <f t="shared" si="225"/>
        <v>6</v>
      </c>
      <c r="P2936">
        <f t="shared" si="226"/>
        <v>28.13</v>
      </c>
      <c r="Q2936" s="13" t="s">
        <v>8323</v>
      </c>
      <c r="R2936" t="s">
        <v>8326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8218</v>
      </c>
      <c r="G2937" t="s">
        <v>8221</v>
      </c>
      <c r="H2937" t="s">
        <v>8243</v>
      </c>
      <c r="I2937">
        <v>1279738800</v>
      </c>
      <c r="J2937">
        <v>1275599812</v>
      </c>
      <c r="K2937" s="11" t="b">
        <v>0</v>
      </c>
      <c r="L2937">
        <v>5</v>
      </c>
      <c r="M2937" t="b">
        <v>0</v>
      </c>
      <c r="N2937" t="s">
        <v>8277</v>
      </c>
      <c r="O2937" s="1">
        <f t="shared" si="225"/>
        <v>11</v>
      </c>
      <c r="P2937">
        <f t="shared" si="226"/>
        <v>45</v>
      </c>
      <c r="Q2937" s="13" t="s">
        <v>8312</v>
      </c>
      <c r="R2937" t="s">
        <v>8330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8219</v>
      </c>
      <c r="G2938" t="s">
        <v>8222</v>
      </c>
      <c r="H2938" t="s">
        <v>8244</v>
      </c>
      <c r="I2938">
        <v>1490631419</v>
      </c>
      <c r="J2938">
        <v>1488820619</v>
      </c>
      <c r="K2938" s="11" t="b">
        <v>0</v>
      </c>
      <c r="L2938">
        <v>12</v>
      </c>
      <c r="M2938" t="b">
        <v>0</v>
      </c>
      <c r="N2938" t="s">
        <v>8266</v>
      </c>
      <c r="O2938" s="1">
        <f t="shared" si="225"/>
        <v>23</v>
      </c>
      <c r="P2938">
        <f t="shared" si="226"/>
        <v>18.75</v>
      </c>
      <c r="Q2938" s="13" t="s">
        <v>8319</v>
      </c>
      <c r="R2938" t="s">
        <v>8322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60" hidden="1" x14ac:dyDescent="0.2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8218</v>
      </c>
      <c r="G2939" t="s">
        <v>8221</v>
      </c>
      <c r="H2939" t="s">
        <v>8243</v>
      </c>
      <c r="I2939">
        <v>1428642000</v>
      </c>
      <c r="J2939">
        <v>1426050982</v>
      </c>
      <c r="K2939" s="11" t="b">
        <v>0</v>
      </c>
      <c r="L2939">
        <v>4</v>
      </c>
      <c r="M2939" t="b">
        <v>0</v>
      </c>
      <c r="N2939" t="s">
        <v>8266</v>
      </c>
      <c r="O2939" s="1">
        <f t="shared" si="225"/>
        <v>38</v>
      </c>
      <c r="P2939">
        <f t="shared" si="226"/>
        <v>56.25</v>
      </c>
      <c r="Q2939" s="13" t="s">
        <v>8319</v>
      </c>
      <c r="R2939" t="s">
        <v>8322</v>
      </c>
      <c r="S2939" s="17">
        <f t="shared" si="227"/>
        <v>42074.219699074078</v>
      </c>
      <c r="T2939" s="17">
        <f t="shared" si="228"/>
        <v>42104.208333333328</v>
      </c>
      <c r="U2939">
        <f t="shared" si="229"/>
        <v>2015</v>
      </c>
    </row>
    <row r="2940" spans="1:21" ht="45" hidden="1" x14ac:dyDescent="0.2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8216</v>
      </c>
      <c r="G2940" t="s">
        <v>8221</v>
      </c>
      <c r="H2940" t="s">
        <v>8243</v>
      </c>
      <c r="I2940">
        <v>1464371211</v>
      </c>
      <c r="J2940">
        <v>1463161611</v>
      </c>
      <c r="K2940" s="11" t="b">
        <v>0</v>
      </c>
      <c r="L2940">
        <v>3</v>
      </c>
      <c r="M2940" t="b">
        <v>1</v>
      </c>
      <c r="N2940" t="s">
        <v>8266</v>
      </c>
      <c r="O2940" s="1">
        <f t="shared" si="225"/>
        <v>225</v>
      </c>
      <c r="P2940">
        <f t="shared" si="226"/>
        <v>75</v>
      </c>
      <c r="Q2940" s="13" t="s">
        <v>8319</v>
      </c>
      <c r="R2940" t="s">
        <v>8322</v>
      </c>
      <c r="S2940" s="17">
        <f t="shared" si="227"/>
        <v>42503.740868055553</v>
      </c>
      <c r="T2940" s="17">
        <f t="shared" si="228"/>
        <v>42517.740868055553</v>
      </c>
      <c r="U2940">
        <f t="shared" si="229"/>
        <v>2016</v>
      </c>
    </row>
    <row r="2941" spans="1:21" ht="60" hidden="1" x14ac:dyDescent="0.2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8217</v>
      </c>
      <c r="G2941" t="s">
        <v>8226</v>
      </c>
      <c r="H2941" t="s">
        <v>8248</v>
      </c>
      <c r="I2941">
        <v>1491019140</v>
      </c>
      <c r="J2941">
        <v>1487548802</v>
      </c>
      <c r="K2941" s="11" t="b">
        <v>0</v>
      </c>
      <c r="L2941">
        <v>3</v>
      </c>
      <c r="M2941" t="b">
        <v>0</v>
      </c>
      <c r="N2941" t="s">
        <v>8285</v>
      </c>
      <c r="O2941" s="1">
        <f t="shared" si="225"/>
        <v>2</v>
      </c>
      <c r="P2941">
        <f t="shared" si="226"/>
        <v>74.33</v>
      </c>
      <c r="Q2941" s="13" t="s">
        <v>8307</v>
      </c>
      <c r="R2941" t="s">
        <v>8345</v>
      </c>
      <c r="S2941" s="17">
        <f t="shared" si="227"/>
        <v>42786.000023148154</v>
      </c>
      <c r="T2941" s="17">
        <f t="shared" si="228"/>
        <v>42826.165972222225</v>
      </c>
      <c r="U2941">
        <f t="shared" si="229"/>
        <v>2017</v>
      </c>
    </row>
    <row r="2942" spans="1:21" ht="60" hidden="1" x14ac:dyDescent="0.2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8218</v>
      </c>
      <c r="G2942" t="s">
        <v>8222</v>
      </c>
      <c r="H2942" t="s">
        <v>8244</v>
      </c>
      <c r="I2942">
        <v>1454936460</v>
      </c>
      <c r="J2942">
        <v>1452259131</v>
      </c>
      <c r="K2942" s="11" t="b">
        <v>0</v>
      </c>
      <c r="L2942">
        <v>9</v>
      </c>
      <c r="M2942" t="b">
        <v>0</v>
      </c>
      <c r="N2942" t="s">
        <v>8267</v>
      </c>
      <c r="O2942" s="1">
        <f t="shared" si="225"/>
        <v>4</v>
      </c>
      <c r="P2942">
        <f t="shared" si="226"/>
        <v>24.78</v>
      </c>
      <c r="Q2942" s="13" t="s">
        <v>8304</v>
      </c>
      <c r="R2942" t="s">
        <v>8338</v>
      </c>
      <c r="S2942" s="17">
        <f t="shared" si="227"/>
        <v>42377.554756944446</v>
      </c>
      <c r="T2942" s="17">
        <f t="shared" si="228"/>
        <v>42408.542361111111</v>
      </c>
      <c r="U2942">
        <f t="shared" si="229"/>
        <v>2016</v>
      </c>
    </row>
    <row r="2943" spans="1:21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8217</v>
      </c>
      <c r="G2943" t="s">
        <v>8221</v>
      </c>
      <c r="H2943" t="s">
        <v>8243</v>
      </c>
      <c r="I2943">
        <v>1473044340</v>
      </c>
      <c r="J2943">
        <v>1468180462</v>
      </c>
      <c r="K2943" s="11" t="b">
        <v>0</v>
      </c>
      <c r="L2943">
        <v>4</v>
      </c>
      <c r="M2943" t="b">
        <v>0</v>
      </c>
      <c r="N2943" t="s">
        <v>8268</v>
      </c>
      <c r="O2943" s="1">
        <f t="shared" si="225"/>
        <v>0</v>
      </c>
      <c r="P2943">
        <f t="shared" si="226"/>
        <v>55</v>
      </c>
      <c r="Q2943" s="13" t="s">
        <v>8304</v>
      </c>
      <c r="R2943" t="s">
        <v>8306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8219</v>
      </c>
      <c r="G2944" t="s">
        <v>8221</v>
      </c>
      <c r="H2944" t="s">
        <v>8243</v>
      </c>
      <c r="I2944">
        <v>1491943445</v>
      </c>
      <c r="J2944">
        <v>1489351445</v>
      </c>
      <c r="K2944" s="11" t="b">
        <v>0</v>
      </c>
      <c r="L2944">
        <v>4</v>
      </c>
      <c r="M2944" t="b">
        <v>0</v>
      </c>
      <c r="N2944" t="s">
        <v>8288</v>
      </c>
      <c r="O2944" s="1">
        <f t="shared" si="225"/>
        <v>4</v>
      </c>
      <c r="P2944">
        <f t="shared" si="226"/>
        <v>54</v>
      </c>
      <c r="Q2944" s="13" t="s">
        <v>8323</v>
      </c>
      <c r="R2944" t="s">
        <v>8326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8218</v>
      </c>
      <c r="G2945" t="s">
        <v>8226</v>
      </c>
      <c r="H2945" t="s">
        <v>8248</v>
      </c>
      <c r="I2945">
        <v>1429456132</v>
      </c>
      <c r="J2945">
        <v>1424275732</v>
      </c>
      <c r="K2945" s="11" t="b">
        <v>0</v>
      </c>
      <c r="L2945">
        <v>2</v>
      </c>
      <c r="M2945" t="b">
        <v>0</v>
      </c>
      <c r="N2945" t="s">
        <v>8300</v>
      </c>
      <c r="O2945" s="1">
        <f t="shared" si="225"/>
        <v>7</v>
      </c>
      <c r="P2945">
        <f t="shared" si="226"/>
        <v>108</v>
      </c>
      <c r="Q2945" s="13" t="s">
        <v>8319</v>
      </c>
      <c r="R2945" t="s">
        <v>8331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8218</v>
      </c>
      <c r="G2946" t="s">
        <v>8222</v>
      </c>
      <c r="H2946" t="s">
        <v>8244</v>
      </c>
      <c r="I2946">
        <v>1421403960</v>
      </c>
      <c r="J2946">
        <v>1418827324</v>
      </c>
      <c r="K2946" s="11" t="b">
        <v>0</v>
      </c>
      <c r="L2946">
        <v>3</v>
      </c>
      <c r="M2946" t="b">
        <v>0</v>
      </c>
      <c r="N2946" t="s">
        <v>8266</v>
      </c>
      <c r="O2946" s="1">
        <f t="shared" si="225"/>
        <v>11</v>
      </c>
      <c r="P2946">
        <f t="shared" si="226"/>
        <v>72</v>
      </c>
      <c r="Q2946" s="13" t="s">
        <v>8319</v>
      </c>
      <c r="R2946" t="s">
        <v>8322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8218</v>
      </c>
      <c r="G2947" t="s">
        <v>8221</v>
      </c>
      <c r="H2947" t="s">
        <v>8243</v>
      </c>
      <c r="I2947">
        <v>1325763180</v>
      </c>
      <c r="J2947">
        <v>1323084816</v>
      </c>
      <c r="K2947" s="11" t="b">
        <v>0</v>
      </c>
      <c r="L2947">
        <v>3</v>
      </c>
      <c r="M2947" t="b">
        <v>0</v>
      </c>
      <c r="N2947" t="s">
        <v>8265</v>
      </c>
      <c r="O2947" s="1">
        <f t="shared" ref="O2947:O3010" si="230">ROUND(E2947/D2947*100,0)</f>
        <v>0</v>
      </c>
      <c r="P2947">
        <f t="shared" ref="P2947:P3010" si="231">IFERROR(ROUND(E2947/L2947,2),0)</f>
        <v>71.67</v>
      </c>
      <c r="Q2947" s="13" t="s">
        <v>8317</v>
      </c>
      <c r="R2947" t="s">
        <v>8335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8218</v>
      </c>
      <c r="G2948" t="s">
        <v>8221</v>
      </c>
      <c r="H2948" t="s">
        <v>8243</v>
      </c>
      <c r="I2948">
        <v>1273356960</v>
      </c>
      <c r="J2948">
        <v>1268255751</v>
      </c>
      <c r="K2948" s="11" t="b">
        <v>0</v>
      </c>
      <c r="L2948">
        <v>4</v>
      </c>
      <c r="M2948" t="b">
        <v>0</v>
      </c>
      <c r="N2948" t="s">
        <v>8265</v>
      </c>
      <c r="O2948" s="1">
        <f t="shared" si="230"/>
        <v>3</v>
      </c>
      <c r="P2948">
        <f t="shared" si="231"/>
        <v>53.75</v>
      </c>
      <c r="Q2948" s="13" t="s">
        <v>8317</v>
      </c>
      <c r="R2948" t="s">
        <v>8335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8218</v>
      </c>
      <c r="G2949" t="s">
        <v>8221</v>
      </c>
      <c r="H2949" t="s">
        <v>8243</v>
      </c>
      <c r="I2949">
        <v>1487811600</v>
      </c>
      <c r="J2949">
        <v>1486077481</v>
      </c>
      <c r="K2949" s="11" t="b">
        <v>0</v>
      </c>
      <c r="L2949">
        <v>7</v>
      </c>
      <c r="M2949" t="b">
        <v>0</v>
      </c>
      <c r="N2949" t="s">
        <v>8266</v>
      </c>
      <c r="O2949" s="1">
        <f t="shared" si="230"/>
        <v>7</v>
      </c>
      <c r="P2949">
        <f t="shared" si="231"/>
        <v>30.71</v>
      </c>
      <c r="Q2949" s="13" t="s">
        <v>8319</v>
      </c>
      <c r="R2949" t="s">
        <v>8322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8218</v>
      </c>
      <c r="G2950" t="s">
        <v>8221</v>
      </c>
      <c r="H2950" t="s">
        <v>8243</v>
      </c>
      <c r="I2950">
        <v>1422717953</v>
      </c>
      <c r="J2950">
        <v>1417533953</v>
      </c>
      <c r="K2950" s="11" t="b">
        <v>0</v>
      </c>
      <c r="L2950">
        <v>8</v>
      </c>
      <c r="M2950" t="b">
        <v>0</v>
      </c>
      <c r="N2950" t="s">
        <v>8266</v>
      </c>
      <c r="O2950" s="1">
        <f t="shared" si="230"/>
        <v>11</v>
      </c>
      <c r="P2950">
        <f t="shared" si="231"/>
        <v>26.75</v>
      </c>
      <c r="Q2950" s="13" t="s">
        <v>8319</v>
      </c>
      <c r="R2950" t="s">
        <v>8322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60" hidden="1" x14ac:dyDescent="0.2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8218</v>
      </c>
      <c r="G2951" t="s">
        <v>8221</v>
      </c>
      <c r="H2951" t="s">
        <v>8243</v>
      </c>
      <c r="I2951">
        <v>1435633602</v>
      </c>
      <c r="J2951">
        <v>1433041602</v>
      </c>
      <c r="K2951" s="11" t="b">
        <v>0</v>
      </c>
      <c r="L2951">
        <v>13</v>
      </c>
      <c r="M2951" t="b">
        <v>0</v>
      </c>
      <c r="N2951" t="s">
        <v>8278</v>
      </c>
      <c r="O2951" s="1">
        <f t="shared" si="230"/>
        <v>1</v>
      </c>
      <c r="P2951">
        <f t="shared" si="231"/>
        <v>16.309999999999999</v>
      </c>
      <c r="Q2951" s="13" t="s">
        <v>8312</v>
      </c>
      <c r="R2951" t="s">
        <v>8340</v>
      </c>
      <c r="S2951" s="17">
        <f t="shared" si="232"/>
        <v>42155.129652777774</v>
      </c>
      <c r="T2951" s="17">
        <f t="shared" si="233"/>
        <v>42185.129652777774</v>
      </c>
      <c r="U2951">
        <f t="shared" si="234"/>
        <v>2015</v>
      </c>
    </row>
    <row r="2952" spans="1:21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8217</v>
      </c>
      <c r="G2952" t="s">
        <v>8221</v>
      </c>
      <c r="H2952" t="s">
        <v>8243</v>
      </c>
      <c r="I2952">
        <v>1474766189</v>
      </c>
      <c r="J2952">
        <v>1471310189</v>
      </c>
      <c r="K2952" s="11" t="b">
        <v>0</v>
      </c>
      <c r="L2952">
        <v>4</v>
      </c>
      <c r="M2952" t="b">
        <v>0</v>
      </c>
      <c r="N2952" t="s">
        <v>8276</v>
      </c>
      <c r="O2952" s="1">
        <f t="shared" si="230"/>
        <v>1</v>
      </c>
      <c r="P2952">
        <f t="shared" si="231"/>
        <v>53</v>
      </c>
      <c r="Q2952" s="13" t="s">
        <v>8342</v>
      </c>
      <c r="R2952" t="s">
        <v>8343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75" hidden="1" x14ac:dyDescent="0.2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8218</v>
      </c>
      <c r="G2953" t="s">
        <v>8222</v>
      </c>
      <c r="H2953" t="s">
        <v>8244</v>
      </c>
      <c r="I2953">
        <v>1468349460</v>
      </c>
      <c r="J2953">
        <v>1466186988</v>
      </c>
      <c r="K2953" s="11" t="b">
        <v>0</v>
      </c>
      <c r="L2953">
        <v>7</v>
      </c>
      <c r="M2953" t="b">
        <v>0</v>
      </c>
      <c r="N2953" t="s">
        <v>8268</v>
      </c>
      <c r="O2953" s="1">
        <f t="shared" si="230"/>
        <v>4</v>
      </c>
      <c r="P2953">
        <f t="shared" si="231"/>
        <v>30.29</v>
      </c>
      <c r="Q2953" s="13" t="s">
        <v>8304</v>
      </c>
      <c r="R2953" t="s">
        <v>8306</v>
      </c>
      <c r="S2953" s="17">
        <f t="shared" si="232"/>
        <v>42538.75680555556</v>
      </c>
      <c r="T2953" s="17">
        <f t="shared" si="233"/>
        <v>42563.785416666666</v>
      </c>
      <c r="U2953">
        <f t="shared" si="234"/>
        <v>2016</v>
      </c>
    </row>
    <row r="2954" spans="1:21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8218</v>
      </c>
      <c r="G2954" t="s">
        <v>8221</v>
      </c>
      <c r="H2954" t="s">
        <v>8243</v>
      </c>
      <c r="I2954">
        <v>1472442900</v>
      </c>
      <c r="J2954">
        <v>1471638646</v>
      </c>
      <c r="K2954" s="11" t="b">
        <v>0</v>
      </c>
      <c r="L2954">
        <v>6</v>
      </c>
      <c r="M2954" t="b">
        <v>0</v>
      </c>
      <c r="N2954" t="s">
        <v>8266</v>
      </c>
      <c r="O2954" s="1">
        <f t="shared" si="230"/>
        <v>7</v>
      </c>
      <c r="P2954">
        <f t="shared" si="231"/>
        <v>35.17</v>
      </c>
      <c r="Q2954" s="13" t="s">
        <v>8319</v>
      </c>
      <c r="R2954" t="s">
        <v>8322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8218</v>
      </c>
      <c r="G2955" t="s">
        <v>8221</v>
      </c>
      <c r="H2955" t="s">
        <v>8243</v>
      </c>
      <c r="I2955">
        <v>1423186634</v>
      </c>
      <c r="J2955">
        <v>1418002634</v>
      </c>
      <c r="K2955" s="11" t="b">
        <v>0</v>
      </c>
      <c r="L2955">
        <v>8</v>
      </c>
      <c r="M2955" t="b">
        <v>0</v>
      </c>
      <c r="N2955" t="s">
        <v>8266</v>
      </c>
      <c r="O2955" s="1">
        <f t="shared" si="230"/>
        <v>21</v>
      </c>
      <c r="P2955">
        <f t="shared" si="231"/>
        <v>26.38</v>
      </c>
      <c r="Q2955" s="13" t="s">
        <v>8319</v>
      </c>
      <c r="R2955" t="s">
        <v>8322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8218</v>
      </c>
      <c r="G2956" t="s">
        <v>8221</v>
      </c>
      <c r="H2956" t="s">
        <v>8243</v>
      </c>
      <c r="I2956">
        <v>1408526477</v>
      </c>
      <c r="J2956">
        <v>1407057677</v>
      </c>
      <c r="K2956" s="11" t="b">
        <v>0</v>
      </c>
      <c r="L2956">
        <v>4</v>
      </c>
      <c r="M2956" t="b">
        <v>0</v>
      </c>
      <c r="N2956" t="s">
        <v>8294</v>
      </c>
      <c r="O2956" s="1">
        <f t="shared" si="230"/>
        <v>2</v>
      </c>
      <c r="P2956">
        <f t="shared" si="231"/>
        <v>52.5</v>
      </c>
      <c r="Q2956" s="13" t="s">
        <v>8315</v>
      </c>
      <c r="R2956" t="s">
        <v>8353</v>
      </c>
      <c r="S2956" s="17">
        <f t="shared" si="232"/>
        <v>41854.389780092592</v>
      </c>
      <c r="T2956" s="17">
        <f t="shared" si="233"/>
        <v>41871.389780092592</v>
      </c>
      <c r="U2956">
        <f t="shared" si="234"/>
        <v>2014</v>
      </c>
    </row>
    <row r="2957" spans="1:21" ht="60" hidden="1" x14ac:dyDescent="0.2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8217</v>
      </c>
      <c r="G2957" t="s">
        <v>8221</v>
      </c>
      <c r="H2957" t="s">
        <v>8243</v>
      </c>
      <c r="I2957">
        <v>1387077299</v>
      </c>
      <c r="J2957">
        <v>1383621299</v>
      </c>
      <c r="K2957" s="11" t="b">
        <v>0</v>
      </c>
      <c r="L2957">
        <v>6</v>
      </c>
      <c r="M2957" t="b">
        <v>0</v>
      </c>
      <c r="N2957" t="s">
        <v>8281</v>
      </c>
      <c r="O2957" s="1">
        <f t="shared" si="230"/>
        <v>3</v>
      </c>
      <c r="P2957">
        <f t="shared" si="231"/>
        <v>35</v>
      </c>
      <c r="Q2957" s="13" t="s">
        <v>8323</v>
      </c>
      <c r="R2957" t="s">
        <v>8350</v>
      </c>
      <c r="S2957" s="17">
        <f t="shared" si="232"/>
        <v>41583.135405092595</v>
      </c>
      <c r="T2957" s="17">
        <f t="shared" si="233"/>
        <v>41623.135405092595</v>
      </c>
      <c r="U2957">
        <f t="shared" si="234"/>
        <v>2013</v>
      </c>
    </row>
    <row r="2958" spans="1:21" ht="60" hidden="1" x14ac:dyDescent="0.2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8218</v>
      </c>
      <c r="G2958" t="s">
        <v>8221</v>
      </c>
      <c r="H2958" t="s">
        <v>8243</v>
      </c>
      <c r="I2958">
        <v>1409602217</v>
      </c>
      <c r="J2958">
        <v>1405714217</v>
      </c>
      <c r="K2958" s="11" t="b">
        <v>0</v>
      </c>
      <c r="L2958">
        <v>3</v>
      </c>
      <c r="M2958" t="b">
        <v>0</v>
      </c>
      <c r="N2958" t="s">
        <v>8268</v>
      </c>
      <c r="O2958" s="1">
        <f t="shared" si="230"/>
        <v>0</v>
      </c>
      <c r="P2958">
        <f t="shared" si="231"/>
        <v>68.33</v>
      </c>
      <c r="Q2958" s="13" t="s">
        <v>8304</v>
      </c>
      <c r="R2958" t="s">
        <v>8306</v>
      </c>
      <c r="S2958" s="17">
        <f t="shared" si="232"/>
        <v>41838.840474537035</v>
      </c>
      <c r="T2958" s="17">
        <f t="shared" si="233"/>
        <v>41883.840474537035</v>
      </c>
      <c r="U2958">
        <f t="shared" si="234"/>
        <v>2014</v>
      </c>
    </row>
    <row r="2959" spans="1:21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8218</v>
      </c>
      <c r="G2959" t="s">
        <v>8221</v>
      </c>
      <c r="H2959" t="s">
        <v>8243</v>
      </c>
      <c r="I2959">
        <v>1486046761</v>
      </c>
      <c r="J2959">
        <v>1483454761</v>
      </c>
      <c r="K2959" s="11" t="b">
        <v>0</v>
      </c>
      <c r="L2959">
        <v>3</v>
      </c>
      <c r="M2959" t="b">
        <v>0</v>
      </c>
      <c r="N2959" t="s">
        <v>8265</v>
      </c>
      <c r="O2959" s="1">
        <f t="shared" si="230"/>
        <v>1</v>
      </c>
      <c r="P2959">
        <f t="shared" si="231"/>
        <v>68.33</v>
      </c>
      <c r="Q2959" s="13" t="s">
        <v>8317</v>
      </c>
      <c r="R2959" t="s">
        <v>8335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8217</v>
      </c>
      <c r="G2960" t="s">
        <v>8221</v>
      </c>
      <c r="H2960" t="s">
        <v>8243</v>
      </c>
      <c r="I2960">
        <v>1283392800</v>
      </c>
      <c r="J2960">
        <v>1281317691</v>
      </c>
      <c r="K2960" s="11" t="b">
        <v>0</v>
      </c>
      <c r="L2960">
        <v>4</v>
      </c>
      <c r="M2960" t="b">
        <v>0</v>
      </c>
      <c r="N2960" t="s">
        <v>8285</v>
      </c>
      <c r="O2960" s="1">
        <f t="shared" si="230"/>
        <v>11</v>
      </c>
      <c r="P2960">
        <f t="shared" si="231"/>
        <v>51.25</v>
      </c>
      <c r="Q2960" s="13" t="s">
        <v>8307</v>
      </c>
      <c r="R2960" t="s">
        <v>8345</v>
      </c>
      <c r="S2960" s="17">
        <f t="shared" si="232"/>
        <v>40399.065868055557</v>
      </c>
      <c r="T2960" s="17">
        <f t="shared" si="233"/>
        <v>40423.083333333336</v>
      </c>
      <c r="U2960">
        <f t="shared" si="234"/>
        <v>2010</v>
      </c>
    </row>
    <row r="2961" spans="1:21" ht="45" hidden="1" x14ac:dyDescent="0.2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8218</v>
      </c>
      <c r="G2961" t="s">
        <v>8221</v>
      </c>
      <c r="H2961" t="s">
        <v>8243</v>
      </c>
      <c r="I2961">
        <v>1463329260</v>
      </c>
      <c r="J2961">
        <v>1458147982</v>
      </c>
      <c r="K2961" s="11" t="b">
        <v>0</v>
      </c>
      <c r="L2961">
        <v>10</v>
      </c>
      <c r="M2961" t="b">
        <v>0</v>
      </c>
      <c r="N2961" t="s">
        <v>8286</v>
      </c>
      <c r="O2961" s="1">
        <f t="shared" si="230"/>
        <v>21</v>
      </c>
      <c r="P2961">
        <f t="shared" si="231"/>
        <v>20.5</v>
      </c>
      <c r="Q2961" s="13" t="s">
        <v>8309</v>
      </c>
      <c r="R2961" t="s">
        <v>8347</v>
      </c>
      <c r="S2961" s="17">
        <f t="shared" si="232"/>
        <v>42445.712754629625</v>
      </c>
      <c r="T2961" s="17">
        <f t="shared" si="233"/>
        <v>42505.681249999994</v>
      </c>
      <c r="U2961">
        <f t="shared" si="234"/>
        <v>2016</v>
      </c>
    </row>
    <row r="2962" spans="1:21" ht="60" hidden="1" x14ac:dyDescent="0.2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8218</v>
      </c>
      <c r="G2962" t="s">
        <v>8221</v>
      </c>
      <c r="H2962" t="s">
        <v>8243</v>
      </c>
      <c r="I2962">
        <v>1473972813</v>
      </c>
      <c r="J2962">
        <v>1471812813</v>
      </c>
      <c r="K2962" s="11" t="b">
        <v>0</v>
      </c>
      <c r="L2962">
        <v>7</v>
      </c>
      <c r="M2962" t="b">
        <v>0</v>
      </c>
      <c r="N2962" t="s">
        <v>8274</v>
      </c>
      <c r="O2962" s="1">
        <f t="shared" si="230"/>
        <v>41</v>
      </c>
      <c r="P2962">
        <f t="shared" si="231"/>
        <v>29.29</v>
      </c>
      <c r="Q2962" s="13" t="s">
        <v>8323</v>
      </c>
      <c r="R2962" t="s">
        <v>8324</v>
      </c>
      <c r="S2962" s="17">
        <f t="shared" si="232"/>
        <v>42603.870520833334</v>
      </c>
      <c r="T2962" s="17">
        <f t="shared" si="233"/>
        <v>42628.870520833334</v>
      </c>
      <c r="U2962">
        <f t="shared" si="234"/>
        <v>2016</v>
      </c>
    </row>
    <row r="2963" spans="1:21" ht="60" hidden="1" x14ac:dyDescent="0.2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8216</v>
      </c>
      <c r="G2963" t="s">
        <v>8222</v>
      </c>
      <c r="H2963" t="s">
        <v>8244</v>
      </c>
      <c r="I2963">
        <v>1424604600</v>
      </c>
      <c r="J2963">
        <v>1423320389</v>
      </c>
      <c r="K2963" s="11" t="b">
        <v>0</v>
      </c>
      <c r="L2963">
        <v>13</v>
      </c>
      <c r="M2963" t="b">
        <v>1</v>
      </c>
      <c r="N2963" t="s">
        <v>8261</v>
      </c>
      <c r="O2963" s="1">
        <f t="shared" si="230"/>
        <v>103</v>
      </c>
      <c r="P2963">
        <f t="shared" si="231"/>
        <v>15.77</v>
      </c>
      <c r="Q2963" s="13" t="s">
        <v>8317</v>
      </c>
      <c r="R2963" t="s">
        <v>8339</v>
      </c>
      <c r="S2963" s="17">
        <f t="shared" si="232"/>
        <v>42042.615613425922</v>
      </c>
      <c r="T2963" s="17">
        <f t="shared" si="233"/>
        <v>42057.479166666672</v>
      </c>
      <c r="U2963">
        <f t="shared" si="234"/>
        <v>2015</v>
      </c>
    </row>
    <row r="2964" spans="1:21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8218</v>
      </c>
      <c r="G2964" t="s">
        <v>8221</v>
      </c>
      <c r="H2964" t="s">
        <v>8243</v>
      </c>
      <c r="I2964">
        <v>1421410151</v>
      </c>
      <c r="J2964">
        <v>1418818151</v>
      </c>
      <c r="K2964" s="11" t="b">
        <v>0</v>
      </c>
      <c r="L2964">
        <v>8</v>
      </c>
      <c r="M2964" t="b">
        <v>0</v>
      </c>
      <c r="N2964" t="s">
        <v>8266</v>
      </c>
      <c r="O2964" s="1">
        <f t="shared" si="230"/>
        <v>13</v>
      </c>
      <c r="P2964">
        <f t="shared" si="231"/>
        <v>25.5</v>
      </c>
      <c r="Q2964" s="13" t="s">
        <v>8319</v>
      </c>
      <c r="R2964" t="s">
        <v>8322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8218</v>
      </c>
      <c r="G2965" t="s">
        <v>8221</v>
      </c>
      <c r="H2965" t="s">
        <v>8243</v>
      </c>
      <c r="I2965">
        <v>1332748899</v>
      </c>
      <c r="J2965">
        <v>1327568499</v>
      </c>
      <c r="K2965" s="11" t="b">
        <v>0</v>
      </c>
      <c r="L2965">
        <v>5</v>
      </c>
      <c r="M2965" t="b">
        <v>0</v>
      </c>
      <c r="N2965" t="s">
        <v>8265</v>
      </c>
      <c r="O2965" s="1">
        <f t="shared" si="230"/>
        <v>7</v>
      </c>
      <c r="P2965">
        <f t="shared" si="231"/>
        <v>40.78</v>
      </c>
      <c r="Q2965" s="13" t="s">
        <v>8317</v>
      </c>
      <c r="R2965" t="s">
        <v>8335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30" hidden="1" x14ac:dyDescent="0.2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8218</v>
      </c>
      <c r="G2966" t="s">
        <v>8221</v>
      </c>
      <c r="H2966" t="s">
        <v>8243</v>
      </c>
      <c r="I2966">
        <v>1475918439</v>
      </c>
      <c r="J2966">
        <v>1473326439</v>
      </c>
      <c r="K2966" s="11" t="b">
        <v>0</v>
      </c>
      <c r="L2966">
        <v>1</v>
      </c>
      <c r="M2966" t="b">
        <v>0</v>
      </c>
      <c r="N2966" t="s">
        <v>8266</v>
      </c>
      <c r="O2966" s="1">
        <f t="shared" si="230"/>
        <v>2</v>
      </c>
      <c r="P2966">
        <f t="shared" si="231"/>
        <v>202</v>
      </c>
      <c r="Q2966" s="13" t="s">
        <v>8319</v>
      </c>
      <c r="R2966" t="s">
        <v>8322</v>
      </c>
      <c r="S2966" s="17">
        <f t="shared" si="232"/>
        <v>42621.389340277776</v>
      </c>
      <c r="T2966" s="17">
        <f t="shared" si="233"/>
        <v>42651.389340277776</v>
      </c>
      <c r="U2966">
        <f t="shared" si="234"/>
        <v>2016</v>
      </c>
    </row>
    <row r="2967" spans="1:21" ht="45" hidden="1" x14ac:dyDescent="0.2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8218</v>
      </c>
      <c r="G2967" t="s">
        <v>8222</v>
      </c>
      <c r="H2967" t="s">
        <v>8244</v>
      </c>
      <c r="I2967">
        <v>1459368658</v>
      </c>
      <c r="J2967">
        <v>1454188258</v>
      </c>
      <c r="K2967" s="11" t="b">
        <v>0</v>
      </c>
      <c r="L2967">
        <v>12</v>
      </c>
      <c r="M2967" t="b">
        <v>0</v>
      </c>
      <c r="N2967" t="s">
        <v>8279</v>
      </c>
      <c r="O2967" s="1">
        <f t="shared" si="230"/>
        <v>17</v>
      </c>
      <c r="P2967">
        <f t="shared" si="231"/>
        <v>16.829999999999998</v>
      </c>
      <c r="Q2967" s="13" t="s">
        <v>8315</v>
      </c>
      <c r="R2967" t="s">
        <v>8341</v>
      </c>
      <c r="S2967" s="17">
        <f t="shared" si="232"/>
        <v>42399.882615740738</v>
      </c>
      <c r="T2967" s="17">
        <f t="shared" si="233"/>
        <v>42459.840949074074</v>
      </c>
      <c r="U2967">
        <f t="shared" si="234"/>
        <v>2016</v>
      </c>
    </row>
    <row r="2968" spans="1:21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8218</v>
      </c>
      <c r="G2968" t="s">
        <v>8221</v>
      </c>
      <c r="H2968" t="s">
        <v>8243</v>
      </c>
      <c r="I2968">
        <v>1457207096</v>
      </c>
      <c r="J2968">
        <v>1452023096</v>
      </c>
      <c r="K2968" s="11" t="b">
        <v>0</v>
      </c>
      <c r="L2968">
        <v>9</v>
      </c>
      <c r="M2968" t="b">
        <v>0</v>
      </c>
      <c r="N2968" t="s">
        <v>8279</v>
      </c>
      <c r="O2968" s="1">
        <f t="shared" si="230"/>
        <v>1</v>
      </c>
      <c r="P2968">
        <f t="shared" si="231"/>
        <v>22.33</v>
      </c>
      <c r="Q2968" s="13" t="s">
        <v>8315</v>
      </c>
      <c r="R2968" t="s">
        <v>8341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5" hidden="1" x14ac:dyDescent="0.2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8218</v>
      </c>
      <c r="G2969" t="s">
        <v>8221</v>
      </c>
      <c r="H2969" t="s">
        <v>8243</v>
      </c>
      <c r="I2969">
        <v>1424009147</v>
      </c>
      <c r="J2969">
        <v>1421417147</v>
      </c>
      <c r="K2969" s="11" t="b">
        <v>0</v>
      </c>
      <c r="L2969">
        <v>2</v>
      </c>
      <c r="M2969" t="b">
        <v>0</v>
      </c>
      <c r="N2969" t="s">
        <v>8266</v>
      </c>
      <c r="O2969" s="1">
        <f t="shared" si="230"/>
        <v>10</v>
      </c>
      <c r="P2969">
        <f t="shared" si="231"/>
        <v>100.5</v>
      </c>
      <c r="Q2969" s="13" t="s">
        <v>8319</v>
      </c>
      <c r="R2969" t="s">
        <v>8322</v>
      </c>
      <c r="S2969" s="17">
        <f t="shared" si="232"/>
        <v>42020.587349537032</v>
      </c>
      <c r="T2969" s="17">
        <f t="shared" si="233"/>
        <v>42050.587349537032</v>
      </c>
      <c r="U2969">
        <f t="shared" si="234"/>
        <v>2015</v>
      </c>
    </row>
    <row r="2970" spans="1:21" ht="45" hidden="1" x14ac:dyDescent="0.2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8216</v>
      </c>
      <c r="G2970" t="s">
        <v>8222</v>
      </c>
      <c r="H2970" t="s">
        <v>8244</v>
      </c>
      <c r="I2970">
        <v>1430348400</v>
      </c>
      <c r="J2970">
        <v>1428436410</v>
      </c>
      <c r="K2970" s="11" t="b">
        <v>0</v>
      </c>
      <c r="L2970">
        <v>11</v>
      </c>
      <c r="M2970" t="b">
        <v>1</v>
      </c>
      <c r="N2970" t="s">
        <v>8266</v>
      </c>
      <c r="O2970" s="1">
        <f t="shared" si="230"/>
        <v>101</v>
      </c>
      <c r="P2970">
        <f t="shared" si="231"/>
        <v>18.27</v>
      </c>
      <c r="Q2970" s="13" t="s">
        <v>8319</v>
      </c>
      <c r="R2970" t="s">
        <v>8322</v>
      </c>
      <c r="S2970" s="17">
        <f t="shared" si="232"/>
        <v>42101.828819444447</v>
      </c>
      <c r="T2970" s="17">
        <f t="shared" si="233"/>
        <v>42123.958333333328</v>
      </c>
      <c r="U2970">
        <f t="shared" si="234"/>
        <v>2015</v>
      </c>
    </row>
    <row r="2971" spans="1:21" ht="60" hidden="1" x14ac:dyDescent="0.2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8218</v>
      </c>
      <c r="G2971" t="s">
        <v>8232</v>
      </c>
      <c r="H2971" t="s">
        <v>8252</v>
      </c>
      <c r="I2971">
        <v>1423432709</v>
      </c>
      <c r="J2971">
        <v>1420840709</v>
      </c>
      <c r="K2971" s="11" t="b">
        <v>0</v>
      </c>
      <c r="L2971">
        <v>2</v>
      </c>
      <c r="M2971" t="b">
        <v>0</v>
      </c>
      <c r="N2971" t="s">
        <v>8282</v>
      </c>
      <c r="O2971" s="1">
        <f t="shared" si="230"/>
        <v>0</v>
      </c>
      <c r="P2971">
        <f t="shared" si="231"/>
        <v>100</v>
      </c>
      <c r="Q2971" s="13" t="s">
        <v>8307</v>
      </c>
      <c r="R2971" t="s">
        <v>8344</v>
      </c>
      <c r="S2971" s="17">
        <f t="shared" si="232"/>
        <v>42013.915613425925</v>
      </c>
      <c r="T2971" s="17">
        <f t="shared" si="233"/>
        <v>42043.915613425925</v>
      </c>
      <c r="U2971">
        <f t="shared" si="234"/>
        <v>2015</v>
      </c>
    </row>
    <row r="2972" spans="1:21" ht="60" hidden="1" x14ac:dyDescent="0.2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8218</v>
      </c>
      <c r="G2972" t="s">
        <v>8221</v>
      </c>
      <c r="H2972" t="s">
        <v>8243</v>
      </c>
      <c r="I2972">
        <v>1428097450</v>
      </c>
      <c r="J2972">
        <v>1425509050</v>
      </c>
      <c r="K2972" s="11" t="b">
        <v>0</v>
      </c>
      <c r="L2972">
        <v>2</v>
      </c>
      <c r="M2972" t="b">
        <v>0</v>
      </c>
      <c r="N2972" t="s">
        <v>8266</v>
      </c>
      <c r="O2972" s="1">
        <f t="shared" si="230"/>
        <v>1</v>
      </c>
      <c r="P2972">
        <f t="shared" si="231"/>
        <v>100</v>
      </c>
      <c r="Q2972" s="13" t="s">
        <v>8319</v>
      </c>
      <c r="R2972" t="s">
        <v>8322</v>
      </c>
      <c r="S2972" s="17">
        <f t="shared" si="232"/>
        <v>42067.947337962964</v>
      </c>
      <c r="T2972" s="17">
        <f t="shared" si="233"/>
        <v>42097.905671296292</v>
      </c>
      <c r="U2972">
        <f t="shared" si="234"/>
        <v>2015</v>
      </c>
    </row>
    <row r="2973" spans="1:21" ht="30" hidden="1" x14ac:dyDescent="0.2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8218</v>
      </c>
      <c r="G2973" t="s">
        <v>8221</v>
      </c>
      <c r="H2973" t="s">
        <v>8243</v>
      </c>
      <c r="I2973">
        <v>1452112717</v>
      </c>
      <c r="J2973">
        <v>1449520717</v>
      </c>
      <c r="K2973" s="11" t="b">
        <v>0</v>
      </c>
      <c r="L2973">
        <v>1</v>
      </c>
      <c r="M2973" t="b">
        <v>0</v>
      </c>
      <c r="N2973" t="s">
        <v>8267</v>
      </c>
      <c r="O2973" s="1">
        <f t="shared" si="230"/>
        <v>3</v>
      </c>
      <c r="P2973">
        <f t="shared" si="231"/>
        <v>200</v>
      </c>
      <c r="Q2973" s="13" t="s">
        <v>8304</v>
      </c>
      <c r="R2973" t="s">
        <v>8338</v>
      </c>
      <c r="S2973" s="17">
        <f t="shared" si="232"/>
        <v>42345.860150462962</v>
      </c>
      <c r="T2973" s="17">
        <f t="shared" si="233"/>
        <v>42375.860150462962</v>
      </c>
      <c r="U2973">
        <f t="shared" si="234"/>
        <v>2015</v>
      </c>
    </row>
    <row r="2974" spans="1:21" ht="60" hidden="1" x14ac:dyDescent="0.2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8218</v>
      </c>
      <c r="G2974" t="s">
        <v>8225</v>
      </c>
      <c r="H2974" t="s">
        <v>8247</v>
      </c>
      <c r="I2974">
        <v>1441837879</v>
      </c>
      <c r="J2974">
        <v>1439245879</v>
      </c>
      <c r="K2974" s="11" t="b">
        <v>0</v>
      </c>
      <c r="L2974">
        <v>1</v>
      </c>
      <c r="M2974" t="b">
        <v>0</v>
      </c>
      <c r="N2974" t="s">
        <v>8298</v>
      </c>
      <c r="O2974" s="1">
        <f t="shared" si="230"/>
        <v>3</v>
      </c>
      <c r="P2974">
        <f t="shared" si="231"/>
        <v>200</v>
      </c>
      <c r="Q2974" s="13" t="s">
        <v>8319</v>
      </c>
      <c r="R2974" t="s">
        <v>8320</v>
      </c>
      <c r="S2974" s="17">
        <f t="shared" si="232"/>
        <v>42226.938414351855</v>
      </c>
      <c r="T2974" s="17">
        <f t="shared" si="233"/>
        <v>42256.938414351855</v>
      </c>
      <c r="U2974">
        <f t="shared" si="234"/>
        <v>2015</v>
      </c>
    </row>
    <row r="2975" spans="1:21" ht="45" hidden="1" x14ac:dyDescent="0.2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8218</v>
      </c>
      <c r="G2975" t="s">
        <v>8221</v>
      </c>
      <c r="H2975" t="s">
        <v>8243</v>
      </c>
      <c r="I2975">
        <v>1427920363</v>
      </c>
      <c r="J2975">
        <v>1425331963</v>
      </c>
      <c r="K2975" s="11" t="b">
        <v>0</v>
      </c>
      <c r="L2975">
        <v>5</v>
      </c>
      <c r="M2975" t="b">
        <v>0</v>
      </c>
      <c r="N2975" t="s">
        <v>8274</v>
      </c>
      <c r="O2975" s="1">
        <f t="shared" si="230"/>
        <v>10</v>
      </c>
      <c r="P2975">
        <f t="shared" si="231"/>
        <v>40</v>
      </c>
      <c r="Q2975" s="13" t="s">
        <v>8323</v>
      </c>
      <c r="R2975" t="s">
        <v>8324</v>
      </c>
      <c r="S2975" s="17">
        <f t="shared" si="232"/>
        <v>42065.897719907407</v>
      </c>
      <c r="T2975" s="17">
        <f t="shared" si="233"/>
        <v>42095.856053240743</v>
      </c>
      <c r="U2975">
        <f t="shared" si="234"/>
        <v>2015</v>
      </c>
    </row>
    <row r="2976" spans="1:21" ht="30" hidden="1" x14ac:dyDescent="0.2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8218</v>
      </c>
      <c r="G2976" t="s">
        <v>8221</v>
      </c>
      <c r="H2976" t="s">
        <v>8243</v>
      </c>
      <c r="I2976">
        <v>1457056555</v>
      </c>
      <c r="J2976">
        <v>1454464555</v>
      </c>
      <c r="K2976" s="11" t="b">
        <v>0</v>
      </c>
      <c r="L2976">
        <v>2</v>
      </c>
      <c r="M2976" t="b">
        <v>0</v>
      </c>
      <c r="N2976" t="s">
        <v>8263</v>
      </c>
      <c r="O2976" s="1">
        <f t="shared" si="230"/>
        <v>20</v>
      </c>
      <c r="P2976">
        <f t="shared" si="231"/>
        <v>100</v>
      </c>
      <c r="Q2976" s="13" t="s">
        <v>8317</v>
      </c>
      <c r="R2976" t="s">
        <v>8321</v>
      </c>
      <c r="S2976" s="17">
        <f t="shared" si="232"/>
        <v>42403.080497685187</v>
      </c>
      <c r="T2976" s="17">
        <f t="shared" si="233"/>
        <v>42433.080497685187</v>
      </c>
      <c r="U2976">
        <f t="shared" si="234"/>
        <v>2016</v>
      </c>
    </row>
    <row r="2977" spans="1:21" ht="60" hidden="1" x14ac:dyDescent="0.2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8216</v>
      </c>
      <c r="G2977" t="s">
        <v>8221</v>
      </c>
      <c r="H2977" t="s">
        <v>8243</v>
      </c>
      <c r="I2977">
        <v>1455523140</v>
      </c>
      <c r="J2977">
        <v>1453925727</v>
      </c>
      <c r="K2977" s="11" t="b">
        <v>0</v>
      </c>
      <c r="L2977">
        <v>5</v>
      </c>
      <c r="M2977" t="b">
        <v>1</v>
      </c>
      <c r="N2977" t="s">
        <v>8269</v>
      </c>
      <c r="O2977" s="1">
        <f t="shared" si="230"/>
        <v>100</v>
      </c>
      <c r="P2977">
        <f t="shared" si="231"/>
        <v>40</v>
      </c>
      <c r="Q2977" s="13" t="s">
        <v>8307</v>
      </c>
      <c r="R2977" t="s">
        <v>8329</v>
      </c>
      <c r="S2977" s="17">
        <f t="shared" si="232"/>
        <v>42396.8440625</v>
      </c>
      <c r="T2977" s="17">
        <f t="shared" si="233"/>
        <v>42415.332638888889</v>
      </c>
      <c r="U2977">
        <f t="shared" si="234"/>
        <v>2016</v>
      </c>
    </row>
    <row r="2978" spans="1:21" ht="45" hidden="1" x14ac:dyDescent="0.2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8216</v>
      </c>
      <c r="G2978" t="s">
        <v>8221</v>
      </c>
      <c r="H2978" t="s">
        <v>8243</v>
      </c>
      <c r="I2978">
        <v>1460935800</v>
      </c>
      <c r="J2978">
        <v>1459999656</v>
      </c>
      <c r="K2978" s="11" t="b">
        <v>0</v>
      </c>
      <c r="L2978">
        <v>9</v>
      </c>
      <c r="M2978" t="b">
        <v>1</v>
      </c>
      <c r="N2978" t="s">
        <v>8266</v>
      </c>
      <c r="O2978" s="1">
        <f t="shared" si="230"/>
        <v>100</v>
      </c>
      <c r="P2978">
        <f t="shared" si="231"/>
        <v>22.22</v>
      </c>
      <c r="Q2978" s="13" t="s">
        <v>8319</v>
      </c>
      <c r="R2978" t="s">
        <v>8322</v>
      </c>
      <c r="S2978" s="17">
        <f t="shared" si="232"/>
        <v>42467.144166666665</v>
      </c>
      <c r="T2978" s="17">
        <f t="shared" si="233"/>
        <v>42477.979166666672</v>
      </c>
      <c r="U2978">
        <f t="shared" si="234"/>
        <v>2016</v>
      </c>
    </row>
    <row r="2979" spans="1:21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8218</v>
      </c>
      <c r="G2979" t="s">
        <v>8234</v>
      </c>
      <c r="H2979" t="s">
        <v>8246</v>
      </c>
      <c r="I2979">
        <v>1465130532</v>
      </c>
      <c r="J2979">
        <v>1462538532</v>
      </c>
      <c r="K2979" s="11" t="b">
        <v>0</v>
      </c>
      <c r="L2979">
        <v>1</v>
      </c>
      <c r="M2979" t="b">
        <v>0</v>
      </c>
      <c r="N2979" t="s">
        <v>8268</v>
      </c>
      <c r="O2979" s="1">
        <f t="shared" si="230"/>
        <v>1</v>
      </c>
      <c r="P2979">
        <f t="shared" si="231"/>
        <v>199</v>
      </c>
      <c r="Q2979" s="13" t="s">
        <v>8304</v>
      </c>
      <c r="R2979" t="s">
        <v>8306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8218</v>
      </c>
      <c r="G2980" t="s">
        <v>8221</v>
      </c>
      <c r="H2980" t="s">
        <v>8243</v>
      </c>
      <c r="I2980">
        <v>1295847926</v>
      </c>
      <c r="J2980">
        <v>1290663926</v>
      </c>
      <c r="K2980" s="11" t="b">
        <v>0</v>
      </c>
      <c r="L2980">
        <v>6</v>
      </c>
      <c r="M2980" t="b">
        <v>0</v>
      </c>
      <c r="N2980" t="s">
        <v>8273</v>
      </c>
      <c r="O2980" s="1">
        <f t="shared" si="230"/>
        <v>3</v>
      </c>
      <c r="P2980">
        <f t="shared" si="231"/>
        <v>32.67</v>
      </c>
      <c r="Q2980" s="13" t="s">
        <v>8323</v>
      </c>
      <c r="R2980" t="s">
        <v>8346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8218</v>
      </c>
      <c r="G2981" t="s">
        <v>8222</v>
      </c>
      <c r="H2981" t="s">
        <v>8244</v>
      </c>
      <c r="I2981">
        <v>1417474761</v>
      </c>
      <c r="J2981">
        <v>1414879161</v>
      </c>
      <c r="K2981" s="11" t="b">
        <v>0</v>
      </c>
      <c r="L2981">
        <v>10</v>
      </c>
      <c r="M2981" t="b">
        <v>0</v>
      </c>
      <c r="N2981" t="s">
        <v>8273</v>
      </c>
      <c r="O2981" s="1">
        <f t="shared" si="230"/>
        <v>5</v>
      </c>
      <c r="P2981">
        <f t="shared" si="231"/>
        <v>19.600000000000001</v>
      </c>
      <c r="Q2981" s="13" t="s">
        <v>8323</v>
      </c>
      <c r="R2981" t="s">
        <v>8346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8218</v>
      </c>
      <c r="G2982" t="s">
        <v>8221</v>
      </c>
      <c r="H2982" t="s">
        <v>8243</v>
      </c>
      <c r="I2982">
        <v>1287975829</v>
      </c>
      <c r="J2982">
        <v>1284087829</v>
      </c>
      <c r="K2982" s="11" t="b">
        <v>0</v>
      </c>
      <c r="L2982">
        <v>7</v>
      </c>
      <c r="M2982" t="b">
        <v>0</v>
      </c>
      <c r="N2982" t="s">
        <v>8274</v>
      </c>
      <c r="O2982" s="1">
        <f t="shared" si="230"/>
        <v>2</v>
      </c>
      <c r="P2982">
        <f t="shared" si="231"/>
        <v>27.86</v>
      </c>
      <c r="Q2982" s="13" t="s">
        <v>8323</v>
      </c>
      <c r="R2982" t="s">
        <v>8324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30" hidden="1" x14ac:dyDescent="0.2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8218</v>
      </c>
      <c r="G2983" t="s">
        <v>8221</v>
      </c>
      <c r="H2983" t="s">
        <v>8243</v>
      </c>
      <c r="I2983">
        <v>1425110400</v>
      </c>
      <c r="J2983">
        <v>1422388822</v>
      </c>
      <c r="K2983" s="11" t="b">
        <v>0</v>
      </c>
      <c r="L2983">
        <v>5</v>
      </c>
      <c r="M2983" t="b">
        <v>0</v>
      </c>
      <c r="N2983" t="s">
        <v>8266</v>
      </c>
      <c r="O2983" s="1">
        <f t="shared" si="230"/>
        <v>3</v>
      </c>
      <c r="P2983">
        <f t="shared" si="231"/>
        <v>39</v>
      </c>
      <c r="Q2983" s="13" t="s">
        <v>8319</v>
      </c>
      <c r="R2983" t="s">
        <v>8322</v>
      </c>
      <c r="S2983" s="17">
        <f t="shared" si="232"/>
        <v>42031.833587962959</v>
      </c>
      <c r="T2983" s="17">
        <f t="shared" si="233"/>
        <v>42063.333333333328</v>
      </c>
      <c r="U2983">
        <f t="shared" si="234"/>
        <v>2015</v>
      </c>
    </row>
    <row r="2984" spans="1:21" ht="60" hidden="1" x14ac:dyDescent="0.2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8216</v>
      </c>
      <c r="G2984" t="s">
        <v>8222</v>
      </c>
      <c r="H2984" t="s">
        <v>8244</v>
      </c>
      <c r="I2984">
        <v>1478046661</v>
      </c>
      <c r="J2984">
        <v>1476837061</v>
      </c>
      <c r="K2984" s="11" t="b">
        <v>0</v>
      </c>
      <c r="L2984">
        <v>12</v>
      </c>
      <c r="M2984" t="b">
        <v>1</v>
      </c>
      <c r="N2984" t="s">
        <v>8266</v>
      </c>
      <c r="O2984" s="1">
        <f t="shared" si="230"/>
        <v>130</v>
      </c>
      <c r="P2984">
        <f t="shared" si="231"/>
        <v>16.25</v>
      </c>
      <c r="Q2984" s="13" t="s">
        <v>8319</v>
      </c>
      <c r="R2984" t="s">
        <v>8322</v>
      </c>
      <c r="S2984" s="17">
        <f t="shared" si="232"/>
        <v>42662.021539351852</v>
      </c>
      <c r="T2984" s="17">
        <f t="shared" si="233"/>
        <v>42676.021539351852</v>
      </c>
      <c r="U2984">
        <f t="shared" si="234"/>
        <v>2016</v>
      </c>
    </row>
    <row r="2985" spans="1:21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8218</v>
      </c>
      <c r="G2985" t="s">
        <v>8221</v>
      </c>
      <c r="H2985" t="s">
        <v>8243</v>
      </c>
      <c r="I2985">
        <v>1456189076</v>
      </c>
      <c r="J2985">
        <v>1454979476</v>
      </c>
      <c r="K2985" s="11" t="b">
        <v>0</v>
      </c>
      <c r="L2985">
        <v>10</v>
      </c>
      <c r="M2985" t="b">
        <v>0</v>
      </c>
      <c r="N2985" t="s">
        <v>8268</v>
      </c>
      <c r="O2985" s="1">
        <f t="shared" si="230"/>
        <v>1</v>
      </c>
      <c r="P2985">
        <f t="shared" si="231"/>
        <v>19.399999999999999</v>
      </c>
      <c r="Q2985" s="13" t="s">
        <v>8304</v>
      </c>
      <c r="R2985" t="s">
        <v>8306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8217</v>
      </c>
      <c r="G2986" t="s">
        <v>8221</v>
      </c>
      <c r="H2986" t="s">
        <v>8243</v>
      </c>
      <c r="I2986">
        <v>1428069541</v>
      </c>
      <c r="J2986">
        <v>1425481141</v>
      </c>
      <c r="K2986" s="11" t="b">
        <v>0</v>
      </c>
      <c r="L2986">
        <v>4</v>
      </c>
      <c r="M2986" t="b">
        <v>0</v>
      </c>
      <c r="N2986" t="s">
        <v>8262</v>
      </c>
      <c r="O2986" s="1">
        <f t="shared" si="230"/>
        <v>2</v>
      </c>
      <c r="P2986">
        <f t="shared" si="231"/>
        <v>47.5</v>
      </c>
      <c r="Q2986" s="13" t="s">
        <v>8317</v>
      </c>
      <c r="R2986" t="s">
        <v>8333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8217</v>
      </c>
      <c r="G2987" t="s">
        <v>8221</v>
      </c>
      <c r="H2987" t="s">
        <v>8243</v>
      </c>
      <c r="I2987">
        <v>1468351341</v>
      </c>
      <c r="J2987">
        <v>1467746541</v>
      </c>
      <c r="K2987" s="11" t="b">
        <v>0</v>
      </c>
      <c r="L2987">
        <v>4</v>
      </c>
      <c r="M2987" t="b">
        <v>0</v>
      </c>
      <c r="N2987" t="s">
        <v>8276</v>
      </c>
      <c r="O2987" s="1">
        <f t="shared" si="230"/>
        <v>95</v>
      </c>
      <c r="P2987">
        <f t="shared" si="231"/>
        <v>47.5</v>
      </c>
      <c r="Q2987" s="13" t="s">
        <v>8342</v>
      </c>
      <c r="R2987" t="s">
        <v>8343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8218</v>
      </c>
      <c r="G2988" t="s">
        <v>8221</v>
      </c>
      <c r="H2988" t="s">
        <v>8243</v>
      </c>
      <c r="I2988">
        <v>1412405940</v>
      </c>
      <c r="J2988">
        <v>1409721542</v>
      </c>
      <c r="K2988" s="11" t="b">
        <v>1</v>
      </c>
      <c r="L2988">
        <v>8</v>
      </c>
      <c r="M2988" t="b">
        <v>0</v>
      </c>
      <c r="N2988" t="s">
        <v>8266</v>
      </c>
      <c r="O2988" s="1">
        <f t="shared" si="230"/>
        <v>3</v>
      </c>
      <c r="P2988">
        <f t="shared" si="231"/>
        <v>23.63</v>
      </c>
      <c r="Q2988" s="13" t="s">
        <v>8319</v>
      </c>
      <c r="R2988" t="s">
        <v>8322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8218</v>
      </c>
      <c r="G2989" t="s">
        <v>8221</v>
      </c>
      <c r="H2989" t="s">
        <v>8243</v>
      </c>
      <c r="I2989">
        <v>1408040408</v>
      </c>
      <c r="J2989">
        <v>1405448408</v>
      </c>
      <c r="K2989" s="11" t="b">
        <v>0</v>
      </c>
      <c r="L2989">
        <v>8</v>
      </c>
      <c r="M2989" t="b">
        <v>0</v>
      </c>
      <c r="N2989" t="s">
        <v>8279</v>
      </c>
      <c r="O2989" s="1">
        <f t="shared" si="230"/>
        <v>1</v>
      </c>
      <c r="P2989">
        <f t="shared" si="231"/>
        <v>23.5</v>
      </c>
      <c r="Q2989" s="13" t="s">
        <v>8315</v>
      </c>
      <c r="R2989" t="s">
        <v>8341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8218</v>
      </c>
      <c r="G2990" t="s">
        <v>8221</v>
      </c>
      <c r="H2990" t="s">
        <v>8243</v>
      </c>
      <c r="I2990">
        <v>1411824444</v>
      </c>
      <c r="J2990">
        <v>1406640444</v>
      </c>
      <c r="K2990" s="11" t="b">
        <v>1</v>
      </c>
      <c r="L2990">
        <v>15</v>
      </c>
      <c r="M2990" t="b">
        <v>0</v>
      </c>
      <c r="N2990" t="s">
        <v>8280</v>
      </c>
      <c r="O2990" s="1">
        <f t="shared" si="230"/>
        <v>4</v>
      </c>
      <c r="P2990">
        <f t="shared" si="231"/>
        <v>12.47</v>
      </c>
      <c r="Q2990" s="13" t="s">
        <v>8309</v>
      </c>
      <c r="R2990" t="s">
        <v>8310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8218</v>
      </c>
      <c r="G2991" t="s">
        <v>8221</v>
      </c>
      <c r="H2991" t="s">
        <v>8243</v>
      </c>
      <c r="I2991">
        <v>1450327126</v>
      </c>
      <c r="J2991">
        <v>1447735126</v>
      </c>
      <c r="K2991" s="11" t="b">
        <v>0</v>
      </c>
      <c r="L2991">
        <v>8</v>
      </c>
      <c r="M2991" t="b">
        <v>0</v>
      </c>
      <c r="N2991" t="s">
        <v>8278</v>
      </c>
      <c r="O2991" s="1">
        <f t="shared" si="230"/>
        <v>0</v>
      </c>
      <c r="P2991">
        <f t="shared" si="231"/>
        <v>23.25</v>
      </c>
      <c r="Q2991" s="13" t="s">
        <v>8312</v>
      </c>
      <c r="R2991" t="s">
        <v>8340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8218</v>
      </c>
      <c r="G2992" t="s">
        <v>8221</v>
      </c>
      <c r="H2992" t="s">
        <v>8243</v>
      </c>
      <c r="I2992">
        <v>1417800435</v>
      </c>
      <c r="J2992">
        <v>1415208435</v>
      </c>
      <c r="K2992" s="11" t="b">
        <v>0</v>
      </c>
      <c r="L2992">
        <v>4</v>
      </c>
      <c r="M2992" t="b">
        <v>0</v>
      </c>
      <c r="N2992" t="s">
        <v>8266</v>
      </c>
      <c r="O2992" s="1">
        <f t="shared" si="230"/>
        <v>0</v>
      </c>
      <c r="P2992">
        <f t="shared" si="231"/>
        <v>46.25</v>
      </c>
      <c r="Q2992" s="13" t="s">
        <v>8319</v>
      </c>
      <c r="R2992" t="s">
        <v>8322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8218</v>
      </c>
      <c r="G2993" t="s">
        <v>8221</v>
      </c>
      <c r="H2993" t="s">
        <v>8243</v>
      </c>
      <c r="I2993">
        <v>1441649397</v>
      </c>
      <c r="J2993">
        <v>1439057397</v>
      </c>
      <c r="K2993" s="11" t="b">
        <v>0</v>
      </c>
      <c r="L2993">
        <v>3</v>
      </c>
      <c r="M2993" t="b">
        <v>0</v>
      </c>
      <c r="N2993" t="s">
        <v>8266</v>
      </c>
      <c r="O2993" s="1">
        <f t="shared" si="230"/>
        <v>3</v>
      </c>
      <c r="P2993">
        <f t="shared" si="231"/>
        <v>61.67</v>
      </c>
      <c r="Q2993" s="13" t="s">
        <v>8319</v>
      </c>
      <c r="R2993" t="s">
        <v>8322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60" hidden="1" x14ac:dyDescent="0.2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8217</v>
      </c>
      <c r="G2994" t="s">
        <v>8223</v>
      </c>
      <c r="H2994" t="s">
        <v>8245</v>
      </c>
      <c r="I2994">
        <v>1429839571</v>
      </c>
      <c r="J2994">
        <v>1427247571</v>
      </c>
      <c r="K2994" s="11" t="b">
        <v>0</v>
      </c>
      <c r="L2994">
        <v>6</v>
      </c>
      <c r="M2994" t="b">
        <v>0</v>
      </c>
      <c r="N2994" t="s">
        <v>8267</v>
      </c>
      <c r="O2994" s="1">
        <f t="shared" si="230"/>
        <v>3</v>
      </c>
      <c r="P2994">
        <f t="shared" si="231"/>
        <v>30</v>
      </c>
      <c r="Q2994" s="13" t="s">
        <v>8304</v>
      </c>
      <c r="R2994" t="s">
        <v>8338</v>
      </c>
      <c r="S2994" s="17">
        <f t="shared" si="232"/>
        <v>42088.069108796291</v>
      </c>
      <c r="T2994" s="17">
        <f t="shared" si="233"/>
        <v>42118.069108796291</v>
      </c>
      <c r="U2994">
        <f t="shared" si="234"/>
        <v>2015</v>
      </c>
    </row>
    <row r="2995" spans="1:21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8218</v>
      </c>
      <c r="G2995" t="s">
        <v>8226</v>
      </c>
      <c r="H2995" t="s">
        <v>8248</v>
      </c>
      <c r="I2995">
        <v>1425758101</v>
      </c>
      <c r="J2995">
        <v>1423166101</v>
      </c>
      <c r="K2995" s="11" t="b">
        <v>0</v>
      </c>
      <c r="L2995">
        <v>6</v>
      </c>
      <c r="M2995" t="b">
        <v>0</v>
      </c>
      <c r="N2995" t="s">
        <v>8282</v>
      </c>
      <c r="O2995" s="1">
        <f t="shared" si="230"/>
        <v>7</v>
      </c>
      <c r="P2995">
        <f t="shared" si="231"/>
        <v>30</v>
      </c>
      <c r="Q2995" s="13" t="s">
        <v>8307</v>
      </c>
      <c r="R2995" t="s">
        <v>8344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8218</v>
      </c>
      <c r="G2996" t="s">
        <v>8221</v>
      </c>
      <c r="H2996" t="s">
        <v>8243</v>
      </c>
      <c r="I2996">
        <v>1427155726</v>
      </c>
      <c r="J2996">
        <v>1425690526</v>
      </c>
      <c r="K2996" s="11" t="b">
        <v>0</v>
      </c>
      <c r="L2996">
        <v>7</v>
      </c>
      <c r="M2996" t="b">
        <v>0</v>
      </c>
      <c r="N2996" t="s">
        <v>8263</v>
      </c>
      <c r="O2996" s="1">
        <f t="shared" si="230"/>
        <v>40</v>
      </c>
      <c r="P2996">
        <f t="shared" si="231"/>
        <v>25.71</v>
      </c>
      <c r="Q2996" s="13" t="s">
        <v>8317</v>
      </c>
      <c r="R2996" t="s">
        <v>8321</v>
      </c>
      <c r="S2996" s="17">
        <f t="shared" si="232"/>
        <v>42070.047754629632</v>
      </c>
      <c r="T2996" s="17">
        <f t="shared" si="233"/>
        <v>42087.00608796296</v>
      </c>
      <c r="U2996">
        <f t="shared" si="234"/>
        <v>2015</v>
      </c>
    </row>
    <row r="2997" spans="1:21" ht="30" hidden="1" x14ac:dyDescent="0.2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8216</v>
      </c>
      <c r="G2997" t="s">
        <v>8221</v>
      </c>
      <c r="H2997" t="s">
        <v>8243</v>
      </c>
      <c r="I2997">
        <v>1347672937</v>
      </c>
      <c r="J2997">
        <v>1346463337</v>
      </c>
      <c r="K2997" s="11" t="b">
        <v>0</v>
      </c>
      <c r="L2997">
        <v>8</v>
      </c>
      <c r="M2997" t="b">
        <v>1</v>
      </c>
      <c r="N2997" t="s">
        <v>8271</v>
      </c>
      <c r="O2997" s="1">
        <f t="shared" si="230"/>
        <v>120</v>
      </c>
      <c r="P2997">
        <f t="shared" si="231"/>
        <v>22.5</v>
      </c>
      <c r="Q2997" s="13" t="s">
        <v>8323</v>
      </c>
      <c r="R2997" t="s">
        <v>8327</v>
      </c>
      <c r="S2997" s="17">
        <f t="shared" si="232"/>
        <v>41153.066400462965</v>
      </c>
      <c r="T2997" s="17">
        <f t="shared" si="233"/>
        <v>41167.066400462965</v>
      </c>
      <c r="U2997">
        <f t="shared" si="234"/>
        <v>2012</v>
      </c>
    </row>
    <row r="2998" spans="1:21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8216</v>
      </c>
      <c r="G2998" t="s">
        <v>8222</v>
      </c>
      <c r="H2998" t="s">
        <v>8244</v>
      </c>
      <c r="I2998">
        <v>1462914000</v>
      </c>
      <c r="J2998">
        <v>1460914253</v>
      </c>
      <c r="K2998" s="11" t="b">
        <v>0</v>
      </c>
      <c r="L2998">
        <v>15</v>
      </c>
      <c r="M2998" t="b">
        <v>1</v>
      </c>
      <c r="N2998" t="s">
        <v>8266</v>
      </c>
      <c r="O2998" s="1">
        <f t="shared" si="230"/>
        <v>180</v>
      </c>
      <c r="P2998">
        <f t="shared" si="231"/>
        <v>12</v>
      </c>
      <c r="Q2998" s="13" t="s">
        <v>8319</v>
      </c>
      <c r="R2998" t="s">
        <v>8322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8218</v>
      </c>
      <c r="G2999" t="s">
        <v>8221</v>
      </c>
      <c r="H2999" t="s">
        <v>8243</v>
      </c>
      <c r="I2999">
        <v>1339273208</v>
      </c>
      <c r="J2999">
        <v>1334089208</v>
      </c>
      <c r="K2999" s="11" t="b">
        <v>0</v>
      </c>
      <c r="L2999">
        <v>10</v>
      </c>
      <c r="M2999" t="b">
        <v>0</v>
      </c>
      <c r="N2999" t="s">
        <v>8277</v>
      </c>
      <c r="O2999" s="1">
        <f t="shared" si="230"/>
        <v>0</v>
      </c>
      <c r="P2999">
        <f t="shared" si="231"/>
        <v>17.850000000000001</v>
      </c>
      <c r="Q2999" s="13" t="s">
        <v>8312</v>
      </c>
      <c r="R2999" t="s">
        <v>8330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8217</v>
      </c>
      <c r="G3000" t="s">
        <v>8221</v>
      </c>
      <c r="H3000" t="s">
        <v>8243</v>
      </c>
      <c r="I3000">
        <v>1312641536</v>
      </c>
      <c r="J3000">
        <v>1310049536</v>
      </c>
      <c r="K3000" s="11" t="b">
        <v>0</v>
      </c>
      <c r="L3000">
        <v>3</v>
      </c>
      <c r="M3000" t="b">
        <v>0</v>
      </c>
      <c r="N3000" t="s">
        <v>8281</v>
      </c>
      <c r="O3000" s="1">
        <f t="shared" si="230"/>
        <v>18</v>
      </c>
      <c r="P3000">
        <f t="shared" si="231"/>
        <v>59.33</v>
      </c>
      <c r="Q3000" s="13" t="s">
        <v>8323</v>
      </c>
      <c r="R3000" t="s">
        <v>8350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60" hidden="1" x14ac:dyDescent="0.2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8218</v>
      </c>
      <c r="G3001" t="s">
        <v>8221</v>
      </c>
      <c r="H3001" t="s">
        <v>8243</v>
      </c>
      <c r="I3001">
        <v>1468937681</v>
      </c>
      <c r="J3001">
        <v>1466345681</v>
      </c>
      <c r="K3001" s="11" t="b">
        <v>0</v>
      </c>
      <c r="L3001">
        <v>5</v>
      </c>
      <c r="M3001" t="b">
        <v>0</v>
      </c>
      <c r="N3001" t="s">
        <v>8266</v>
      </c>
      <c r="O3001" s="1">
        <f t="shared" si="230"/>
        <v>1</v>
      </c>
      <c r="P3001">
        <f t="shared" si="231"/>
        <v>35.4</v>
      </c>
      <c r="Q3001" s="13" t="s">
        <v>8319</v>
      </c>
      <c r="R3001" t="s">
        <v>8322</v>
      </c>
      <c r="S3001" s="17">
        <f t="shared" si="232"/>
        <v>42540.593530092592</v>
      </c>
      <c r="T3001" s="17">
        <f t="shared" si="233"/>
        <v>42570.593530092592</v>
      </c>
      <c r="U3001">
        <f t="shared" si="234"/>
        <v>2016</v>
      </c>
    </row>
    <row r="3002" spans="1:21" ht="75" hidden="1" x14ac:dyDescent="0.2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8218</v>
      </c>
      <c r="G3002" t="s">
        <v>8221</v>
      </c>
      <c r="H3002" t="s">
        <v>8243</v>
      </c>
      <c r="I3002">
        <v>1432178810</v>
      </c>
      <c r="J3002">
        <v>1429586810</v>
      </c>
      <c r="K3002" s="11" t="b">
        <v>0</v>
      </c>
      <c r="L3002">
        <v>3</v>
      </c>
      <c r="M3002" t="b">
        <v>0</v>
      </c>
      <c r="N3002" t="s">
        <v>8270</v>
      </c>
      <c r="O3002" s="1">
        <f t="shared" si="230"/>
        <v>4</v>
      </c>
      <c r="P3002">
        <f t="shared" si="231"/>
        <v>59</v>
      </c>
      <c r="Q3002" s="13" t="s">
        <v>8307</v>
      </c>
      <c r="R3002" t="s">
        <v>8348</v>
      </c>
      <c r="S3002" s="17">
        <f t="shared" si="232"/>
        <v>42115.143634259264</v>
      </c>
      <c r="T3002" s="17">
        <f t="shared" si="233"/>
        <v>42145.143634259264</v>
      </c>
      <c r="U3002">
        <f t="shared" si="234"/>
        <v>2015</v>
      </c>
    </row>
    <row r="3003" spans="1:21" ht="60" hidden="1" x14ac:dyDescent="0.2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8218</v>
      </c>
      <c r="G3003" t="s">
        <v>8221</v>
      </c>
      <c r="H3003" t="s">
        <v>8243</v>
      </c>
      <c r="I3003">
        <v>1445013352</v>
      </c>
      <c r="J3003">
        <v>1442421352</v>
      </c>
      <c r="K3003" s="11" t="b">
        <v>0</v>
      </c>
      <c r="L3003">
        <v>2</v>
      </c>
      <c r="M3003" t="b">
        <v>0</v>
      </c>
      <c r="N3003" t="s">
        <v>8298</v>
      </c>
      <c r="O3003" s="1">
        <f t="shared" si="230"/>
        <v>0</v>
      </c>
      <c r="P3003">
        <f t="shared" si="231"/>
        <v>87.5</v>
      </c>
      <c r="Q3003" s="13" t="s">
        <v>8319</v>
      </c>
      <c r="R3003" t="s">
        <v>8320</v>
      </c>
      <c r="S3003" s="17">
        <f t="shared" si="232"/>
        <v>42263.691574074073</v>
      </c>
      <c r="T3003" s="17">
        <f t="shared" si="233"/>
        <v>42293.691574074073</v>
      </c>
      <c r="U3003">
        <f t="shared" si="234"/>
        <v>2015</v>
      </c>
    </row>
    <row r="3004" spans="1:21" ht="45" hidden="1" x14ac:dyDescent="0.2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8218</v>
      </c>
      <c r="G3004" t="s">
        <v>8221</v>
      </c>
      <c r="H3004" t="s">
        <v>8243</v>
      </c>
      <c r="I3004">
        <v>1419539223</v>
      </c>
      <c r="J3004">
        <v>1416947223</v>
      </c>
      <c r="K3004" s="11" t="b">
        <v>0</v>
      </c>
      <c r="L3004">
        <v>5</v>
      </c>
      <c r="M3004" t="b">
        <v>0</v>
      </c>
      <c r="N3004" t="s">
        <v>8267</v>
      </c>
      <c r="O3004" s="1">
        <f t="shared" si="230"/>
        <v>1</v>
      </c>
      <c r="P3004">
        <f t="shared" si="231"/>
        <v>35</v>
      </c>
      <c r="Q3004" s="13" t="s">
        <v>8304</v>
      </c>
      <c r="R3004" t="s">
        <v>8338</v>
      </c>
      <c r="S3004" s="17">
        <f t="shared" si="232"/>
        <v>41968.852118055554</v>
      </c>
      <c r="T3004" s="17">
        <f t="shared" si="233"/>
        <v>41998.852118055554</v>
      </c>
      <c r="U3004">
        <f t="shared" si="234"/>
        <v>2014</v>
      </c>
    </row>
    <row r="3005" spans="1:21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8218</v>
      </c>
      <c r="G3005" t="s">
        <v>8222</v>
      </c>
      <c r="H3005" t="s">
        <v>8244</v>
      </c>
      <c r="I3005">
        <v>1434063600</v>
      </c>
      <c r="J3005">
        <v>1430405903</v>
      </c>
      <c r="K3005" s="11" t="b">
        <v>0</v>
      </c>
      <c r="L3005">
        <v>7</v>
      </c>
      <c r="M3005" t="b">
        <v>0</v>
      </c>
      <c r="N3005" t="s">
        <v>8266</v>
      </c>
      <c r="O3005" s="1">
        <f t="shared" si="230"/>
        <v>12</v>
      </c>
      <c r="P3005">
        <f t="shared" si="231"/>
        <v>24.71</v>
      </c>
      <c r="Q3005" s="13" t="s">
        <v>8319</v>
      </c>
      <c r="R3005" t="s">
        <v>8322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8218</v>
      </c>
      <c r="G3006" t="s">
        <v>8222</v>
      </c>
      <c r="H3006" t="s">
        <v>8244</v>
      </c>
      <c r="I3006">
        <v>1384179548</v>
      </c>
      <c r="J3006">
        <v>1381583948</v>
      </c>
      <c r="K3006" s="11" t="b">
        <v>0</v>
      </c>
      <c r="L3006">
        <v>4</v>
      </c>
      <c r="M3006" t="b">
        <v>0</v>
      </c>
      <c r="N3006" t="s">
        <v>8273</v>
      </c>
      <c r="O3006" s="1">
        <f t="shared" si="230"/>
        <v>0</v>
      </c>
      <c r="P3006">
        <f t="shared" si="231"/>
        <v>42.5</v>
      </c>
      <c r="Q3006" s="13" t="s">
        <v>8323</v>
      </c>
      <c r="R3006" t="s">
        <v>8346</v>
      </c>
      <c r="S3006" s="17">
        <f t="shared" si="232"/>
        <v>41559.5549537037</v>
      </c>
      <c r="T3006" s="17">
        <f t="shared" si="233"/>
        <v>41589.596620370372</v>
      </c>
      <c r="U3006">
        <f t="shared" si="234"/>
        <v>2013</v>
      </c>
    </row>
    <row r="3007" spans="1:21" ht="45" hidden="1" x14ac:dyDescent="0.2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8218</v>
      </c>
      <c r="G3007" t="s">
        <v>8221</v>
      </c>
      <c r="H3007" t="s">
        <v>8243</v>
      </c>
      <c r="I3007">
        <v>1323998795</v>
      </c>
      <c r="J3007">
        <v>1321406795</v>
      </c>
      <c r="K3007" s="11" t="b">
        <v>0</v>
      </c>
      <c r="L3007">
        <v>5</v>
      </c>
      <c r="M3007" t="b">
        <v>0</v>
      </c>
      <c r="N3007" t="s">
        <v>8270</v>
      </c>
      <c r="O3007" s="1">
        <f t="shared" si="230"/>
        <v>2</v>
      </c>
      <c r="P3007">
        <f t="shared" si="231"/>
        <v>34</v>
      </c>
      <c r="Q3007" s="13" t="s">
        <v>8307</v>
      </c>
      <c r="R3007" t="s">
        <v>8348</v>
      </c>
      <c r="S3007" s="17">
        <f t="shared" si="232"/>
        <v>40863.060127314813</v>
      </c>
      <c r="T3007" s="17">
        <f t="shared" si="233"/>
        <v>40893.060127314813</v>
      </c>
      <c r="U3007">
        <f t="shared" si="234"/>
        <v>2011</v>
      </c>
    </row>
    <row r="3008" spans="1:21" ht="60" hidden="1" x14ac:dyDescent="0.2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8218</v>
      </c>
      <c r="G3008" t="s">
        <v>8221</v>
      </c>
      <c r="H3008" t="s">
        <v>8243</v>
      </c>
      <c r="I3008">
        <v>1402979778</v>
      </c>
      <c r="J3008">
        <v>1401770178</v>
      </c>
      <c r="K3008" s="11" t="b">
        <v>0</v>
      </c>
      <c r="L3008">
        <v>4</v>
      </c>
      <c r="M3008" t="b">
        <v>0</v>
      </c>
      <c r="N3008" t="s">
        <v>8266</v>
      </c>
      <c r="O3008" s="1">
        <f t="shared" si="230"/>
        <v>11</v>
      </c>
      <c r="P3008">
        <f t="shared" si="231"/>
        <v>42.5</v>
      </c>
      <c r="Q3008" s="13" t="s">
        <v>8319</v>
      </c>
      <c r="R3008" t="s">
        <v>8322</v>
      </c>
      <c r="S3008" s="17">
        <f t="shared" si="232"/>
        <v>41793.191875000004</v>
      </c>
      <c r="T3008" s="17">
        <f t="shared" si="233"/>
        <v>41807.191875000004</v>
      </c>
      <c r="U3008">
        <f t="shared" si="234"/>
        <v>2014</v>
      </c>
    </row>
    <row r="3009" spans="1:21" ht="60" hidden="1" x14ac:dyDescent="0.2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8218</v>
      </c>
      <c r="G3009" t="s">
        <v>8222</v>
      </c>
      <c r="H3009" t="s">
        <v>8244</v>
      </c>
      <c r="I3009">
        <v>1436297180</v>
      </c>
      <c r="J3009">
        <v>1431113180</v>
      </c>
      <c r="K3009" s="11" t="b">
        <v>0</v>
      </c>
      <c r="L3009">
        <v>5</v>
      </c>
      <c r="M3009" t="b">
        <v>0</v>
      </c>
      <c r="N3009" t="s">
        <v>8266</v>
      </c>
      <c r="O3009" s="1">
        <f t="shared" si="230"/>
        <v>20</v>
      </c>
      <c r="P3009">
        <f t="shared" si="231"/>
        <v>34</v>
      </c>
      <c r="Q3009" s="13" t="s">
        <v>8319</v>
      </c>
      <c r="R3009" t="s">
        <v>8322</v>
      </c>
      <c r="S3009" s="17">
        <f t="shared" si="232"/>
        <v>42132.809953703705</v>
      </c>
      <c r="T3009" s="17">
        <f t="shared" si="233"/>
        <v>42192.809953703705</v>
      </c>
      <c r="U3009">
        <f t="shared" si="234"/>
        <v>2015</v>
      </c>
    </row>
    <row r="3010" spans="1:21" ht="45" hidden="1" x14ac:dyDescent="0.2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8218</v>
      </c>
      <c r="G3010" t="s">
        <v>8221</v>
      </c>
      <c r="H3010" t="s">
        <v>8243</v>
      </c>
      <c r="I3010">
        <v>1446524159</v>
      </c>
      <c r="J3010">
        <v>1443928559</v>
      </c>
      <c r="K3010" s="11" t="b">
        <v>0</v>
      </c>
      <c r="L3010">
        <v>6</v>
      </c>
      <c r="M3010" t="b">
        <v>0</v>
      </c>
      <c r="N3010" t="s">
        <v>8284</v>
      </c>
      <c r="O3010" s="1">
        <f t="shared" si="230"/>
        <v>34</v>
      </c>
      <c r="P3010">
        <f t="shared" si="231"/>
        <v>28.33</v>
      </c>
      <c r="Q3010" s="13" t="s">
        <v>8309</v>
      </c>
      <c r="R3010" t="s">
        <v>8351</v>
      </c>
      <c r="S3010" s="17">
        <f t="shared" si="232"/>
        <v>42281.136099537034</v>
      </c>
      <c r="T3010" s="17">
        <f t="shared" si="233"/>
        <v>42311.177766203706</v>
      </c>
      <c r="U3010">
        <f t="shared" si="234"/>
        <v>2015</v>
      </c>
    </row>
    <row r="3011" spans="1:21" ht="45" hidden="1" x14ac:dyDescent="0.2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8218</v>
      </c>
      <c r="G3011" t="s">
        <v>8221</v>
      </c>
      <c r="H3011" t="s">
        <v>8243</v>
      </c>
      <c r="I3011">
        <v>1425178800</v>
      </c>
      <c r="J3011">
        <v>1422374420</v>
      </c>
      <c r="K3011" s="11" t="b">
        <v>0</v>
      </c>
      <c r="L3011">
        <v>6</v>
      </c>
      <c r="M3011" t="b">
        <v>0</v>
      </c>
      <c r="N3011" t="s">
        <v>8266</v>
      </c>
      <c r="O3011" s="1">
        <f t="shared" ref="O3011:O3074" si="235">ROUND(E3011/D3011*100,0)</f>
        <v>17</v>
      </c>
      <c r="P3011">
        <f t="shared" ref="P3011:P3074" si="236">IFERROR(ROUND(E3011/L3011,2),0)</f>
        <v>27.5</v>
      </c>
      <c r="Q3011" s="13" t="s">
        <v>8319</v>
      </c>
      <c r="R3011" t="s">
        <v>8322</v>
      </c>
      <c r="S3011" s="17">
        <f t="shared" ref="S3011:S3074" si="237">(((J3011/60)/60)/24)+DATE(1970,1,1)</f>
        <v>42031.666898148149</v>
      </c>
      <c r="T3011" s="17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hidden="1" x14ac:dyDescent="0.2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8218</v>
      </c>
      <c r="G3012" t="s">
        <v>8221</v>
      </c>
      <c r="H3012" t="s">
        <v>8243</v>
      </c>
      <c r="I3012">
        <v>1333557975</v>
      </c>
      <c r="J3012">
        <v>1330969575</v>
      </c>
      <c r="K3012" s="11" t="b">
        <v>0</v>
      </c>
      <c r="L3012">
        <v>7</v>
      </c>
      <c r="M3012" t="b">
        <v>0</v>
      </c>
      <c r="N3012" t="s">
        <v>8277</v>
      </c>
      <c r="O3012" s="1">
        <f t="shared" si="235"/>
        <v>41</v>
      </c>
      <c r="P3012">
        <f t="shared" si="236"/>
        <v>23.57</v>
      </c>
      <c r="Q3012" s="13" t="s">
        <v>8312</v>
      </c>
      <c r="R3012" t="s">
        <v>8330</v>
      </c>
      <c r="S3012" s="17">
        <f t="shared" si="237"/>
        <v>40973.740451388891</v>
      </c>
      <c r="T3012" s="17">
        <f t="shared" si="238"/>
        <v>41003.698784722219</v>
      </c>
      <c r="U3012">
        <f t="shared" si="239"/>
        <v>2012</v>
      </c>
    </row>
    <row r="3013" spans="1:21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8219</v>
      </c>
      <c r="G3013" t="s">
        <v>8221</v>
      </c>
      <c r="H3013" t="s">
        <v>8243</v>
      </c>
      <c r="I3013">
        <v>1491277121</v>
      </c>
      <c r="J3013">
        <v>1489376321</v>
      </c>
      <c r="K3013" s="11" t="b">
        <v>0</v>
      </c>
      <c r="L3013">
        <v>7</v>
      </c>
      <c r="M3013" t="b">
        <v>0</v>
      </c>
      <c r="N3013" t="s">
        <v>8266</v>
      </c>
      <c r="O3013" s="1">
        <f t="shared" si="235"/>
        <v>21</v>
      </c>
      <c r="P3013">
        <f t="shared" si="236"/>
        <v>23.14</v>
      </c>
      <c r="Q3013" s="13" t="s">
        <v>8319</v>
      </c>
      <c r="R3013" t="s">
        <v>8322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8218</v>
      </c>
      <c r="G3014" t="s">
        <v>8221</v>
      </c>
      <c r="H3014" t="s">
        <v>8243</v>
      </c>
      <c r="I3014">
        <v>1385590111</v>
      </c>
      <c r="J3014">
        <v>1382994511</v>
      </c>
      <c r="K3014" s="11" t="b">
        <v>0</v>
      </c>
      <c r="L3014">
        <v>5</v>
      </c>
      <c r="M3014" t="b">
        <v>0</v>
      </c>
      <c r="N3014" t="s">
        <v>8273</v>
      </c>
      <c r="O3014" s="1">
        <f t="shared" si="235"/>
        <v>3</v>
      </c>
      <c r="P3014">
        <f t="shared" si="236"/>
        <v>32</v>
      </c>
      <c r="Q3014" s="13" t="s">
        <v>8323</v>
      </c>
      <c r="R3014" t="s">
        <v>8346</v>
      </c>
      <c r="S3014" s="17">
        <f t="shared" si="237"/>
        <v>41575.880914351852</v>
      </c>
      <c r="T3014" s="17">
        <f t="shared" si="238"/>
        <v>41605.922581018516</v>
      </c>
      <c r="U3014">
        <f t="shared" si="239"/>
        <v>2013</v>
      </c>
    </row>
    <row r="3015" spans="1:21" ht="45" hidden="1" x14ac:dyDescent="0.2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8218</v>
      </c>
      <c r="G3015" t="s">
        <v>8221</v>
      </c>
      <c r="H3015" t="s">
        <v>8243</v>
      </c>
      <c r="I3015">
        <v>1348367100</v>
      </c>
      <c r="J3015">
        <v>1346180780</v>
      </c>
      <c r="K3015" s="11" t="b">
        <v>0</v>
      </c>
      <c r="L3015">
        <v>4</v>
      </c>
      <c r="M3015" t="b">
        <v>0</v>
      </c>
      <c r="N3015" t="s">
        <v>8273</v>
      </c>
      <c r="O3015" s="1">
        <f t="shared" si="235"/>
        <v>3</v>
      </c>
      <c r="P3015">
        <f t="shared" si="236"/>
        <v>40</v>
      </c>
      <c r="Q3015" s="13" t="s">
        <v>8323</v>
      </c>
      <c r="R3015" t="s">
        <v>8346</v>
      </c>
      <c r="S3015" s="17">
        <f t="shared" si="237"/>
        <v>41149.796064814815</v>
      </c>
      <c r="T3015" s="17">
        <f t="shared" si="238"/>
        <v>41175.100694444445</v>
      </c>
      <c r="U3015">
        <f t="shared" si="239"/>
        <v>2012</v>
      </c>
    </row>
    <row r="3016" spans="1:21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8218</v>
      </c>
      <c r="G3016" t="s">
        <v>8221</v>
      </c>
      <c r="H3016" t="s">
        <v>8243</v>
      </c>
      <c r="I3016">
        <v>1421404247</v>
      </c>
      <c r="J3016">
        <v>1418812247</v>
      </c>
      <c r="K3016" s="11" t="b">
        <v>0</v>
      </c>
      <c r="L3016">
        <v>4</v>
      </c>
      <c r="M3016" t="b">
        <v>0</v>
      </c>
      <c r="N3016" t="s">
        <v>8268</v>
      </c>
      <c r="O3016" s="1">
        <f t="shared" si="235"/>
        <v>0</v>
      </c>
      <c r="P3016">
        <f t="shared" si="236"/>
        <v>39</v>
      </c>
      <c r="Q3016" s="13" t="s">
        <v>8304</v>
      </c>
      <c r="R3016" t="s">
        <v>8306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8216</v>
      </c>
      <c r="G3017" t="s">
        <v>8222</v>
      </c>
      <c r="H3017" t="s">
        <v>8244</v>
      </c>
      <c r="I3017">
        <v>1442065060</v>
      </c>
      <c r="J3017">
        <v>1437745060</v>
      </c>
      <c r="K3017" s="11" t="b">
        <v>0</v>
      </c>
      <c r="L3017">
        <v>3</v>
      </c>
      <c r="M3017" t="b">
        <v>1</v>
      </c>
      <c r="N3017" t="s">
        <v>8280</v>
      </c>
      <c r="O3017" s="1">
        <f t="shared" si="235"/>
        <v>155</v>
      </c>
      <c r="P3017">
        <f t="shared" si="236"/>
        <v>51.67</v>
      </c>
      <c r="Q3017" s="13" t="s">
        <v>8309</v>
      </c>
      <c r="R3017" t="s">
        <v>8310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8218</v>
      </c>
      <c r="G3018" t="s">
        <v>8221</v>
      </c>
      <c r="H3018" t="s">
        <v>8243</v>
      </c>
      <c r="I3018">
        <v>1370470430</v>
      </c>
      <c r="J3018">
        <v>1367878430</v>
      </c>
      <c r="K3018" s="11" t="b">
        <v>0</v>
      </c>
      <c r="L3018">
        <v>13</v>
      </c>
      <c r="M3018" t="b">
        <v>0</v>
      </c>
      <c r="N3018" t="s">
        <v>8265</v>
      </c>
      <c r="O3018" s="1">
        <f t="shared" si="235"/>
        <v>1</v>
      </c>
      <c r="P3018">
        <f t="shared" si="236"/>
        <v>11.77</v>
      </c>
      <c r="Q3018" s="13" t="s">
        <v>8317</v>
      </c>
      <c r="R3018" t="s">
        <v>8335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45" hidden="1" x14ac:dyDescent="0.2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8218</v>
      </c>
      <c r="G3019" t="s">
        <v>8221</v>
      </c>
      <c r="H3019" t="s">
        <v>8243</v>
      </c>
      <c r="I3019">
        <v>1414354080</v>
      </c>
      <c r="J3019">
        <v>1411587606</v>
      </c>
      <c r="K3019" s="11" t="b">
        <v>0</v>
      </c>
      <c r="L3019">
        <v>4</v>
      </c>
      <c r="M3019" t="b">
        <v>0</v>
      </c>
      <c r="N3019" t="s">
        <v>8266</v>
      </c>
      <c r="O3019" s="1">
        <f t="shared" si="235"/>
        <v>15</v>
      </c>
      <c r="P3019">
        <f t="shared" si="236"/>
        <v>38.25</v>
      </c>
      <c r="Q3019" s="13" t="s">
        <v>8319</v>
      </c>
      <c r="R3019" t="s">
        <v>8322</v>
      </c>
      <c r="S3019" s="17">
        <f t="shared" si="237"/>
        <v>41906.819513888891</v>
      </c>
      <c r="T3019" s="17">
        <f t="shared" si="238"/>
        <v>41938.838888888888</v>
      </c>
      <c r="U3019">
        <f t="shared" si="239"/>
        <v>2014</v>
      </c>
    </row>
    <row r="3020" spans="1:21" ht="60" hidden="1" x14ac:dyDescent="0.2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8216</v>
      </c>
      <c r="G3020" t="s">
        <v>8221</v>
      </c>
      <c r="H3020" t="s">
        <v>8243</v>
      </c>
      <c r="I3020">
        <v>1488473351</v>
      </c>
      <c r="J3020">
        <v>1488214151</v>
      </c>
      <c r="K3020" s="11" t="b">
        <v>0</v>
      </c>
      <c r="L3020">
        <v>7</v>
      </c>
      <c r="M3020" t="b">
        <v>1</v>
      </c>
      <c r="N3020" t="s">
        <v>8271</v>
      </c>
      <c r="O3020" s="1">
        <f t="shared" si="235"/>
        <v>100</v>
      </c>
      <c r="P3020">
        <f t="shared" si="236"/>
        <v>21.86</v>
      </c>
      <c r="Q3020" s="13" t="s">
        <v>8323</v>
      </c>
      <c r="R3020" t="s">
        <v>8327</v>
      </c>
      <c r="S3020" s="17">
        <f t="shared" si="237"/>
        <v>42793.700821759259</v>
      </c>
      <c r="T3020" s="17">
        <f t="shared" si="238"/>
        <v>42796.700821759259</v>
      </c>
      <c r="U3020">
        <f t="shared" si="239"/>
        <v>2017</v>
      </c>
    </row>
    <row r="3021" spans="1:21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8217</v>
      </c>
      <c r="G3021" t="s">
        <v>8221</v>
      </c>
      <c r="H3021" t="s">
        <v>8243</v>
      </c>
      <c r="I3021">
        <v>1414533600</v>
      </c>
      <c r="J3021">
        <v>1411411564</v>
      </c>
      <c r="K3021" s="11" t="b">
        <v>0</v>
      </c>
      <c r="L3021">
        <v>6</v>
      </c>
      <c r="M3021" t="b">
        <v>0</v>
      </c>
      <c r="N3021" t="s">
        <v>8262</v>
      </c>
      <c r="O3021" s="1">
        <f t="shared" si="235"/>
        <v>0</v>
      </c>
      <c r="P3021">
        <f t="shared" si="236"/>
        <v>25.17</v>
      </c>
      <c r="Q3021" s="13" t="s">
        <v>8317</v>
      </c>
      <c r="R3021" t="s">
        <v>8333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8218</v>
      </c>
      <c r="G3022" t="s">
        <v>8221</v>
      </c>
      <c r="H3022" t="s">
        <v>8243</v>
      </c>
      <c r="I3022">
        <v>1451786137</v>
      </c>
      <c r="J3022">
        <v>1449194137</v>
      </c>
      <c r="K3022" s="11" t="b">
        <v>0</v>
      </c>
      <c r="L3022">
        <v>3</v>
      </c>
      <c r="M3022" t="b">
        <v>0</v>
      </c>
      <c r="N3022" t="s">
        <v>8273</v>
      </c>
      <c r="O3022" s="1">
        <f t="shared" si="235"/>
        <v>0</v>
      </c>
      <c r="P3022">
        <f t="shared" si="236"/>
        <v>50.33</v>
      </c>
      <c r="Q3022" s="13" t="s">
        <v>8323</v>
      </c>
      <c r="R3022" t="s">
        <v>8346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8218</v>
      </c>
      <c r="G3023" t="s">
        <v>8221</v>
      </c>
      <c r="H3023" t="s">
        <v>8243</v>
      </c>
      <c r="I3023">
        <v>1440524082</v>
      </c>
      <c r="J3023">
        <v>1437932082</v>
      </c>
      <c r="K3023" s="11" t="b">
        <v>0</v>
      </c>
      <c r="L3023">
        <v>3</v>
      </c>
      <c r="M3023" t="b">
        <v>0</v>
      </c>
      <c r="N3023" t="s">
        <v>8279</v>
      </c>
      <c r="O3023" s="1">
        <f t="shared" si="235"/>
        <v>1</v>
      </c>
      <c r="P3023">
        <f t="shared" si="236"/>
        <v>50.33</v>
      </c>
      <c r="Q3023" s="13" t="s">
        <v>8315</v>
      </c>
      <c r="R3023" t="s">
        <v>8341</v>
      </c>
      <c r="S3023" s="17">
        <f t="shared" si="237"/>
        <v>42211.732430555552</v>
      </c>
      <c r="T3023" s="17">
        <f t="shared" si="238"/>
        <v>42241.732430555552</v>
      </c>
      <c r="U3023">
        <f t="shared" si="239"/>
        <v>2015</v>
      </c>
    </row>
    <row r="3024" spans="1:21" ht="60" hidden="1" x14ac:dyDescent="0.2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8218</v>
      </c>
      <c r="G3024" t="s">
        <v>8221</v>
      </c>
      <c r="H3024" t="s">
        <v>8243</v>
      </c>
      <c r="I3024">
        <v>1417795480</v>
      </c>
      <c r="J3024">
        <v>1412607880</v>
      </c>
      <c r="K3024" s="11" t="b">
        <v>0</v>
      </c>
      <c r="L3024">
        <v>3</v>
      </c>
      <c r="M3024" t="b">
        <v>0</v>
      </c>
      <c r="N3024" t="s">
        <v>8279</v>
      </c>
      <c r="O3024" s="1">
        <f t="shared" si="235"/>
        <v>2</v>
      </c>
      <c r="P3024">
        <f t="shared" si="236"/>
        <v>50.33</v>
      </c>
      <c r="Q3024" s="13" t="s">
        <v>8315</v>
      </c>
      <c r="R3024" t="s">
        <v>8341</v>
      </c>
      <c r="S3024" s="17">
        <f t="shared" si="237"/>
        <v>41918.628240740742</v>
      </c>
      <c r="T3024" s="17">
        <f t="shared" si="238"/>
        <v>41978.669907407413</v>
      </c>
      <c r="U3024">
        <f t="shared" si="239"/>
        <v>2014</v>
      </c>
    </row>
    <row r="3025" spans="1:21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8218</v>
      </c>
      <c r="G3025" t="s">
        <v>8221</v>
      </c>
      <c r="H3025" t="s">
        <v>8243</v>
      </c>
      <c r="I3025">
        <v>1471370869</v>
      </c>
      <c r="J3025">
        <v>1466186869</v>
      </c>
      <c r="K3025" s="11" t="b">
        <v>0</v>
      </c>
      <c r="L3025">
        <v>4</v>
      </c>
      <c r="M3025" t="b">
        <v>0</v>
      </c>
      <c r="N3025" t="s">
        <v>8300</v>
      </c>
      <c r="O3025" s="1">
        <f t="shared" si="235"/>
        <v>4</v>
      </c>
      <c r="P3025">
        <f t="shared" si="236"/>
        <v>37.75</v>
      </c>
      <c r="Q3025" s="13" t="s">
        <v>8319</v>
      </c>
      <c r="R3025" t="s">
        <v>8331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8218</v>
      </c>
      <c r="G3026" t="s">
        <v>8222</v>
      </c>
      <c r="H3026" t="s">
        <v>8244</v>
      </c>
      <c r="I3026">
        <v>1400278290</v>
      </c>
      <c r="J3026">
        <v>1399414290</v>
      </c>
      <c r="K3026" s="11" t="b">
        <v>0</v>
      </c>
      <c r="L3026">
        <v>13</v>
      </c>
      <c r="M3026" t="b">
        <v>0</v>
      </c>
      <c r="N3026" t="s">
        <v>8266</v>
      </c>
      <c r="O3026" s="1">
        <f t="shared" si="235"/>
        <v>38</v>
      </c>
      <c r="P3026">
        <f t="shared" si="236"/>
        <v>11.62</v>
      </c>
      <c r="Q3026" s="13" t="s">
        <v>8319</v>
      </c>
      <c r="R3026" t="s">
        <v>8322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60" hidden="1" x14ac:dyDescent="0.2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8218</v>
      </c>
      <c r="G3027" t="s">
        <v>8221</v>
      </c>
      <c r="H3027" t="s">
        <v>8243</v>
      </c>
      <c r="I3027">
        <v>1434827173</v>
      </c>
      <c r="J3027">
        <v>1430939173</v>
      </c>
      <c r="K3027" s="11" t="b">
        <v>0</v>
      </c>
      <c r="L3027">
        <v>3</v>
      </c>
      <c r="M3027" t="b">
        <v>0</v>
      </c>
      <c r="N3027" t="s">
        <v>8270</v>
      </c>
      <c r="O3027" s="1">
        <f t="shared" si="235"/>
        <v>2</v>
      </c>
      <c r="P3027">
        <f t="shared" si="236"/>
        <v>50</v>
      </c>
      <c r="Q3027" s="13" t="s">
        <v>8307</v>
      </c>
      <c r="R3027" t="s">
        <v>8348</v>
      </c>
      <c r="S3027" s="17">
        <f t="shared" si="237"/>
        <v>42130.795983796299</v>
      </c>
      <c r="T3027" s="17">
        <f t="shared" si="238"/>
        <v>42175.795983796299</v>
      </c>
      <c r="U3027">
        <f t="shared" si="239"/>
        <v>2015</v>
      </c>
    </row>
    <row r="3028" spans="1:21" ht="45" hidden="1" x14ac:dyDescent="0.2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8218</v>
      </c>
      <c r="G3028" t="s">
        <v>8221</v>
      </c>
      <c r="H3028" t="s">
        <v>8243</v>
      </c>
      <c r="I3028">
        <v>1365228982</v>
      </c>
      <c r="J3028">
        <v>1362640582</v>
      </c>
      <c r="K3028" s="11" t="b">
        <v>0</v>
      </c>
      <c r="L3028">
        <v>5</v>
      </c>
      <c r="M3028" t="b">
        <v>0</v>
      </c>
      <c r="N3028" t="s">
        <v>8265</v>
      </c>
      <c r="O3028" s="1">
        <f t="shared" si="235"/>
        <v>3</v>
      </c>
      <c r="P3028">
        <f t="shared" si="236"/>
        <v>30</v>
      </c>
      <c r="Q3028" s="13" t="s">
        <v>8317</v>
      </c>
      <c r="R3028" t="s">
        <v>8335</v>
      </c>
      <c r="S3028" s="17">
        <f t="shared" si="237"/>
        <v>41340.303032407406</v>
      </c>
      <c r="T3028" s="17">
        <f t="shared" si="238"/>
        <v>41370.261365740742</v>
      </c>
      <c r="U3028">
        <f t="shared" si="239"/>
        <v>2013</v>
      </c>
    </row>
    <row r="3029" spans="1:21" ht="45" hidden="1" x14ac:dyDescent="0.2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8218</v>
      </c>
      <c r="G3029" t="s">
        <v>8221</v>
      </c>
      <c r="H3029" t="s">
        <v>8243</v>
      </c>
      <c r="I3029">
        <v>1323994754</v>
      </c>
      <c r="J3029">
        <v>1321402754</v>
      </c>
      <c r="K3029" s="11" t="b">
        <v>0</v>
      </c>
      <c r="L3029">
        <v>2</v>
      </c>
      <c r="M3029" t="b">
        <v>0</v>
      </c>
      <c r="N3029" t="s">
        <v>8299</v>
      </c>
      <c r="O3029" s="1">
        <f t="shared" si="235"/>
        <v>3</v>
      </c>
      <c r="P3029">
        <f t="shared" si="236"/>
        <v>75</v>
      </c>
      <c r="Q3029" s="13" t="s">
        <v>8307</v>
      </c>
      <c r="R3029" t="s">
        <v>8352</v>
      </c>
      <c r="S3029" s="17">
        <f t="shared" si="237"/>
        <v>40863.013356481482</v>
      </c>
      <c r="T3029" s="17">
        <f t="shared" si="238"/>
        <v>40893.013356481482</v>
      </c>
      <c r="U3029">
        <f t="shared" si="239"/>
        <v>2011</v>
      </c>
    </row>
    <row r="3030" spans="1:21" ht="60" hidden="1" x14ac:dyDescent="0.2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8218</v>
      </c>
      <c r="G3030" t="s">
        <v>8221</v>
      </c>
      <c r="H3030" t="s">
        <v>8243</v>
      </c>
      <c r="I3030">
        <v>1481295099</v>
      </c>
      <c r="J3030">
        <v>1477835499</v>
      </c>
      <c r="K3030" s="11" t="b">
        <v>0</v>
      </c>
      <c r="L3030">
        <v>3</v>
      </c>
      <c r="M3030" t="b">
        <v>0</v>
      </c>
      <c r="N3030" t="s">
        <v>8288</v>
      </c>
      <c r="O3030" s="1">
        <f t="shared" si="235"/>
        <v>8</v>
      </c>
      <c r="P3030">
        <f t="shared" si="236"/>
        <v>50</v>
      </c>
      <c r="Q3030" s="13" t="s">
        <v>8323</v>
      </c>
      <c r="R3030" t="s">
        <v>8326</v>
      </c>
      <c r="S3030" s="17">
        <f t="shared" si="237"/>
        <v>42673.577534722222</v>
      </c>
      <c r="T3030" s="17">
        <f t="shared" si="238"/>
        <v>42713.619201388887</v>
      </c>
      <c r="U3030">
        <f t="shared" si="239"/>
        <v>2016</v>
      </c>
    </row>
    <row r="3031" spans="1:21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8218</v>
      </c>
      <c r="G3031" t="s">
        <v>8221</v>
      </c>
      <c r="H3031" t="s">
        <v>8243</v>
      </c>
      <c r="I3031">
        <v>1447311540</v>
      </c>
      <c r="J3031">
        <v>1445358903</v>
      </c>
      <c r="K3031" s="11" t="b">
        <v>0</v>
      </c>
      <c r="L3031">
        <v>4</v>
      </c>
      <c r="M3031" t="b">
        <v>0</v>
      </c>
      <c r="N3031" t="s">
        <v>8266</v>
      </c>
      <c r="O3031" s="1">
        <f t="shared" si="235"/>
        <v>21</v>
      </c>
      <c r="P3031">
        <f t="shared" si="236"/>
        <v>37.5</v>
      </c>
      <c r="Q3031" s="13" t="s">
        <v>8319</v>
      </c>
      <c r="R3031" t="s">
        <v>8322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8218</v>
      </c>
      <c r="G3032" t="s">
        <v>8222</v>
      </c>
      <c r="H3032" t="s">
        <v>8244</v>
      </c>
      <c r="I3032">
        <v>1446766372</v>
      </c>
      <c r="J3032">
        <v>1443220372</v>
      </c>
      <c r="K3032" s="11" t="b">
        <v>0</v>
      </c>
      <c r="L3032">
        <v>11</v>
      </c>
      <c r="M3032" t="b">
        <v>0</v>
      </c>
      <c r="N3032" t="s">
        <v>8265</v>
      </c>
      <c r="O3032" s="1">
        <f t="shared" si="235"/>
        <v>0</v>
      </c>
      <c r="P3032">
        <f t="shared" si="236"/>
        <v>13.55</v>
      </c>
      <c r="Q3032" s="13" t="s">
        <v>8317</v>
      </c>
      <c r="R3032" t="s">
        <v>8335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8218</v>
      </c>
      <c r="G3033" t="s">
        <v>8221</v>
      </c>
      <c r="H3033" t="s">
        <v>8243</v>
      </c>
      <c r="I3033">
        <v>1439069640</v>
      </c>
      <c r="J3033">
        <v>1433897647</v>
      </c>
      <c r="K3033" s="11" t="b">
        <v>0</v>
      </c>
      <c r="L3033">
        <v>6</v>
      </c>
      <c r="M3033" t="b">
        <v>0</v>
      </c>
      <c r="N3033" t="s">
        <v>8266</v>
      </c>
      <c r="O3033" s="1">
        <f t="shared" si="235"/>
        <v>5</v>
      </c>
      <c r="P3033">
        <f t="shared" si="236"/>
        <v>24.33</v>
      </c>
      <c r="Q3033" s="13" t="s">
        <v>8319</v>
      </c>
      <c r="R3033" t="s">
        <v>8322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45" hidden="1" x14ac:dyDescent="0.2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8217</v>
      </c>
      <c r="G3034" t="s">
        <v>8221</v>
      </c>
      <c r="H3034" t="s">
        <v>8243</v>
      </c>
      <c r="I3034">
        <v>1442457112</v>
      </c>
      <c r="J3034">
        <v>1439865112</v>
      </c>
      <c r="K3034" s="11" t="b">
        <v>0</v>
      </c>
      <c r="L3034">
        <v>2</v>
      </c>
      <c r="M3034" t="b">
        <v>0</v>
      </c>
      <c r="N3034" t="s">
        <v>8279</v>
      </c>
      <c r="O3034" s="1">
        <f t="shared" si="235"/>
        <v>2</v>
      </c>
      <c r="P3034">
        <f t="shared" si="236"/>
        <v>72.5</v>
      </c>
      <c r="Q3034" s="13" t="s">
        <v>8315</v>
      </c>
      <c r="R3034" t="s">
        <v>8341</v>
      </c>
      <c r="S3034" s="17">
        <f t="shared" si="237"/>
        <v>42234.105462962965</v>
      </c>
      <c r="T3034" s="17">
        <f t="shared" si="238"/>
        <v>42264.105462962965</v>
      </c>
      <c r="U3034">
        <f t="shared" si="239"/>
        <v>2015</v>
      </c>
    </row>
    <row r="3035" spans="1:21" ht="30" hidden="1" x14ac:dyDescent="0.2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8217</v>
      </c>
      <c r="G3035" t="s">
        <v>8234</v>
      </c>
      <c r="H3035" t="s">
        <v>8246</v>
      </c>
      <c r="I3035">
        <v>1483459365</v>
      </c>
      <c r="J3035">
        <v>1480867365</v>
      </c>
      <c r="K3035" s="11" t="b">
        <v>0</v>
      </c>
      <c r="L3035">
        <v>3</v>
      </c>
      <c r="M3035" t="b">
        <v>0</v>
      </c>
      <c r="N3035" t="s">
        <v>8282</v>
      </c>
      <c r="O3035" s="1">
        <f t="shared" si="235"/>
        <v>3</v>
      </c>
      <c r="P3035">
        <f t="shared" si="236"/>
        <v>48.33</v>
      </c>
      <c r="Q3035" s="13" t="s">
        <v>8307</v>
      </c>
      <c r="R3035" t="s">
        <v>8344</v>
      </c>
      <c r="S3035" s="17">
        <f t="shared" si="237"/>
        <v>42708.668576388889</v>
      </c>
      <c r="T3035" s="17">
        <f t="shared" si="238"/>
        <v>42738.668576388889</v>
      </c>
      <c r="U3035">
        <f t="shared" si="239"/>
        <v>2016</v>
      </c>
    </row>
    <row r="3036" spans="1:21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8218</v>
      </c>
      <c r="G3036" t="s">
        <v>8222</v>
      </c>
      <c r="H3036" t="s">
        <v>8244</v>
      </c>
      <c r="I3036">
        <v>1400498789</v>
      </c>
      <c r="J3036">
        <v>1398511589</v>
      </c>
      <c r="K3036" s="11" t="b">
        <v>0</v>
      </c>
      <c r="L3036">
        <v>7</v>
      </c>
      <c r="M3036" t="b">
        <v>0</v>
      </c>
      <c r="N3036" t="s">
        <v>8266</v>
      </c>
      <c r="O3036" s="1">
        <f t="shared" si="235"/>
        <v>8</v>
      </c>
      <c r="P3036">
        <f t="shared" si="236"/>
        <v>20.71</v>
      </c>
      <c r="Q3036" s="13" t="s">
        <v>8319</v>
      </c>
      <c r="R3036" t="s">
        <v>8322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8218</v>
      </c>
      <c r="G3037" t="s">
        <v>8221</v>
      </c>
      <c r="H3037" t="s">
        <v>8243</v>
      </c>
      <c r="I3037">
        <v>1455822569</v>
      </c>
      <c r="J3037">
        <v>1453230569</v>
      </c>
      <c r="K3037" s="11" t="b">
        <v>0</v>
      </c>
      <c r="L3037">
        <v>1</v>
      </c>
      <c r="M3037" t="b">
        <v>0</v>
      </c>
      <c r="N3037" t="s">
        <v>8267</v>
      </c>
      <c r="O3037" s="1">
        <f t="shared" si="235"/>
        <v>0</v>
      </c>
      <c r="P3037">
        <f t="shared" si="236"/>
        <v>142</v>
      </c>
      <c r="Q3037" s="13" t="s">
        <v>8304</v>
      </c>
      <c r="R3037" t="s">
        <v>8338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8218</v>
      </c>
      <c r="G3038" t="s">
        <v>8221</v>
      </c>
      <c r="H3038" t="s">
        <v>8243</v>
      </c>
      <c r="I3038">
        <v>1418587234</v>
      </c>
      <c r="J3038">
        <v>1415995234</v>
      </c>
      <c r="K3038" s="11" t="b">
        <v>0</v>
      </c>
      <c r="L3038">
        <v>7</v>
      </c>
      <c r="M3038" t="b">
        <v>0</v>
      </c>
      <c r="N3038" t="s">
        <v>8298</v>
      </c>
      <c r="O3038" s="1">
        <f t="shared" si="235"/>
        <v>14</v>
      </c>
      <c r="P3038">
        <f t="shared" si="236"/>
        <v>20.14</v>
      </c>
      <c r="Q3038" s="13" t="s">
        <v>8319</v>
      </c>
      <c r="R3038" t="s">
        <v>8320</v>
      </c>
      <c r="S3038" s="17">
        <f t="shared" si="237"/>
        <v>41957.833726851852</v>
      </c>
      <c r="T3038" s="17">
        <f t="shared" si="238"/>
        <v>41987.833726851852</v>
      </c>
      <c r="U3038">
        <f t="shared" si="239"/>
        <v>2014</v>
      </c>
    </row>
    <row r="3039" spans="1:21" ht="60" hidden="1" x14ac:dyDescent="0.2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8218</v>
      </c>
      <c r="G3039" t="s">
        <v>8221</v>
      </c>
      <c r="H3039" t="s">
        <v>8243</v>
      </c>
      <c r="I3039">
        <v>1408831718</v>
      </c>
      <c r="J3039">
        <v>1406239718</v>
      </c>
      <c r="K3039" s="11" t="b">
        <v>0</v>
      </c>
      <c r="L3039">
        <v>5</v>
      </c>
      <c r="M3039" t="b">
        <v>0</v>
      </c>
      <c r="N3039" t="s">
        <v>8265</v>
      </c>
      <c r="O3039" s="1">
        <f t="shared" si="235"/>
        <v>18</v>
      </c>
      <c r="P3039">
        <f t="shared" si="236"/>
        <v>28.2</v>
      </c>
      <c r="Q3039" s="13" t="s">
        <v>8317</v>
      </c>
      <c r="R3039" t="s">
        <v>8335</v>
      </c>
      <c r="S3039" s="17">
        <f t="shared" si="237"/>
        <v>41844.922662037039</v>
      </c>
      <c r="T3039" s="17">
        <f t="shared" si="238"/>
        <v>41874.922662037039</v>
      </c>
      <c r="U3039">
        <f t="shared" si="239"/>
        <v>2014</v>
      </c>
    </row>
    <row r="3040" spans="1:21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8217</v>
      </c>
      <c r="G3040" t="s">
        <v>8223</v>
      </c>
      <c r="H3040" t="s">
        <v>8245</v>
      </c>
      <c r="I3040">
        <v>1434633191</v>
      </c>
      <c r="J3040">
        <v>1429449191</v>
      </c>
      <c r="K3040" s="11" t="b">
        <v>0</v>
      </c>
      <c r="L3040">
        <v>5</v>
      </c>
      <c r="M3040" t="b">
        <v>0</v>
      </c>
      <c r="N3040" t="s">
        <v>8262</v>
      </c>
      <c r="O3040" s="1">
        <f t="shared" si="235"/>
        <v>0</v>
      </c>
      <c r="P3040">
        <f t="shared" si="236"/>
        <v>28</v>
      </c>
      <c r="Q3040" s="13" t="s">
        <v>8317</v>
      </c>
      <c r="R3040" t="s">
        <v>8333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8217</v>
      </c>
      <c r="G3041" t="s">
        <v>8226</v>
      </c>
      <c r="H3041" t="s">
        <v>8248</v>
      </c>
      <c r="I3041">
        <v>1419626139</v>
      </c>
      <c r="J3041">
        <v>1417034139</v>
      </c>
      <c r="K3041" s="11" t="b">
        <v>0</v>
      </c>
      <c r="L3041">
        <v>6</v>
      </c>
      <c r="M3041" t="b">
        <v>0</v>
      </c>
      <c r="N3041" t="s">
        <v>8267</v>
      </c>
      <c r="O3041" s="1">
        <f t="shared" si="235"/>
        <v>1</v>
      </c>
      <c r="P3041">
        <f t="shared" si="236"/>
        <v>23.33</v>
      </c>
      <c r="Q3041" s="13" t="s">
        <v>8304</v>
      </c>
      <c r="R3041" t="s">
        <v>8338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8218</v>
      </c>
      <c r="G3042" t="s">
        <v>8221</v>
      </c>
      <c r="H3042" t="s">
        <v>8243</v>
      </c>
      <c r="I3042">
        <v>1435958786</v>
      </c>
      <c r="J3042">
        <v>1434144386</v>
      </c>
      <c r="K3042" s="11" t="b">
        <v>0</v>
      </c>
      <c r="L3042">
        <v>3</v>
      </c>
      <c r="M3042" t="b">
        <v>0</v>
      </c>
      <c r="N3042" t="s">
        <v>8291</v>
      </c>
      <c r="O3042" s="1">
        <f t="shared" si="235"/>
        <v>7</v>
      </c>
      <c r="P3042">
        <f t="shared" si="236"/>
        <v>46.67</v>
      </c>
      <c r="Q3042" s="13" t="s">
        <v>8309</v>
      </c>
      <c r="R3042" t="s">
        <v>8349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8218</v>
      </c>
      <c r="G3043" t="s">
        <v>8221</v>
      </c>
      <c r="H3043" t="s">
        <v>8243</v>
      </c>
      <c r="I3043">
        <v>1339816200</v>
      </c>
      <c r="J3043">
        <v>1337095997</v>
      </c>
      <c r="K3043" s="11" t="b">
        <v>0</v>
      </c>
      <c r="L3043">
        <v>4</v>
      </c>
      <c r="M3043" t="b">
        <v>0</v>
      </c>
      <c r="N3043" t="s">
        <v>8299</v>
      </c>
      <c r="O3043" s="1">
        <f t="shared" si="235"/>
        <v>28</v>
      </c>
      <c r="P3043">
        <f t="shared" si="236"/>
        <v>35</v>
      </c>
      <c r="Q3043" s="13" t="s">
        <v>8307</v>
      </c>
      <c r="R3043" t="s">
        <v>8352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8218</v>
      </c>
      <c r="G3044" t="s">
        <v>8221</v>
      </c>
      <c r="H3044" t="s">
        <v>8243</v>
      </c>
      <c r="I3044">
        <v>1403837574</v>
      </c>
      <c r="J3044">
        <v>1402455174</v>
      </c>
      <c r="K3044" s="11" t="b">
        <v>0</v>
      </c>
      <c r="L3044">
        <v>8</v>
      </c>
      <c r="M3044" t="b">
        <v>0</v>
      </c>
      <c r="N3044" t="s">
        <v>8265</v>
      </c>
      <c r="O3044" s="1">
        <f t="shared" si="235"/>
        <v>27</v>
      </c>
      <c r="P3044">
        <f t="shared" si="236"/>
        <v>17.25</v>
      </c>
      <c r="Q3044" s="13" t="s">
        <v>8317</v>
      </c>
      <c r="R3044" t="s">
        <v>8335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8218</v>
      </c>
      <c r="G3045" t="s">
        <v>8221</v>
      </c>
      <c r="H3045" t="s">
        <v>8243</v>
      </c>
      <c r="I3045">
        <v>1463343673</v>
      </c>
      <c r="J3045">
        <v>1460751673</v>
      </c>
      <c r="K3045" s="11" t="b">
        <v>0</v>
      </c>
      <c r="L3045">
        <v>6</v>
      </c>
      <c r="M3045" t="b">
        <v>0</v>
      </c>
      <c r="N3045" t="s">
        <v>8266</v>
      </c>
      <c r="O3045" s="1">
        <f t="shared" si="235"/>
        <v>27</v>
      </c>
      <c r="P3045">
        <f t="shared" si="236"/>
        <v>22.83</v>
      </c>
      <c r="Q3045" s="13" t="s">
        <v>8319</v>
      </c>
      <c r="R3045" t="s">
        <v>8322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8218</v>
      </c>
      <c r="G3046" t="s">
        <v>8221</v>
      </c>
      <c r="H3046" t="s">
        <v>8243</v>
      </c>
      <c r="I3046">
        <v>1405947126</v>
      </c>
      <c r="J3046">
        <v>1403355126</v>
      </c>
      <c r="K3046" s="11" t="b">
        <v>0</v>
      </c>
      <c r="L3046">
        <v>6</v>
      </c>
      <c r="M3046" t="b">
        <v>0</v>
      </c>
      <c r="N3046" t="s">
        <v>8266</v>
      </c>
      <c r="O3046" s="1">
        <f t="shared" si="235"/>
        <v>1</v>
      </c>
      <c r="P3046">
        <f t="shared" si="236"/>
        <v>22.67</v>
      </c>
      <c r="Q3046" s="13" t="s">
        <v>8319</v>
      </c>
      <c r="R3046" t="s">
        <v>8322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5" hidden="1" x14ac:dyDescent="0.2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8218</v>
      </c>
      <c r="G3047" t="s">
        <v>8221</v>
      </c>
      <c r="H3047" t="s">
        <v>8243</v>
      </c>
      <c r="I3047">
        <v>1410424642</v>
      </c>
      <c r="J3047">
        <v>1407832642</v>
      </c>
      <c r="K3047" s="11" t="b">
        <v>0</v>
      </c>
      <c r="L3047">
        <v>4</v>
      </c>
      <c r="M3047" t="b">
        <v>0</v>
      </c>
      <c r="N3047" t="s">
        <v>8266</v>
      </c>
      <c r="O3047" s="1">
        <f t="shared" si="235"/>
        <v>0</v>
      </c>
      <c r="P3047">
        <f t="shared" si="236"/>
        <v>33.75</v>
      </c>
      <c r="Q3047" s="13" t="s">
        <v>8319</v>
      </c>
      <c r="R3047" t="s">
        <v>8322</v>
      </c>
      <c r="S3047" s="17">
        <f t="shared" si="237"/>
        <v>41863.359282407408</v>
      </c>
      <c r="T3047" s="17">
        <f t="shared" si="238"/>
        <v>41893.359282407408</v>
      </c>
      <c r="U3047">
        <f t="shared" si="239"/>
        <v>2014</v>
      </c>
    </row>
    <row r="3048" spans="1:21" ht="60" hidden="1" x14ac:dyDescent="0.2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8218</v>
      </c>
      <c r="G3048" t="s">
        <v>8222</v>
      </c>
      <c r="H3048" t="s">
        <v>8244</v>
      </c>
      <c r="I3048">
        <v>1403886084</v>
      </c>
      <c r="J3048">
        <v>1401294084</v>
      </c>
      <c r="K3048" s="11" t="b">
        <v>0</v>
      </c>
      <c r="L3048">
        <v>9</v>
      </c>
      <c r="M3048" t="b">
        <v>0</v>
      </c>
      <c r="N3048" t="s">
        <v>8266</v>
      </c>
      <c r="O3048" s="1">
        <f t="shared" si="235"/>
        <v>1</v>
      </c>
      <c r="P3048">
        <f t="shared" si="236"/>
        <v>15</v>
      </c>
      <c r="Q3048" s="13" t="s">
        <v>8319</v>
      </c>
      <c r="R3048" t="s">
        <v>8322</v>
      </c>
      <c r="S3048" s="17">
        <f t="shared" si="237"/>
        <v>41787.681527777779</v>
      </c>
      <c r="T3048" s="17">
        <f t="shared" si="238"/>
        <v>41817.681527777779</v>
      </c>
      <c r="U3048">
        <f t="shared" si="239"/>
        <v>2014</v>
      </c>
    </row>
    <row r="3049" spans="1:21" ht="45" hidden="1" x14ac:dyDescent="0.2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8218</v>
      </c>
      <c r="G3049" t="s">
        <v>8221</v>
      </c>
      <c r="H3049" t="s">
        <v>8243</v>
      </c>
      <c r="I3049">
        <v>1433988791</v>
      </c>
      <c r="J3049">
        <v>1431396791</v>
      </c>
      <c r="K3049" s="11" t="b">
        <v>0</v>
      </c>
      <c r="L3049">
        <v>5</v>
      </c>
      <c r="M3049" t="b">
        <v>0</v>
      </c>
      <c r="N3049" t="s">
        <v>8266</v>
      </c>
      <c r="O3049" s="1">
        <f t="shared" si="235"/>
        <v>5</v>
      </c>
      <c r="P3049">
        <f t="shared" si="236"/>
        <v>27</v>
      </c>
      <c r="Q3049" s="13" t="s">
        <v>8319</v>
      </c>
      <c r="R3049" t="s">
        <v>8322</v>
      </c>
      <c r="S3049" s="17">
        <f t="shared" si="237"/>
        <v>42136.092488425929</v>
      </c>
      <c r="T3049" s="17">
        <f t="shared" si="238"/>
        <v>42166.092488425929</v>
      </c>
      <c r="U3049">
        <f t="shared" si="239"/>
        <v>2015</v>
      </c>
    </row>
    <row r="3050" spans="1:21" ht="60" hidden="1" x14ac:dyDescent="0.2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8218</v>
      </c>
      <c r="G3050" t="s">
        <v>8222</v>
      </c>
      <c r="H3050" t="s">
        <v>8244</v>
      </c>
      <c r="I3050">
        <v>1479032260</v>
      </c>
      <c r="J3050">
        <v>1476436660</v>
      </c>
      <c r="K3050" s="11" t="b">
        <v>0</v>
      </c>
      <c r="L3050">
        <v>3</v>
      </c>
      <c r="M3050" t="b">
        <v>0</v>
      </c>
      <c r="N3050" t="s">
        <v>8266</v>
      </c>
      <c r="O3050" s="1">
        <f t="shared" si="235"/>
        <v>5</v>
      </c>
      <c r="P3050">
        <f t="shared" si="236"/>
        <v>45</v>
      </c>
      <c r="Q3050" s="13" t="s">
        <v>8319</v>
      </c>
      <c r="R3050" t="s">
        <v>8322</v>
      </c>
      <c r="S3050" s="17">
        <f t="shared" si="237"/>
        <v>42657.38726851852</v>
      </c>
      <c r="T3050" s="17">
        <f t="shared" si="238"/>
        <v>42687.428935185191</v>
      </c>
      <c r="U3050">
        <f t="shared" si="239"/>
        <v>2016</v>
      </c>
    </row>
    <row r="3051" spans="1:21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8218</v>
      </c>
      <c r="G3051" t="s">
        <v>8221</v>
      </c>
      <c r="H3051" t="s">
        <v>8243</v>
      </c>
      <c r="I3051">
        <v>1456851914</v>
      </c>
      <c r="J3051">
        <v>1454259914</v>
      </c>
      <c r="K3051" s="11" t="b">
        <v>0</v>
      </c>
      <c r="L3051">
        <v>8</v>
      </c>
      <c r="M3051" t="b">
        <v>0</v>
      </c>
      <c r="N3051" t="s">
        <v>8265</v>
      </c>
      <c r="O3051" s="1">
        <f t="shared" si="235"/>
        <v>1</v>
      </c>
      <c r="P3051">
        <f t="shared" si="236"/>
        <v>16.63</v>
      </c>
      <c r="Q3051" s="13" t="s">
        <v>8317</v>
      </c>
      <c r="R3051" t="s">
        <v>8335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60" hidden="1" x14ac:dyDescent="0.2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8218</v>
      </c>
      <c r="G3052" t="s">
        <v>8221</v>
      </c>
      <c r="H3052" t="s">
        <v>8243</v>
      </c>
      <c r="I3052">
        <v>1425081694</v>
      </c>
      <c r="J3052">
        <v>1422489694</v>
      </c>
      <c r="K3052" s="11" t="b">
        <v>0</v>
      </c>
      <c r="L3052">
        <v>3</v>
      </c>
      <c r="M3052" t="b">
        <v>0</v>
      </c>
      <c r="N3052" t="s">
        <v>8297</v>
      </c>
      <c r="O3052" s="1">
        <f t="shared" si="235"/>
        <v>0</v>
      </c>
      <c r="P3052">
        <f t="shared" si="236"/>
        <v>44</v>
      </c>
      <c r="Q3052" s="13" t="s">
        <v>8304</v>
      </c>
      <c r="R3052" t="s">
        <v>8336</v>
      </c>
      <c r="S3052" s="17">
        <f t="shared" si="237"/>
        <v>42033.001087962963</v>
      </c>
      <c r="T3052" s="17">
        <f t="shared" si="238"/>
        <v>42063.001087962963</v>
      </c>
      <c r="U3052">
        <f t="shared" si="239"/>
        <v>2015</v>
      </c>
    </row>
    <row r="3053" spans="1:21" ht="60" hidden="1" x14ac:dyDescent="0.2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8217</v>
      </c>
      <c r="G3053" t="s">
        <v>8221</v>
      </c>
      <c r="H3053" t="s">
        <v>8243</v>
      </c>
      <c r="I3053">
        <v>1382478278</v>
      </c>
      <c r="J3053">
        <v>1377294278</v>
      </c>
      <c r="K3053" s="11" t="b">
        <v>0</v>
      </c>
      <c r="L3053">
        <v>3</v>
      </c>
      <c r="M3053" t="b">
        <v>0</v>
      </c>
      <c r="N3053" t="s">
        <v>8281</v>
      </c>
      <c r="O3053" s="1">
        <f t="shared" si="235"/>
        <v>4</v>
      </c>
      <c r="P3053">
        <f t="shared" si="236"/>
        <v>44</v>
      </c>
      <c r="Q3053" s="13" t="s">
        <v>8323</v>
      </c>
      <c r="R3053" t="s">
        <v>8350</v>
      </c>
      <c r="S3053" s="17">
        <f t="shared" si="237"/>
        <v>41509.905995370369</v>
      </c>
      <c r="T3053" s="17">
        <f t="shared" si="238"/>
        <v>41569.905995370369</v>
      </c>
      <c r="U3053">
        <f t="shared" si="239"/>
        <v>2013</v>
      </c>
    </row>
    <row r="3054" spans="1:21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8217</v>
      </c>
      <c r="G3054" t="s">
        <v>8221</v>
      </c>
      <c r="H3054" t="s">
        <v>8243</v>
      </c>
      <c r="I3054">
        <v>1440318908</v>
      </c>
      <c r="J3054">
        <v>1436430908</v>
      </c>
      <c r="K3054" s="11" t="b">
        <v>0</v>
      </c>
      <c r="L3054">
        <v>8</v>
      </c>
      <c r="M3054" t="b">
        <v>0</v>
      </c>
      <c r="N3054" t="s">
        <v>8267</v>
      </c>
      <c r="O3054" s="1">
        <f t="shared" si="235"/>
        <v>3</v>
      </c>
      <c r="P3054">
        <f t="shared" si="236"/>
        <v>16.38</v>
      </c>
      <c r="Q3054" s="13" t="s">
        <v>8304</v>
      </c>
      <c r="R3054" t="s">
        <v>8338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8218</v>
      </c>
      <c r="G3055" t="s">
        <v>8222</v>
      </c>
      <c r="H3055" t="s">
        <v>8244</v>
      </c>
      <c r="I3055">
        <v>1395007200</v>
      </c>
      <c r="J3055">
        <v>1392021502</v>
      </c>
      <c r="K3055" s="11" t="b">
        <v>0</v>
      </c>
      <c r="L3055">
        <v>7</v>
      </c>
      <c r="M3055" t="b">
        <v>0</v>
      </c>
      <c r="N3055" t="s">
        <v>8273</v>
      </c>
      <c r="O3055" s="1">
        <f t="shared" si="235"/>
        <v>7</v>
      </c>
      <c r="P3055">
        <f t="shared" si="236"/>
        <v>18.71</v>
      </c>
      <c r="Q3055" s="13" t="s">
        <v>8323</v>
      </c>
      <c r="R3055" t="s">
        <v>8346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8218</v>
      </c>
      <c r="G3056" t="s">
        <v>8230</v>
      </c>
      <c r="H3056" t="s">
        <v>8246</v>
      </c>
      <c r="I3056">
        <v>1422100800</v>
      </c>
      <c r="J3056">
        <v>1416932133</v>
      </c>
      <c r="K3056" s="11" t="b">
        <v>0</v>
      </c>
      <c r="L3056">
        <v>4</v>
      </c>
      <c r="M3056" t="b">
        <v>0</v>
      </c>
      <c r="N3056" t="s">
        <v>8266</v>
      </c>
      <c r="O3056" s="1">
        <f t="shared" si="235"/>
        <v>15</v>
      </c>
      <c r="P3056">
        <f t="shared" si="236"/>
        <v>32.75</v>
      </c>
      <c r="Q3056" s="13" t="s">
        <v>8319</v>
      </c>
      <c r="R3056" t="s">
        <v>8322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30" hidden="1" x14ac:dyDescent="0.2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8218</v>
      </c>
      <c r="G3057" t="s">
        <v>8222</v>
      </c>
      <c r="H3057" t="s">
        <v>8244</v>
      </c>
      <c r="I3057">
        <v>1475877108</v>
      </c>
      <c r="J3057">
        <v>1473285108</v>
      </c>
      <c r="K3057" s="11" t="b">
        <v>0</v>
      </c>
      <c r="L3057">
        <v>4</v>
      </c>
      <c r="M3057" t="b">
        <v>0</v>
      </c>
      <c r="N3057" t="s">
        <v>8266</v>
      </c>
      <c r="O3057" s="1">
        <f t="shared" si="235"/>
        <v>9</v>
      </c>
      <c r="P3057">
        <f t="shared" si="236"/>
        <v>32.5</v>
      </c>
      <c r="Q3057" s="13" t="s">
        <v>8319</v>
      </c>
      <c r="R3057" t="s">
        <v>8322</v>
      </c>
      <c r="S3057" s="17">
        <f t="shared" si="237"/>
        <v>42620.91097222222</v>
      </c>
      <c r="T3057" s="17">
        <f t="shared" si="238"/>
        <v>42650.91097222222</v>
      </c>
      <c r="U3057">
        <f t="shared" si="239"/>
        <v>2016</v>
      </c>
    </row>
    <row r="3058" spans="1:21" ht="60" hidden="1" x14ac:dyDescent="0.2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8218</v>
      </c>
      <c r="G3058" t="s">
        <v>8221</v>
      </c>
      <c r="H3058" t="s">
        <v>8243</v>
      </c>
      <c r="I3058">
        <v>1427423940</v>
      </c>
      <c r="J3058">
        <v>1422383318</v>
      </c>
      <c r="K3058" s="11" t="b">
        <v>0</v>
      </c>
      <c r="L3058">
        <v>2</v>
      </c>
      <c r="M3058" t="b">
        <v>0</v>
      </c>
      <c r="N3058" t="s">
        <v>8263</v>
      </c>
      <c r="O3058" s="1">
        <f t="shared" si="235"/>
        <v>13</v>
      </c>
      <c r="P3058">
        <f t="shared" si="236"/>
        <v>65</v>
      </c>
      <c r="Q3058" s="13" t="s">
        <v>8317</v>
      </c>
      <c r="R3058" t="s">
        <v>8321</v>
      </c>
      <c r="S3058" s="17">
        <f t="shared" si="237"/>
        <v>42031.769884259258</v>
      </c>
      <c r="T3058" s="17">
        <f t="shared" si="238"/>
        <v>42090.110416666663</v>
      </c>
      <c r="U3058">
        <f t="shared" si="239"/>
        <v>2015</v>
      </c>
    </row>
    <row r="3059" spans="1:21" ht="60" hidden="1" x14ac:dyDescent="0.2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8218</v>
      </c>
      <c r="G3059" t="s">
        <v>8221</v>
      </c>
      <c r="H3059" t="s">
        <v>8243</v>
      </c>
      <c r="I3059">
        <v>1387657931</v>
      </c>
      <c r="J3059">
        <v>1385065931</v>
      </c>
      <c r="K3059" s="11" t="b">
        <v>0</v>
      </c>
      <c r="L3059">
        <v>10</v>
      </c>
      <c r="M3059" t="b">
        <v>0</v>
      </c>
      <c r="N3059" t="s">
        <v>8277</v>
      </c>
      <c r="O3059" s="1">
        <f t="shared" si="235"/>
        <v>26</v>
      </c>
      <c r="P3059">
        <f t="shared" si="236"/>
        <v>13</v>
      </c>
      <c r="Q3059" s="13" t="s">
        <v>8312</v>
      </c>
      <c r="R3059" t="s">
        <v>8330</v>
      </c>
      <c r="S3059" s="17">
        <f t="shared" si="237"/>
        <v>41599.855682870373</v>
      </c>
      <c r="T3059" s="17">
        <f t="shared" si="238"/>
        <v>41629.855682870373</v>
      </c>
      <c r="U3059">
        <f t="shared" si="239"/>
        <v>2013</v>
      </c>
    </row>
    <row r="3060" spans="1:21" ht="30" hidden="1" x14ac:dyDescent="0.2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8218</v>
      </c>
      <c r="G3060" t="s">
        <v>8221</v>
      </c>
      <c r="H3060" t="s">
        <v>8243</v>
      </c>
      <c r="I3060">
        <v>1426294201</v>
      </c>
      <c r="J3060">
        <v>1423705801</v>
      </c>
      <c r="K3060" s="11" t="b">
        <v>0</v>
      </c>
      <c r="L3060">
        <v>5</v>
      </c>
      <c r="M3060" t="b">
        <v>0</v>
      </c>
      <c r="N3060" t="s">
        <v>8266</v>
      </c>
      <c r="O3060" s="1">
        <f t="shared" si="235"/>
        <v>33</v>
      </c>
      <c r="P3060">
        <f t="shared" si="236"/>
        <v>26</v>
      </c>
      <c r="Q3060" s="13" t="s">
        <v>8319</v>
      </c>
      <c r="R3060" t="s">
        <v>8322</v>
      </c>
      <c r="S3060" s="17">
        <f t="shared" si="237"/>
        <v>42047.07640046296</v>
      </c>
      <c r="T3060" s="17">
        <f t="shared" si="238"/>
        <v>42077.034733796296</v>
      </c>
      <c r="U3060">
        <f t="shared" si="239"/>
        <v>2015</v>
      </c>
    </row>
    <row r="3061" spans="1:21" ht="60" hidden="1" x14ac:dyDescent="0.2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8218</v>
      </c>
      <c r="G3061" t="s">
        <v>8222</v>
      </c>
      <c r="H3061" t="s">
        <v>8244</v>
      </c>
      <c r="I3061">
        <v>1433930302</v>
      </c>
      <c r="J3061">
        <v>1432115902</v>
      </c>
      <c r="K3061" s="11" t="b">
        <v>0</v>
      </c>
      <c r="L3061">
        <v>9</v>
      </c>
      <c r="M3061" t="b">
        <v>0</v>
      </c>
      <c r="N3061" t="s">
        <v>8300</v>
      </c>
      <c r="O3061" s="1">
        <f t="shared" si="235"/>
        <v>65</v>
      </c>
      <c r="P3061">
        <f t="shared" si="236"/>
        <v>14.44</v>
      </c>
      <c r="Q3061" s="13" t="s">
        <v>8319</v>
      </c>
      <c r="R3061" t="s">
        <v>8331</v>
      </c>
      <c r="S3061" s="17">
        <f t="shared" si="237"/>
        <v>42144.415532407409</v>
      </c>
      <c r="T3061" s="17">
        <f t="shared" si="238"/>
        <v>42165.415532407409</v>
      </c>
      <c r="U3061">
        <f t="shared" si="239"/>
        <v>2015</v>
      </c>
    </row>
    <row r="3062" spans="1:21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8216</v>
      </c>
      <c r="G3062" t="s">
        <v>8221</v>
      </c>
      <c r="H3062" t="s">
        <v>8243</v>
      </c>
      <c r="I3062">
        <v>1411679804</v>
      </c>
      <c r="J3062">
        <v>1409087804</v>
      </c>
      <c r="K3062" s="11" t="b">
        <v>0</v>
      </c>
      <c r="L3062">
        <v>3</v>
      </c>
      <c r="M3062" t="b">
        <v>1</v>
      </c>
      <c r="N3062" t="s">
        <v>8300</v>
      </c>
      <c r="O3062" s="1">
        <f t="shared" si="235"/>
        <v>129</v>
      </c>
      <c r="P3062">
        <f t="shared" si="236"/>
        <v>43</v>
      </c>
      <c r="Q3062" s="13" t="s">
        <v>8319</v>
      </c>
      <c r="R3062" t="s">
        <v>8331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45" hidden="1" x14ac:dyDescent="0.2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8218</v>
      </c>
      <c r="G3063" t="s">
        <v>8230</v>
      </c>
      <c r="H3063" t="s">
        <v>8246</v>
      </c>
      <c r="I3063">
        <v>1462484196</v>
      </c>
      <c r="J3063">
        <v>1457303796</v>
      </c>
      <c r="K3063" s="11" t="b">
        <v>0</v>
      </c>
      <c r="L3063">
        <v>10</v>
      </c>
      <c r="M3063" t="b">
        <v>0</v>
      </c>
      <c r="N3063" t="s">
        <v>8298</v>
      </c>
      <c r="O3063" s="1">
        <f t="shared" si="235"/>
        <v>0</v>
      </c>
      <c r="P3063">
        <f t="shared" si="236"/>
        <v>12.8</v>
      </c>
      <c r="Q3063" s="13" t="s">
        <v>8319</v>
      </c>
      <c r="R3063" t="s">
        <v>8320</v>
      </c>
      <c r="S3063" s="17">
        <f t="shared" si="237"/>
        <v>42435.942083333335</v>
      </c>
      <c r="T3063" s="17">
        <f t="shared" si="238"/>
        <v>42495.900416666671</v>
      </c>
      <c r="U3063">
        <f t="shared" si="239"/>
        <v>2016</v>
      </c>
    </row>
    <row r="3064" spans="1:21" ht="45" hidden="1" x14ac:dyDescent="0.2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8218</v>
      </c>
      <c r="G3064" t="s">
        <v>8222</v>
      </c>
      <c r="H3064" t="s">
        <v>8244</v>
      </c>
      <c r="I3064">
        <v>1383959939</v>
      </c>
      <c r="J3064">
        <v>1381364339</v>
      </c>
      <c r="K3064" s="11" t="b">
        <v>0</v>
      </c>
      <c r="L3064">
        <v>12</v>
      </c>
      <c r="M3064" t="b">
        <v>0</v>
      </c>
      <c r="N3064" t="s">
        <v>8277</v>
      </c>
      <c r="O3064" s="1">
        <f t="shared" si="235"/>
        <v>13</v>
      </c>
      <c r="P3064">
        <f t="shared" si="236"/>
        <v>10.67</v>
      </c>
      <c r="Q3064" s="13" t="s">
        <v>8312</v>
      </c>
      <c r="R3064" t="s">
        <v>8330</v>
      </c>
      <c r="S3064" s="17">
        <f t="shared" si="237"/>
        <v>41557.013182870374</v>
      </c>
      <c r="T3064" s="17">
        <f t="shared" si="238"/>
        <v>41587.054849537039</v>
      </c>
      <c r="U3064">
        <f t="shared" si="239"/>
        <v>2013</v>
      </c>
    </row>
    <row r="3065" spans="1:21" ht="45" hidden="1" x14ac:dyDescent="0.2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8218</v>
      </c>
      <c r="G3065" t="s">
        <v>8221</v>
      </c>
      <c r="H3065" t="s">
        <v>8243</v>
      </c>
      <c r="I3065">
        <v>1420724460</v>
      </c>
      <c r="J3065">
        <v>1418046247</v>
      </c>
      <c r="K3065" s="11" t="b">
        <v>0</v>
      </c>
      <c r="L3065">
        <v>3</v>
      </c>
      <c r="M3065" t="b">
        <v>0</v>
      </c>
      <c r="N3065" t="s">
        <v>8298</v>
      </c>
      <c r="O3065" s="1">
        <f t="shared" si="235"/>
        <v>0</v>
      </c>
      <c r="P3065">
        <f t="shared" si="236"/>
        <v>42</v>
      </c>
      <c r="Q3065" s="13" t="s">
        <v>8319</v>
      </c>
      <c r="R3065" t="s">
        <v>8320</v>
      </c>
      <c r="S3065" s="17">
        <f t="shared" si="237"/>
        <v>41981.57230324074</v>
      </c>
      <c r="T3065" s="17">
        <f t="shared" si="238"/>
        <v>42012.570138888885</v>
      </c>
      <c r="U3065">
        <f t="shared" si="239"/>
        <v>2014</v>
      </c>
    </row>
    <row r="3066" spans="1:21" ht="45" hidden="1" x14ac:dyDescent="0.2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8218</v>
      </c>
      <c r="G3066" t="s">
        <v>8221</v>
      </c>
      <c r="H3066" t="s">
        <v>8243</v>
      </c>
      <c r="I3066">
        <v>1422158199</v>
      </c>
      <c r="J3066">
        <v>1419566199</v>
      </c>
      <c r="K3066" s="11" t="b">
        <v>0</v>
      </c>
      <c r="L3066">
        <v>5</v>
      </c>
      <c r="M3066" t="b">
        <v>0</v>
      </c>
      <c r="N3066" t="s">
        <v>8268</v>
      </c>
      <c r="O3066" s="1">
        <f t="shared" si="235"/>
        <v>1</v>
      </c>
      <c r="P3066">
        <f t="shared" si="236"/>
        <v>25.2</v>
      </c>
      <c r="Q3066" s="13" t="s">
        <v>8304</v>
      </c>
      <c r="R3066" t="s">
        <v>8306</v>
      </c>
      <c r="S3066" s="17">
        <f t="shared" si="237"/>
        <v>41999.164340277777</v>
      </c>
      <c r="T3066" s="17">
        <f t="shared" si="238"/>
        <v>42029.164340277777</v>
      </c>
      <c r="U3066">
        <f t="shared" si="239"/>
        <v>2014</v>
      </c>
    </row>
    <row r="3067" spans="1:21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8218</v>
      </c>
      <c r="G3067" t="s">
        <v>8221</v>
      </c>
      <c r="H3067" t="s">
        <v>8243</v>
      </c>
      <c r="I3067">
        <v>1429460386</v>
      </c>
      <c r="J3067">
        <v>1424279986</v>
      </c>
      <c r="K3067" s="11" t="b">
        <v>0</v>
      </c>
      <c r="L3067">
        <v>3</v>
      </c>
      <c r="M3067" t="b">
        <v>0</v>
      </c>
      <c r="N3067" t="s">
        <v>8266</v>
      </c>
      <c r="O3067" s="1">
        <f t="shared" si="235"/>
        <v>6</v>
      </c>
      <c r="P3067">
        <f t="shared" si="236"/>
        <v>42</v>
      </c>
      <c r="Q3067" s="13" t="s">
        <v>8319</v>
      </c>
      <c r="R3067" t="s">
        <v>8322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8218</v>
      </c>
      <c r="G3068" t="s">
        <v>8221</v>
      </c>
      <c r="H3068" t="s">
        <v>8243</v>
      </c>
      <c r="I3068">
        <v>1485035131</v>
      </c>
      <c r="J3068">
        <v>1483307131</v>
      </c>
      <c r="K3068" s="11" t="b">
        <v>0</v>
      </c>
      <c r="L3068">
        <v>4</v>
      </c>
      <c r="M3068" t="b">
        <v>0</v>
      </c>
      <c r="N3068" t="s">
        <v>8278</v>
      </c>
      <c r="O3068" s="1">
        <f t="shared" si="235"/>
        <v>0</v>
      </c>
      <c r="P3068">
        <f t="shared" si="236"/>
        <v>31.25</v>
      </c>
      <c r="Q3068" s="13" t="s">
        <v>8312</v>
      </c>
      <c r="R3068" t="s">
        <v>8340</v>
      </c>
      <c r="S3068" s="17">
        <f t="shared" si="237"/>
        <v>42736.9066087963</v>
      </c>
      <c r="T3068" s="17">
        <f t="shared" si="238"/>
        <v>42756.9066087963</v>
      </c>
      <c r="U3068">
        <f t="shared" si="239"/>
        <v>2017</v>
      </c>
    </row>
    <row r="3069" spans="1:21" ht="60" hidden="1" x14ac:dyDescent="0.2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8218</v>
      </c>
      <c r="G3069" t="s">
        <v>8221</v>
      </c>
      <c r="H3069" t="s">
        <v>8243</v>
      </c>
      <c r="I3069">
        <v>1488340800</v>
      </c>
      <c r="J3069">
        <v>1483768497</v>
      </c>
      <c r="K3069" s="11" t="b">
        <v>0</v>
      </c>
      <c r="L3069">
        <v>2</v>
      </c>
      <c r="M3069" t="b">
        <v>0</v>
      </c>
      <c r="N3069" t="s">
        <v>8278</v>
      </c>
      <c r="O3069" s="1">
        <f t="shared" si="235"/>
        <v>1</v>
      </c>
      <c r="P3069">
        <f t="shared" si="236"/>
        <v>62.5</v>
      </c>
      <c r="Q3069" s="13" t="s">
        <v>8312</v>
      </c>
      <c r="R3069" t="s">
        <v>8340</v>
      </c>
      <c r="S3069" s="17">
        <f t="shared" si="237"/>
        <v>42742.246493055558</v>
      </c>
      <c r="T3069" s="17">
        <f t="shared" si="238"/>
        <v>42795.166666666672</v>
      </c>
      <c r="U3069">
        <f t="shared" si="239"/>
        <v>2017</v>
      </c>
    </row>
    <row r="3070" spans="1:21" ht="60" hidden="1" x14ac:dyDescent="0.2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8218</v>
      </c>
      <c r="G3070" t="s">
        <v>8221</v>
      </c>
      <c r="H3070" t="s">
        <v>8243</v>
      </c>
      <c r="I3070">
        <v>1482294990</v>
      </c>
      <c r="J3070">
        <v>1477107390</v>
      </c>
      <c r="K3070" s="11" t="b">
        <v>0</v>
      </c>
      <c r="L3070">
        <v>2</v>
      </c>
      <c r="M3070" t="b">
        <v>0</v>
      </c>
      <c r="N3070" t="s">
        <v>8298</v>
      </c>
      <c r="O3070" s="1">
        <f t="shared" si="235"/>
        <v>1</v>
      </c>
      <c r="P3070">
        <f t="shared" si="236"/>
        <v>62.5</v>
      </c>
      <c r="Q3070" s="13" t="s">
        <v>8319</v>
      </c>
      <c r="R3070" t="s">
        <v>8320</v>
      </c>
      <c r="S3070" s="17">
        <f t="shared" si="237"/>
        <v>42665.150347222225</v>
      </c>
      <c r="T3070" s="17">
        <f t="shared" si="238"/>
        <v>42725.192013888889</v>
      </c>
      <c r="U3070">
        <f t="shared" si="239"/>
        <v>2016</v>
      </c>
    </row>
    <row r="3071" spans="1:21" ht="45" hidden="1" x14ac:dyDescent="0.2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8218</v>
      </c>
      <c r="G3071" t="s">
        <v>8221</v>
      </c>
      <c r="H3071" t="s">
        <v>8243</v>
      </c>
      <c r="I3071">
        <v>1414360358</v>
      </c>
      <c r="J3071">
        <v>1409176358</v>
      </c>
      <c r="K3071" s="11" t="b">
        <v>0</v>
      </c>
      <c r="L3071">
        <v>2</v>
      </c>
      <c r="M3071" t="b">
        <v>0</v>
      </c>
      <c r="N3071" t="s">
        <v>8266</v>
      </c>
      <c r="O3071" s="1">
        <f t="shared" si="235"/>
        <v>1</v>
      </c>
      <c r="P3071">
        <f t="shared" si="236"/>
        <v>62.5</v>
      </c>
      <c r="Q3071" s="13" t="s">
        <v>8319</v>
      </c>
      <c r="R3071" t="s">
        <v>8322</v>
      </c>
      <c r="S3071" s="17">
        <f t="shared" si="237"/>
        <v>41878.911550925928</v>
      </c>
      <c r="T3071" s="17">
        <f t="shared" si="238"/>
        <v>41938.911550925928</v>
      </c>
      <c r="U3071">
        <f t="shared" si="239"/>
        <v>2014</v>
      </c>
    </row>
    <row r="3072" spans="1:21" ht="45" hidden="1" x14ac:dyDescent="0.2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8218</v>
      </c>
      <c r="G3072" t="s">
        <v>8221</v>
      </c>
      <c r="H3072" t="s">
        <v>8243</v>
      </c>
      <c r="I3072">
        <v>1407868561</v>
      </c>
      <c r="J3072">
        <v>1406140561</v>
      </c>
      <c r="K3072" s="11" t="b">
        <v>0</v>
      </c>
      <c r="L3072">
        <v>2</v>
      </c>
      <c r="M3072" t="b">
        <v>0</v>
      </c>
      <c r="N3072" t="s">
        <v>8266</v>
      </c>
      <c r="O3072" s="1">
        <f t="shared" si="235"/>
        <v>1</v>
      </c>
      <c r="P3072">
        <f t="shared" si="236"/>
        <v>62.5</v>
      </c>
      <c r="Q3072" s="13" t="s">
        <v>8319</v>
      </c>
      <c r="R3072" t="s">
        <v>8322</v>
      </c>
      <c r="S3072" s="17">
        <f t="shared" si="237"/>
        <v>41843.775011574071</v>
      </c>
      <c r="T3072" s="17">
        <f t="shared" si="238"/>
        <v>41863.775011574071</v>
      </c>
      <c r="U3072">
        <f t="shared" si="239"/>
        <v>2014</v>
      </c>
    </row>
    <row r="3073" spans="1:21" ht="60" hidden="1" x14ac:dyDescent="0.2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8218</v>
      </c>
      <c r="G3073" t="s">
        <v>8221</v>
      </c>
      <c r="H3073" t="s">
        <v>8243</v>
      </c>
      <c r="I3073">
        <v>1385055979</v>
      </c>
      <c r="J3073">
        <v>1382460379</v>
      </c>
      <c r="K3073" s="11" t="b">
        <v>0</v>
      </c>
      <c r="L3073">
        <v>4</v>
      </c>
      <c r="M3073" t="b">
        <v>0</v>
      </c>
      <c r="N3073" t="s">
        <v>8274</v>
      </c>
      <c r="O3073" s="1">
        <f t="shared" si="235"/>
        <v>4</v>
      </c>
      <c r="P3073">
        <f t="shared" si="236"/>
        <v>31.25</v>
      </c>
      <c r="Q3073" s="13" t="s">
        <v>8323</v>
      </c>
      <c r="R3073" t="s">
        <v>8324</v>
      </c>
      <c r="S3073" s="17">
        <f t="shared" si="237"/>
        <v>41569.698831018519</v>
      </c>
      <c r="T3073" s="17">
        <f t="shared" si="238"/>
        <v>41599.740497685183</v>
      </c>
      <c r="U3073">
        <f t="shared" si="239"/>
        <v>2013</v>
      </c>
    </row>
    <row r="3074" spans="1:21" ht="60" hidden="1" x14ac:dyDescent="0.2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8218</v>
      </c>
      <c r="G3074" t="s">
        <v>8221</v>
      </c>
      <c r="H3074" t="s">
        <v>8243</v>
      </c>
      <c r="I3074">
        <v>1385931702</v>
      </c>
      <c r="J3074">
        <v>1383076902</v>
      </c>
      <c r="K3074" s="11" t="b">
        <v>0</v>
      </c>
      <c r="L3074">
        <v>2</v>
      </c>
      <c r="M3074" t="b">
        <v>0</v>
      </c>
      <c r="N3074" t="s">
        <v>8265</v>
      </c>
      <c r="O3074" s="1">
        <f t="shared" si="235"/>
        <v>5</v>
      </c>
      <c r="P3074">
        <f t="shared" si="236"/>
        <v>62.5</v>
      </c>
      <c r="Q3074" s="13" t="s">
        <v>8317</v>
      </c>
      <c r="R3074" t="s">
        <v>8335</v>
      </c>
      <c r="S3074" s="17">
        <f t="shared" si="237"/>
        <v>41576.834513888891</v>
      </c>
      <c r="T3074" s="17">
        <f t="shared" si="238"/>
        <v>41609.876180555555</v>
      </c>
      <c r="U3074">
        <f t="shared" si="239"/>
        <v>2013</v>
      </c>
    </row>
    <row r="3075" spans="1:21" ht="60" hidden="1" x14ac:dyDescent="0.2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8217</v>
      </c>
      <c r="G3075" t="s">
        <v>8222</v>
      </c>
      <c r="H3075" t="s">
        <v>8244</v>
      </c>
      <c r="I3075">
        <v>1456703940</v>
      </c>
      <c r="J3075">
        <v>1454546859</v>
      </c>
      <c r="K3075" s="11" t="b">
        <v>0</v>
      </c>
      <c r="L3075">
        <v>3</v>
      </c>
      <c r="M3075" t="b">
        <v>0</v>
      </c>
      <c r="N3075" t="s">
        <v>8285</v>
      </c>
      <c r="O3075" s="1">
        <f t="shared" ref="O3075:O3138" si="240">ROUND(E3075/D3075*100,0)</f>
        <v>5</v>
      </c>
      <c r="P3075">
        <f t="shared" ref="P3075:P3138" si="241">IFERROR(ROUND(E3075/L3075,2),0)</f>
        <v>41.67</v>
      </c>
      <c r="Q3075" s="13" t="s">
        <v>8307</v>
      </c>
      <c r="R3075" t="s">
        <v>8345</v>
      </c>
      <c r="S3075" s="17">
        <f t="shared" ref="S3075:S3138" si="242">(((J3075/60)/60)/24)+DATE(1970,1,1)</f>
        <v>42404.033090277779</v>
      </c>
      <c r="T3075" s="17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8217</v>
      </c>
      <c r="G3076" t="s">
        <v>8221</v>
      </c>
      <c r="H3076" t="s">
        <v>8243</v>
      </c>
      <c r="I3076">
        <v>1454370941</v>
      </c>
      <c r="J3076">
        <v>1449186941</v>
      </c>
      <c r="K3076" s="11" t="b">
        <v>0</v>
      </c>
      <c r="L3076">
        <v>3</v>
      </c>
      <c r="M3076" t="b">
        <v>0</v>
      </c>
      <c r="N3076" t="s">
        <v>8296</v>
      </c>
      <c r="O3076" s="1">
        <f t="shared" si="240"/>
        <v>0</v>
      </c>
      <c r="P3076">
        <f t="shared" si="241"/>
        <v>41.33</v>
      </c>
      <c r="Q3076" s="13" t="s">
        <v>8304</v>
      </c>
      <c r="R3076" t="s">
        <v>8311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8216</v>
      </c>
      <c r="G3077" t="s">
        <v>8222</v>
      </c>
      <c r="H3077" t="s">
        <v>8244</v>
      </c>
      <c r="I3077">
        <v>1427842740</v>
      </c>
      <c r="J3077">
        <v>1425428206</v>
      </c>
      <c r="K3077" s="11" t="b">
        <v>0</v>
      </c>
      <c r="L3077">
        <v>14</v>
      </c>
      <c r="M3077" t="b">
        <v>1</v>
      </c>
      <c r="N3077" t="s">
        <v>8266</v>
      </c>
      <c r="O3077" s="1">
        <f t="shared" si="240"/>
        <v>124</v>
      </c>
      <c r="P3077">
        <f t="shared" si="241"/>
        <v>8.86</v>
      </c>
      <c r="Q3077" s="13" t="s">
        <v>8319</v>
      </c>
      <c r="R3077" t="s">
        <v>8322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8218</v>
      </c>
      <c r="G3078" t="s">
        <v>8221</v>
      </c>
      <c r="H3078" t="s">
        <v>8243</v>
      </c>
      <c r="I3078">
        <v>1415988991</v>
      </c>
      <c r="J3078">
        <v>1413393391</v>
      </c>
      <c r="K3078" s="11" t="b">
        <v>0</v>
      </c>
      <c r="L3078">
        <v>6</v>
      </c>
      <c r="M3078" t="b">
        <v>0</v>
      </c>
      <c r="N3078" t="s">
        <v>8267</v>
      </c>
      <c r="O3078" s="1">
        <f t="shared" si="240"/>
        <v>0</v>
      </c>
      <c r="P3078">
        <f t="shared" si="241"/>
        <v>20.5</v>
      </c>
      <c r="Q3078" s="13" t="s">
        <v>8304</v>
      </c>
      <c r="R3078" t="s">
        <v>8338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8218</v>
      </c>
      <c r="G3079" t="s">
        <v>8222</v>
      </c>
      <c r="H3079" t="s">
        <v>8244</v>
      </c>
      <c r="I3079">
        <v>1488546319</v>
      </c>
      <c r="J3079">
        <v>1483362319</v>
      </c>
      <c r="K3079" s="11" t="b">
        <v>0</v>
      </c>
      <c r="L3079">
        <v>5</v>
      </c>
      <c r="M3079" t="b">
        <v>0</v>
      </c>
      <c r="N3079" t="s">
        <v>8273</v>
      </c>
      <c r="O3079" s="1">
        <f t="shared" si="240"/>
        <v>22</v>
      </c>
      <c r="P3079">
        <f t="shared" si="241"/>
        <v>24.6</v>
      </c>
      <c r="Q3079" s="13" t="s">
        <v>8323</v>
      </c>
      <c r="R3079" t="s">
        <v>8346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60" hidden="1" x14ac:dyDescent="0.2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8218</v>
      </c>
      <c r="G3080" t="s">
        <v>8222</v>
      </c>
      <c r="H3080" t="s">
        <v>8244</v>
      </c>
      <c r="I3080">
        <v>1407168000</v>
      </c>
      <c r="J3080">
        <v>1406131023</v>
      </c>
      <c r="K3080" s="11" t="b">
        <v>0</v>
      </c>
      <c r="L3080">
        <v>3</v>
      </c>
      <c r="M3080" t="b">
        <v>0</v>
      </c>
      <c r="N3080" t="s">
        <v>8266</v>
      </c>
      <c r="O3080" s="1">
        <f t="shared" si="240"/>
        <v>0</v>
      </c>
      <c r="P3080">
        <f t="shared" si="241"/>
        <v>40</v>
      </c>
      <c r="Q3080" s="13" t="s">
        <v>8319</v>
      </c>
      <c r="R3080" t="s">
        <v>8322</v>
      </c>
      <c r="S3080" s="17">
        <f t="shared" si="242"/>
        <v>41843.664618055554</v>
      </c>
      <c r="T3080" s="17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8217</v>
      </c>
      <c r="G3081" t="s">
        <v>8221</v>
      </c>
      <c r="H3081" t="s">
        <v>8243</v>
      </c>
      <c r="I3081">
        <v>1429823138</v>
      </c>
      <c r="J3081">
        <v>1427231138</v>
      </c>
      <c r="K3081" s="11" t="b">
        <v>0</v>
      </c>
      <c r="L3081">
        <v>2</v>
      </c>
      <c r="M3081" t="b">
        <v>0</v>
      </c>
      <c r="N3081" t="s">
        <v>8279</v>
      </c>
      <c r="O3081" s="1">
        <f t="shared" si="240"/>
        <v>0</v>
      </c>
      <c r="P3081">
        <f t="shared" si="241"/>
        <v>60</v>
      </c>
      <c r="Q3081" s="13" t="s">
        <v>8315</v>
      </c>
      <c r="R3081" t="s">
        <v>8341</v>
      </c>
      <c r="S3081" s="17">
        <f t="shared" si="242"/>
        <v>42087.878912037035</v>
      </c>
      <c r="T3081" s="17">
        <f t="shared" si="243"/>
        <v>42117.878912037035</v>
      </c>
      <c r="U3081">
        <f t="shared" si="244"/>
        <v>2015</v>
      </c>
    </row>
    <row r="3082" spans="1:21" ht="60" hidden="1" x14ac:dyDescent="0.2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8218</v>
      </c>
      <c r="G3082" t="s">
        <v>8221</v>
      </c>
      <c r="H3082" t="s">
        <v>8243</v>
      </c>
      <c r="I3082">
        <v>1399867409</v>
      </c>
      <c r="J3082">
        <v>1394683409</v>
      </c>
      <c r="K3082" s="11" t="b">
        <v>0</v>
      </c>
      <c r="L3082">
        <v>2</v>
      </c>
      <c r="M3082" t="b">
        <v>0</v>
      </c>
      <c r="N3082" t="s">
        <v>8273</v>
      </c>
      <c r="O3082" s="1">
        <f t="shared" si="240"/>
        <v>6</v>
      </c>
      <c r="P3082">
        <f t="shared" si="241"/>
        <v>60</v>
      </c>
      <c r="Q3082" s="13" t="s">
        <v>8323</v>
      </c>
      <c r="R3082" t="s">
        <v>8346</v>
      </c>
      <c r="S3082" s="17">
        <f t="shared" si="242"/>
        <v>41711.169085648151</v>
      </c>
      <c r="T3082" s="17">
        <f t="shared" si="243"/>
        <v>41771.169085648151</v>
      </c>
      <c r="U3082">
        <f t="shared" si="244"/>
        <v>2014</v>
      </c>
    </row>
    <row r="3083" spans="1:21" ht="45" hidden="1" x14ac:dyDescent="0.2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8217</v>
      </c>
      <c r="G3083" t="s">
        <v>8221</v>
      </c>
      <c r="H3083" t="s">
        <v>8243</v>
      </c>
      <c r="I3083">
        <v>1418315470</v>
      </c>
      <c r="J3083">
        <v>1415723470</v>
      </c>
      <c r="K3083" s="11" t="b">
        <v>0</v>
      </c>
      <c r="L3083">
        <v>2</v>
      </c>
      <c r="M3083" t="b">
        <v>0</v>
      </c>
      <c r="N3083" t="s">
        <v>8267</v>
      </c>
      <c r="O3083" s="1">
        <f t="shared" si="240"/>
        <v>29</v>
      </c>
      <c r="P3083">
        <f t="shared" si="241"/>
        <v>60</v>
      </c>
      <c r="Q3083" s="13" t="s">
        <v>8304</v>
      </c>
      <c r="R3083" t="s">
        <v>8338</v>
      </c>
      <c r="S3083" s="17">
        <f t="shared" si="242"/>
        <v>41954.688310185185</v>
      </c>
      <c r="T3083" s="17">
        <f t="shared" si="243"/>
        <v>41984.688310185185</v>
      </c>
      <c r="U3083">
        <f t="shared" si="244"/>
        <v>2014</v>
      </c>
    </row>
    <row r="3084" spans="1:21" ht="45" hidden="1" x14ac:dyDescent="0.2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8219</v>
      </c>
      <c r="G3084" t="s">
        <v>8221</v>
      </c>
      <c r="H3084" t="s">
        <v>8243</v>
      </c>
      <c r="I3084">
        <v>1490033247</v>
      </c>
      <c r="J3084">
        <v>1489428447</v>
      </c>
      <c r="K3084" s="11" t="b">
        <v>0</v>
      </c>
      <c r="L3084">
        <v>4</v>
      </c>
      <c r="M3084" t="b">
        <v>0</v>
      </c>
      <c r="N3084" t="s">
        <v>8293</v>
      </c>
      <c r="O3084" s="1">
        <f t="shared" si="240"/>
        <v>48</v>
      </c>
      <c r="P3084">
        <f t="shared" si="241"/>
        <v>30</v>
      </c>
      <c r="Q3084" s="13" t="s">
        <v>8315</v>
      </c>
      <c r="R3084" t="s">
        <v>8316</v>
      </c>
      <c r="S3084" s="17">
        <f t="shared" si="242"/>
        <v>42807.755173611105</v>
      </c>
      <c r="T3084" s="17">
        <f t="shared" si="243"/>
        <v>42814.755173611105</v>
      </c>
      <c r="U3084">
        <f t="shared" si="244"/>
        <v>2017</v>
      </c>
    </row>
    <row r="3085" spans="1:21" ht="45" hidden="1" x14ac:dyDescent="0.2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8216</v>
      </c>
      <c r="G3085" t="s">
        <v>8222</v>
      </c>
      <c r="H3085" t="s">
        <v>8244</v>
      </c>
      <c r="I3085">
        <v>1457870400</v>
      </c>
      <c r="J3085">
        <v>1456421530</v>
      </c>
      <c r="K3085" s="11" t="b">
        <v>0</v>
      </c>
      <c r="L3085">
        <v>14</v>
      </c>
      <c r="M3085" t="b">
        <v>1</v>
      </c>
      <c r="N3085" t="s">
        <v>8266</v>
      </c>
      <c r="O3085" s="1">
        <f t="shared" si="240"/>
        <v>171</v>
      </c>
      <c r="P3085">
        <f t="shared" si="241"/>
        <v>8.57</v>
      </c>
      <c r="Q3085" s="13" t="s">
        <v>8319</v>
      </c>
      <c r="R3085" t="s">
        <v>8322</v>
      </c>
      <c r="S3085" s="17">
        <f t="shared" si="242"/>
        <v>42425.730671296296</v>
      </c>
      <c r="T3085" s="17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8218</v>
      </c>
      <c r="G3086" t="s">
        <v>8221</v>
      </c>
      <c r="H3086" t="s">
        <v>8243</v>
      </c>
      <c r="I3086">
        <v>1467231614</v>
      </c>
      <c r="J3086">
        <v>1464639614</v>
      </c>
      <c r="K3086" s="11" t="b">
        <v>0</v>
      </c>
      <c r="L3086">
        <v>6</v>
      </c>
      <c r="M3086" t="b">
        <v>0</v>
      </c>
      <c r="N3086" t="s">
        <v>8277</v>
      </c>
      <c r="O3086" s="1">
        <f t="shared" si="240"/>
        <v>0</v>
      </c>
      <c r="P3086">
        <f t="shared" si="241"/>
        <v>19.670000000000002</v>
      </c>
      <c r="Q3086" s="13" t="s">
        <v>8312</v>
      </c>
      <c r="R3086" t="s">
        <v>8330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8218</v>
      </c>
      <c r="G3087" t="s">
        <v>8221</v>
      </c>
      <c r="H3087" t="s">
        <v>8243</v>
      </c>
      <c r="I3087">
        <v>1420413960</v>
      </c>
      <c r="J3087">
        <v>1417651630</v>
      </c>
      <c r="K3087" s="11" t="b">
        <v>0</v>
      </c>
      <c r="L3087">
        <v>9</v>
      </c>
      <c r="M3087" t="b">
        <v>0</v>
      </c>
      <c r="N3087" t="s">
        <v>8266</v>
      </c>
      <c r="O3087" s="1">
        <f t="shared" si="240"/>
        <v>1</v>
      </c>
      <c r="P3087">
        <f t="shared" si="241"/>
        <v>13.11</v>
      </c>
      <c r="Q3087" s="13" t="s">
        <v>8319</v>
      </c>
      <c r="R3087" t="s">
        <v>8322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5" hidden="1" x14ac:dyDescent="0.2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8218</v>
      </c>
      <c r="G3088" t="s">
        <v>8222</v>
      </c>
      <c r="H3088" t="s">
        <v>8244</v>
      </c>
      <c r="I3088">
        <v>1434395418</v>
      </c>
      <c r="J3088">
        <v>1431630618</v>
      </c>
      <c r="K3088" s="11" t="b">
        <v>0</v>
      </c>
      <c r="L3088">
        <v>4</v>
      </c>
      <c r="M3088" t="b">
        <v>0</v>
      </c>
      <c r="N3088" t="s">
        <v>8300</v>
      </c>
      <c r="O3088" s="1">
        <f t="shared" si="240"/>
        <v>3</v>
      </c>
      <c r="P3088">
        <f t="shared" si="241"/>
        <v>29</v>
      </c>
      <c r="Q3088" s="13" t="s">
        <v>8319</v>
      </c>
      <c r="R3088" t="s">
        <v>8331</v>
      </c>
      <c r="S3088" s="17">
        <f t="shared" si="242"/>
        <v>42138.798819444448</v>
      </c>
      <c r="T3088" s="17">
        <f t="shared" si="243"/>
        <v>42170.798819444448</v>
      </c>
      <c r="U3088">
        <f t="shared" si="244"/>
        <v>2015</v>
      </c>
    </row>
    <row r="3089" spans="1:21" ht="60" hidden="1" x14ac:dyDescent="0.2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8217</v>
      </c>
      <c r="G3089" t="s">
        <v>8221</v>
      </c>
      <c r="H3089" t="s">
        <v>8243</v>
      </c>
      <c r="I3089">
        <v>1329864374</v>
      </c>
      <c r="J3089">
        <v>1328049974</v>
      </c>
      <c r="K3089" s="11" t="b">
        <v>0</v>
      </c>
      <c r="L3089">
        <v>6</v>
      </c>
      <c r="M3089" t="b">
        <v>0</v>
      </c>
      <c r="N3089" t="s">
        <v>8281</v>
      </c>
      <c r="O3089" s="1">
        <f t="shared" si="240"/>
        <v>12</v>
      </c>
      <c r="P3089">
        <f t="shared" si="241"/>
        <v>19.329999999999998</v>
      </c>
      <c r="Q3089" s="13" t="s">
        <v>8323</v>
      </c>
      <c r="R3089" t="s">
        <v>8350</v>
      </c>
      <c r="S3089" s="17">
        <f t="shared" si="242"/>
        <v>40939.948773148149</v>
      </c>
      <c r="T3089" s="17">
        <f t="shared" si="243"/>
        <v>40960.948773148149</v>
      </c>
      <c r="U3089">
        <f t="shared" si="244"/>
        <v>2012</v>
      </c>
    </row>
    <row r="3090" spans="1:21" hidden="1" x14ac:dyDescent="0.2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8217</v>
      </c>
      <c r="G3090" t="s">
        <v>8221</v>
      </c>
      <c r="H3090" t="s">
        <v>8243</v>
      </c>
      <c r="I3090">
        <v>1478733732</v>
      </c>
      <c r="J3090">
        <v>1478298132</v>
      </c>
      <c r="K3090" s="11" t="b">
        <v>0</v>
      </c>
      <c r="L3090">
        <v>2</v>
      </c>
      <c r="M3090" t="b">
        <v>0</v>
      </c>
      <c r="N3090" t="s">
        <v>8298</v>
      </c>
      <c r="O3090" s="1">
        <f t="shared" si="240"/>
        <v>58</v>
      </c>
      <c r="P3090">
        <f t="shared" si="241"/>
        <v>58</v>
      </c>
      <c r="Q3090" s="13" t="s">
        <v>8319</v>
      </c>
      <c r="R3090" t="s">
        <v>8320</v>
      </c>
      <c r="S3090" s="17">
        <f t="shared" si="242"/>
        <v>42678.932083333333</v>
      </c>
      <c r="T3090" s="17">
        <f t="shared" si="243"/>
        <v>42683.973750000005</v>
      </c>
      <c r="U3090">
        <f t="shared" si="244"/>
        <v>2016</v>
      </c>
    </row>
    <row r="3091" spans="1:21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8217</v>
      </c>
      <c r="G3091" t="s">
        <v>8221</v>
      </c>
      <c r="H3091" t="s">
        <v>8243</v>
      </c>
      <c r="I3091">
        <v>1484698998</v>
      </c>
      <c r="J3091">
        <v>1479514998</v>
      </c>
      <c r="K3091" s="11" t="b">
        <v>0</v>
      </c>
      <c r="L3091">
        <v>3</v>
      </c>
      <c r="M3091" t="b">
        <v>0</v>
      </c>
      <c r="N3091" t="s">
        <v>8262</v>
      </c>
      <c r="O3091" s="1">
        <f t="shared" si="240"/>
        <v>1</v>
      </c>
      <c r="P3091">
        <f t="shared" si="241"/>
        <v>38.33</v>
      </c>
      <c r="Q3091" s="13" t="s">
        <v>8317</v>
      </c>
      <c r="R3091" t="s">
        <v>8333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45" hidden="1" x14ac:dyDescent="0.2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8218</v>
      </c>
      <c r="G3092" t="s">
        <v>8222</v>
      </c>
      <c r="H3092" t="s">
        <v>8244</v>
      </c>
      <c r="I3092">
        <v>1459443385</v>
      </c>
      <c r="J3092">
        <v>1456854985</v>
      </c>
      <c r="K3092" s="11" t="b">
        <v>0</v>
      </c>
      <c r="L3092">
        <v>5</v>
      </c>
      <c r="M3092" t="b">
        <v>0</v>
      </c>
      <c r="N3092" t="s">
        <v>8277</v>
      </c>
      <c r="O3092" s="1">
        <f t="shared" si="240"/>
        <v>2</v>
      </c>
      <c r="P3092">
        <f t="shared" si="241"/>
        <v>23</v>
      </c>
      <c r="Q3092" s="13" t="s">
        <v>8312</v>
      </c>
      <c r="R3092" t="s">
        <v>8330</v>
      </c>
      <c r="S3092" s="17">
        <f t="shared" si="242"/>
        <v>42430.747511574074</v>
      </c>
      <c r="T3092" s="17">
        <f t="shared" si="243"/>
        <v>42460.70584490741</v>
      </c>
      <c r="U3092">
        <f t="shared" si="244"/>
        <v>2016</v>
      </c>
    </row>
    <row r="3093" spans="1:21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8218</v>
      </c>
      <c r="G3093" t="s">
        <v>8221</v>
      </c>
      <c r="H3093" t="s">
        <v>8243</v>
      </c>
      <c r="I3093">
        <v>1291093200</v>
      </c>
      <c r="J3093">
        <v>1286930435</v>
      </c>
      <c r="K3093" s="11" t="b">
        <v>0</v>
      </c>
      <c r="L3093">
        <v>5</v>
      </c>
      <c r="M3093" t="b">
        <v>0</v>
      </c>
      <c r="N3093" t="s">
        <v>8277</v>
      </c>
      <c r="O3093" s="1">
        <f t="shared" si="240"/>
        <v>10</v>
      </c>
      <c r="P3093">
        <f t="shared" si="241"/>
        <v>23</v>
      </c>
      <c r="Q3093" s="13" t="s">
        <v>8312</v>
      </c>
      <c r="R3093" t="s">
        <v>8330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60" hidden="1" x14ac:dyDescent="0.2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8218</v>
      </c>
      <c r="G3094" t="s">
        <v>8222</v>
      </c>
      <c r="H3094" t="s">
        <v>8244</v>
      </c>
      <c r="I3094">
        <v>1428333345</v>
      </c>
      <c r="J3094">
        <v>1425744945</v>
      </c>
      <c r="K3094" s="11" t="b">
        <v>0</v>
      </c>
      <c r="L3094">
        <v>7</v>
      </c>
      <c r="M3094" t="b">
        <v>0</v>
      </c>
      <c r="N3094" t="s">
        <v>8267</v>
      </c>
      <c r="O3094" s="1">
        <f t="shared" si="240"/>
        <v>23</v>
      </c>
      <c r="P3094">
        <f t="shared" si="241"/>
        <v>16.43</v>
      </c>
      <c r="Q3094" s="13" t="s">
        <v>8304</v>
      </c>
      <c r="R3094" t="s">
        <v>8338</v>
      </c>
      <c r="S3094" s="17">
        <f t="shared" si="242"/>
        <v>42070.677604166667</v>
      </c>
      <c r="T3094" s="17">
        <f t="shared" si="243"/>
        <v>42100.635937500003</v>
      </c>
      <c r="U3094">
        <f t="shared" si="244"/>
        <v>2015</v>
      </c>
    </row>
    <row r="3095" spans="1:21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8218</v>
      </c>
      <c r="G3095" t="s">
        <v>8222</v>
      </c>
      <c r="H3095" t="s">
        <v>8244</v>
      </c>
      <c r="I3095">
        <v>1421498303</v>
      </c>
      <c r="J3095">
        <v>1418906303</v>
      </c>
      <c r="K3095" s="11" t="b">
        <v>0</v>
      </c>
      <c r="L3095">
        <v>9</v>
      </c>
      <c r="M3095" t="b">
        <v>0</v>
      </c>
      <c r="N3095" t="s">
        <v>8265</v>
      </c>
      <c r="O3095" s="1">
        <f t="shared" si="240"/>
        <v>2</v>
      </c>
      <c r="P3095">
        <f t="shared" si="241"/>
        <v>12.67</v>
      </c>
      <c r="Q3095" s="13" t="s">
        <v>8317</v>
      </c>
      <c r="R3095" t="s">
        <v>8335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8218</v>
      </c>
      <c r="G3096" t="s">
        <v>8221</v>
      </c>
      <c r="H3096" t="s">
        <v>8243</v>
      </c>
      <c r="I3096">
        <v>1351582938</v>
      </c>
      <c r="J3096">
        <v>1348731738</v>
      </c>
      <c r="K3096" s="11" t="b">
        <v>0</v>
      </c>
      <c r="L3096">
        <v>8</v>
      </c>
      <c r="M3096" t="b">
        <v>0</v>
      </c>
      <c r="N3096" t="s">
        <v>8274</v>
      </c>
      <c r="O3096" s="1">
        <f t="shared" si="240"/>
        <v>3</v>
      </c>
      <c r="P3096">
        <f t="shared" si="241"/>
        <v>14.13</v>
      </c>
      <c r="Q3096" s="13" t="s">
        <v>8323</v>
      </c>
      <c r="R3096" t="s">
        <v>8324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60" hidden="1" x14ac:dyDescent="0.2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8218</v>
      </c>
      <c r="G3097" t="s">
        <v>8229</v>
      </c>
      <c r="H3097" t="s">
        <v>8250</v>
      </c>
      <c r="I3097">
        <v>1424081477</v>
      </c>
      <c r="J3097">
        <v>1420798277</v>
      </c>
      <c r="K3097" s="11" t="b">
        <v>0</v>
      </c>
      <c r="L3097">
        <v>3</v>
      </c>
      <c r="M3097" t="b">
        <v>0</v>
      </c>
      <c r="N3097" t="s">
        <v>8300</v>
      </c>
      <c r="O3097" s="1">
        <f t="shared" si="240"/>
        <v>0</v>
      </c>
      <c r="P3097">
        <f t="shared" si="241"/>
        <v>36.67</v>
      </c>
      <c r="Q3097" s="13" t="s">
        <v>8319</v>
      </c>
      <c r="R3097" t="s">
        <v>8331</v>
      </c>
      <c r="S3097" s="17">
        <f t="shared" si="242"/>
        <v>42013.424502314811</v>
      </c>
      <c r="T3097" s="17">
        <f t="shared" si="243"/>
        <v>42051.424502314811</v>
      </c>
      <c r="U3097">
        <f t="shared" si="244"/>
        <v>2015</v>
      </c>
    </row>
    <row r="3098" spans="1:21" ht="30" hidden="1" x14ac:dyDescent="0.2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8218</v>
      </c>
      <c r="G3098" t="s">
        <v>8221</v>
      </c>
      <c r="H3098" t="s">
        <v>8243</v>
      </c>
      <c r="I3098">
        <v>1428171037</v>
      </c>
      <c r="J3098">
        <v>1425582637</v>
      </c>
      <c r="K3098" s="11" t="b">
        <v>0</v>
      </c>
      <c r="L3098">
        <v>2</v>
      </c>
      <c r="M3098" t="b">
        <v>0</v>
      </c>
      <c r="N3098" t="s">
        <v>8299</v>
      </c>
      <c r="O3098" s="1">
        <f t="shared" si="240"/>
        <v>1</v>
      </c>
      <c r="P3098">
        <f t="shared" si="241"/>
        <v>55</v>
      </c>
      <c r="Q3098" s="13" t="s">
        <v>8307</v>
      </c>
      <c r="R3098" t="s">
        <v>8352</v>
      </c>
      <c r="S3098" s="17">
        <f t="shared" si="242"/>
        <v>42068.799039351856</v>
      </c>
      <c r="T3098" s="17">
        <f t="shared" si="243"/>
        <v>42098.757372685184</v>
      </c>
      <c r="U3098">
        <f t="shared" si="244"/>
        <v>2015</v>
      </c>
    </row>
    <row r="3099" spans="1:21" ht="60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8218</v>
      </c>
      <c r="G3099" t="s">
        <v>8222</v>
      </c>
      <c r="H3099" t="s">
        <v>8244</v>
      </c>
      <c r="I3099">
        <v>1427659200</v>
      </c>
      <c r="J3099">
        <v>1425678057</v>
      </c>
      <c r="K3099" s="11" t="b">
        <v>0</v>
      </c>
      <c r="L3099">
        <v>6</v>
      </c>
      <c r="M3099" t="b">
        <v>0</v>
      </c>
      <c r="N3099" t="s">
        <v>8266</v>
      </c>
      <c r="O3099" s="1">
        <f t="shared" si="240"/>
        <v>2</v>
      </c>
      <c r="P3099">
        <f t="shared" si="241"/>
        <v>18.329999999999998</v>
      </c>
      <c r="Q3099" s="13" t="s">
        <v>8319</v>
      </c>
      <c r="R3099" t="s">
        <v>8322</v>
      </c>
      <c r="S3099" s="17">
        <f t="shared" si="242"/>
        <v>42069.903437500005</v>
      </c>
      <c r="T3099" s="17">
        <f t="shared" si="243"/>
        <v>42092.833333333328</v>
      </c>
      <c r="U3099">
        <f t="shared" si="244"/>
        <v>2015</v>
      </c>
    </row>
    <row r="3100" spans="1:21" ht="45" hidden="1" x14ac:dyDescent="0.2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8218</v>
      </c>
      <c r="G3100" t="s">
        <v>8221</v>
      </c>
      <c r="H3100" t="s">
        <v>8243</v>
      </c>
      <c r="I3100">
        <v>1420938000</v>
      </c>
      <c r="J3100">
        <v>1418862743</v>
      </c>
      <c r="K3100" s="11" t="b">
        <v>0</v>
      </c>
      <c r="L3100">
        <v>4</v>
      </c>
      <c r="M3100" t="b">
        <v>0</v>
      </c>
      <c r="N3100" t="s">
        <v>8266</v>
      </c>
      <c r="O3100" s="1">
        <f t="shared" si="240"/>
        <v>2</v>
      </c>
      <c r="P3100">
        <f t="shared" si="241"/>
        <v>27.5</v>
      </c>
      <c r="Q3100" s="13" t="s">
        <v>8319</v>
      </c>
      <c r="R3100" t="s">
        <v>8322</v>
      </c>
      <c r="S3100" s="17">
        <f t="shared" si="242"/>
        <v>41991.022488425922</v>
      </c>
      <c r="T3100" s="17">
        <f t="shared" si="243"/>
        <v>42015.041666666672</v>
      </c>
      <c r="U3100">
        <f t="shared" si="244"/>
        <v>2014</v>
      </c>
    </row>
    <row r="3101" spans="1:21" ht="60" hidden="1" x14ac:dyDescent="0.2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8218</v>
      </c>
      <c r="G3101" t="s">
        <v>8222</v>
      </c>
      <c r="H3101" t="s">
        <v>8244</v>
      </c>
      <c r="I3101">
        <v>1425066546</v>
      </c>
      <c r="J3101">
        <v>1422474546</v>
      </c>
      <c r="K3101" s="11" t="b">
        <v>0</v>
      </c>
      <c r="L3101">
        <v>7</v>
      </c>
      <c r="M3101" t="b">
        <v>0</v>
      </c>
      <c r="N3101" t="s">
        <v>8263</v>
      </c>
      <c r="O3101" s="1">
        <f t="shared" si="240"/>
        <v>3</v>
      </c>
      <c r="P3101">
        <f t="shared" si="241"/>
        <v>15.71</v>
      </c>
      <c r="Q3101" s="13" t="s">
        <v>8317</v>
      </c>
      <c r="R3101" t="s">
        <v>8321</v>
      </c>
      <c r="S3101" s="17">
        <f t="shared" si="242"/>
        <v>42032.82576388889</v>
      </c>
      <c r="T3101" s="17">
        <f t="shared" si="243"/>
        <v>42062.82576388889</v>
      </c>
      <c r="U3101">
        <f t="shared" si="244"/>
        <v>2015</v>
      </c>
    </row>
    <row r="3102" spans="1:21" ht="45" hidden="1" x14ac:dyDescent="0.2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8218</v>
      </c>
      <c r="G3102" t="s">
        <v>8221</v>
      </c>
      <c r="H3102" t="s">
        <v>8243</v>
      </c>
      <c r="I3102">
        <v>1470598345</v>
      </c>
      <c r="J3102">
        <v>1468006345</v>
      </c>
      <c r="K3102" s="11" t="b">
        <v>0</v>
      </c>
      <c r="L3102">
        <v>2</v>
      </c>
      <c r="M3102" t="b">
        <v>0</v>
      </c>
      <c r="N3102" t="s">
        <v>8288</v>
      </c>
      <c r="O3102" s="1">
        <f t="shared" si="240"/>
        <v>11</v>
      </c>
      <c r="P3102">
        <f t="shared" si="241"/>
        <v>55</v>
      </c>
      <c r="Q3102" s="13" t="s">
        <v>8323</v>
      </c>
      <c r="R3102" t="s">
        <v>8326</v>
      </c>
      <c r="S3102" s="17">
        <f t="shared" si="242"/>
        <v>42559.814178240747</v>
      </c>
      <c r="T3102" s="17">
        <f t="shared" si="243"/>
        <v>42589.814178240747</v>
      </c>
      <c r="U3102">
        <f t="shared" si="244"/>
        <v>2016</v>
      </c>
    </row>
    <row r="3103" spans="1:21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8218</v>
      </c>
      <c r="G3103" t="s">
        <v>8222</v>
      </c>
      <c r="H3103" t="s">
        <v>8244</v>
      </c>
      <c r="I3103">
        <v>1416081600</v>
      </c>
      <c r="J3103">
        <v>1413477228</v>
      </c>
      <c r="K3103" s="11" t="b">
        <v>0</v>
      </c>
      <c r="L3103">
        <v>2</v>
      </c>
      <c r="M3103" t="b">
        <v>0</v>
      </c>
      <c r="N3103" t="s">
        <v>8266</v>
      </c>
      <c r="O3103" s="1">
        <f t="shared" si="240"/>
        <v>22</v>
      </c>
      <c r="P3103">
        <f t="shared" si="241"/>
        <v>55</v>
      </c>
      <c r="Q3103" s="13" t="s">
        <v>8319</v>
      </c>
      <c r="R3103" t="s">
        <v>8322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8218</v>
      </c>
      <c r="G3104" t="s">
        <v>8223</v>
      </c>
      <c r="H3104" t="s">
        <v>8245</v>
      </c>
      <c r="I3104">
        <v>1396666779</v>
      </c>
      <c r="J3104">
        <v>1394078379</v>
      </c>
      <c r="K3104" s="11" t="b">
        <v>0</v>
      </c>
      <c r="L3104">
        <v>3</v>
      </c>
      <c r="M3104" t="b">
        <v>0</v>
      </c>
      <c r="N3104" t="s">
        <v>8277</v>
      </c>
      <c r="O3104" s="1">
        <f t="shared" si="240"/>
        <v>2</v>
      </c>
      <c r="P3104">
        <f t="shared" si="241"/>
        <v>36.33</v>
      </c>
      <c r="Q3104" s="13" t="s">
        <v>8312</v>
      </c>
      <c r="R3104" t="s">
        <v>8330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30" hidden="1" x14ac:dyDescent="0.2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8217</v>
      </c>
      <c r="G3105" t="s">
        <v>8225</v>
      </c>
      <c r="H3105" t="s">
        <v>8247</v>
      </c>
      <c r="I3105">
        <v>1430360739</v>
      </c>
      <c r="J3105">
        <v>1427768739</v>
      </c>
      <c r="K3105" s="11" t="b">
        <v>0</v>
      </c>
      <c r="L3105">
        <v>7</v>
      </c>
      <c r="M3105" t="b">
        <v>0</v>
      </c>
      <c r="N3105" t="s">
        <v>8267</v>
      </c>
      <c r="O3105" s="1">
        <f t="shared" si="240"/>
        <v>1</v>
      </c>
      <c r="P3105">
        <f t="shared" si="241"/>
        <v>15.43</v>
      </c>
      <c r="Q3105" s="13" t="s">
        <v>8304</v>
      </c>
      <c r="R3105" t="s">
        <v>8338</v>
      </c>
      <c r="S3105" s="17">
        <f t="shared" si="242"/>
        <v>42094.101145833338</v>
      </c>
      <c r="T3105" s="17">
        <f t="shared" si="243"/>
        <v>42124.101145833338</v>
      </c>
      <c r="U3105">
        <f t="shared" si="244"/>
        <v>2015</v>
      </c>
    </row>
    <row r="3106" spans="1:21" ht="60" hidden="1" x14ac:dyDescent="0.2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8219</v>
      </c>
      <c r="G3106" t="s">
        <v>8221</v>
      </c>
      <c r="H3106" t="s">
        <v>8243</v>
      </c>
      <c r="I3106">
        <v>1493571600</v>
      </c>
      <c r="J3106">
        <v>1489106948</v>
      </c>
      <c r="K3106" s="11" t="b">
        <v>0</v>
      </c>
      <c r="L3106">
        <v>1</v>
      </c>
      <c r="M3106" t="b">
        <v>0</v>
      </c>
      <c r="N3106" t="s">
        <v>8293</v>
      </c>
      <c r="O3106" s="1">
        <f t="shared" si="240"/>
        <v>1</v>
      </c>
      <c r="P3106">
        <f t="shared" si="241"/>
        <v>108</v>
      </c>
      <c r="Q3106" s="13" t="s">
        <v>8315</v>
      </c>
      <c r="R3106" t="s">
        <v>8316</v>
      </c>
      <c r="S3106" s="17">
        <f t="shared" si="242"/>
        <v>42804.034120370372</v>
      </c>
      <c r="T3106" s="17">
        <f t="shared" si="243"/>
        <v>42855.708333333328</v>
      </c>
      <c r="U3106">
        <f t="shared" si="244"/>
        <v>2017</v>
      </c>
    </row>
    <row r="3107" spans="1:21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8218</v>
      </c>
      <c r="G3107" t="s">
        <v>8222</v>
      </c>
      <c r="H3107" t="s">
        <v>8244</v>
      </c>
      <c r="I3107">
        <v>1422553565</v>
      </c>
      <c r="J3107">
        <v>1417369565</v>
      </c>
      <c r="K3107" s="11" t="b">
        <v>1</v>
      </c>
      <c r="L3107">
        <v>4</v>
      </c>
      <c r="M3107" t="b">
        <v>0</v>
      </c>
      <c r="N3107" t="s">
        <v>8280</v>
      </c>
      <c r="O3107" s="1">
        <f t="shared" si="240"/>
        <v>4</v>
      </c>
      <c r="P3107">
        <f t="shared" si="241"/>
        <v>26.75</v>
      </c>
      <c r="Q3107" s="13" t="s">
        <v>8309</v>
      </c>
      <c r="R3107" t="s">
        <v>8310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8217</v>
      </c>
      <c r="G3108" t="s">
        <v>8222</v>
      </c>
      <c r="H3108" t="s">
        <v>8244</v>
      </c>
      <c r="I3108">
        <v>1432223125</v>
      </c>
      <c r="J3108">
        <v>1429631125</v>
      </c>
      <c r="K3108" s="11" t="b">
        <v>0</v>
      </c>
      <c r="L3108">
        <v>4</v>
      </c>
      <c r="M3108" t="b">
        <v>0</v>
      </c>
      <c r="N3108" t="s">
        <v>8268</v>
      </c>
      <c r="O3108" s="1">
        <f t="shared" si="240"/>
        <v>0</v>
      </c>
      <c r="P3108">
        <f t="shared" si="241"/>
        <v>26.5</v>
      </c>
      <c r="Q3108" s="13" t="s">
        <v>8304</v>
      </c>
      <c r="R3108" t="s">
        <v>8306</v>
      </c>
      <c r="S3108" s="17">
        <f t="shared" si="242"/>
        <v>42115.656539351854</v>
      </c>
      <c r="T3108" s="17">
        <f t="shared" si="243"/>
        <v>42145.656539351854</v>
      </c>
      <c r="U3108">
        <f t="shared" si="244"/>
        <v>2015</v>
      </c>
    </row>
    <row r="3109" spans="1:21" ht="60" hidden="1" x14ac:dyDescent="0.2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8218</v>
      </c>
      <c r="G3109" t="s">
        <v>8221</v>
      </c>
      <c r="H3109" t="s">
        <v>8243</v>
      </c>
      <c r="I3109">
        <v>1437969540</v>
      </c>
      <c r="J3109">
        <v>1436297723</v>
      </c>
      <c r="K3109" s="11" t="b">
        <v>0</v>
      </c>
      <c r="L3109">
        <v>2</v>
      </c>
      <c r="M3109" t="b">
        <v>0</v>
      </c>
      <c r="N3109" t="s">
        <v>8267</v>
      </c>
      <c r="O3109" s="1">
        <f t="shared" si="240"/>
        <v>0</v>
      </c>
      <c r="P3109">
        <f t="shared" si="241"/>
        <v>53</v>
      </c>
      <c r="Q3109" s="13" t="s">
        <v>8304</v>
      </c>
      <c r="R3109" t="s">
        <v>8338</v>
      </c>
      <c r="S3109" s="17">
        <f t="shared" si="242"/>
        <v>42192.816238425927</v>
      </c>
      <c r="T3109" s="17">
        <f t="shared" si="243"/>
        <v>42212.165972222225</v>
      </c>
      <c r="U3109">
        <f t="shared" si="244"/>
        <v>2015</v>
      </c>
    </row>
    <row r="3110" spans="1:21" ht="60" hidden="1" x14ac:dyDescent="0.2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8217</v>
      </c>
      <c r="G3110" t="s">
        <v>8221</v>
      </c>
      <c r="H3110" t="s">
        <v>8243</v>
      </c>
      <c r="I3110">
        <v>1457543360</v>
      </c>
      <c r="J3110">
        <v>1454951360</v>
      </c>
      <c r="K3110" s="11" t="b">
        <v>0</v>
      </c>
      <c r="L3110">
        <v>6</v>
      </c>
      <c r="M3110" t="b">
        <v>0</v>
      </c>
      <c r="N3110" t="s">
        <v>8296</v>
      </c>
      <c r="O3110" s="1">
        <f t="shared" si="240"/>
        <v>1</v>
      </c>
      <c r="P3110">
        <f t="shared" si="241"/>
        <v>17.670000000000002</v>
      </c>
      <c r="Q3110" s="13" t="s">
        <v>8304</v>
      </c>
      <c r="R3110" t="s">
        <v>8311</v>
      </c>
      <c r="S3110" s="17">
        <f t="shared" si="242"/>
        <v>42408.714814814812</v>
      </c>
      <c r="T3110" s="17">
        <f t="shared" si="243"/>
        <v>42438.714814814812</v>
      </c>
      <c r="U3110">
        <f t="shared" si="244"/>
        <v>2016</v>
      </c>
    </row>
    <row r="3111" spans="1:21" ht="90" hidden="1" x14ac:dyDescent="0.2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8218</v>
      </c>
      <c r="G3111" t="s">
        <v>8221</v>
      </c>
      <c r="H3111" t="s">
        <v>8243</v>
      </c>
      <c r="I3111">
        <v>1427507208</v>
      </c>
      <c r="J3111">
        <v>1424918808</v>
      </c>
      <c r="K3111" s="11" t="b">
        <v>0</v>
      </c>
      <c r="L3111">
        <v>3</v>
      </c>
      <c r="M3111" t="b">
        <v>0</v>
      </c>
      <c r="N3111" t="s">
        <v>8268</v>
      </c>
      <c r="O3111" s="1">
        <f t="shared" si="240"/>
        <v>1</v>
      </c>
      <c r="P3111">
        <f t="shared" si="241"/>
        <v>35.33</v>
      </c>
      <c r="Q3111" s="13" t="s">
        <v>8304</v>
      </c>
      <c r="R3111" t="s">
        <v>8306</v>
      </c>
      <c r="S3111" s="17">
        <f t="shared" si="242"/>
        <v>42061.11583333333</v>
      </c>
      <c r="T3111" s="17">
        <f t="shared" si="243"/>
        <v>42091.074166666673</v>
      </c>
      <c r="U3111">
        <f t="shared" si="244"/>
        <v>2015</v>
      </c>
    </row>
    <row r="3112" spans="1:21" ht="60" hidden="1" x14ac:dyDescent="0.2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8218</v>
      </c>
      <c r="G3112" t="s">
        <v>8221</v>
      </c>
      <c r="H3112" t="s">
        <v>8243</v>
      </c>
      <c r="I3112">
        <v>1408134034</v>
      </c>
      <c r="J3112">
        <v>1405542034</v>
      </c>
      <c r="K3112" s="11" t="b">
        <v>0</v>
      </c>
      <c r="L3112">
        <v>4</v>
      </c>
      <c r="M3112" t="b">
        <v>0</v>
      </c>
      <c r="N3112" t="s">
        <v>8268</v>
      </c>
      <c r="O3112" s="1">
        <f t="shared" si="240"/>
        <v>1</v>
      </c>
      <c r="P3112">
        <f t="shared" si="241"/>
        <v>26.5</v>
      </c>
      <c r="Q3112" s="13" t="s">
        <v>8304</v>
      </c>
      <c r="R3112" t="s">
        <v>8306</v>
      </c>
      <c r="S3112" s="17">
        <f t="shared" si="242"/>
        <v>41836.847615740742</v>
      </c>
      <c r="T3112" s="17">
        <f t="shared" si="243"/>
        <v>41866.847615740742</v>
      </c>
      <c r="U3112">
        <f t="shared" si="244"/>
        <v>2014</v>
      </c>
    </row>
    <row r="3113" spans="1:21" ht="45" hidden="1" x14ac:dyDescent="0.2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8216</v>
      </c>
      <c r="G3113" t="s">
        <v>8221</v>
      </c>
      <c r="H3113" t="s">
        <v>8243</v>
      </c>
      <c r="I3113">
        <v>1433815200</v>
      </c>
      <c r="J3113">
        <v>1431886706</v>
      </c>
      <c r="K3113" s="11" t="b">
        <v>0</v>
      </c>
      <c r="L3113">
        <v>5</v>
      </c>
      <c r="M3113" t="b">
        <v>1</v>
      </c>
      <c r="N3113" t="s">
        <v>8271</v>
      </c>
      <c r="O3113" s="1">
        <f t="shared" si="240"/>
        <v>424</v>
      </c>
      <c r="P3113">
        <f t="shared" si="241"/>
        <v>21.2</v>
      </c>
      <c r="Q3113" s="13" t="s">
        <v>8323</v>
      </c>
      <c r="R3113" t="s">
        <v>8327</v>
      </c>
      <c r="S3113" s="17">
        <f t="shared" si="242"/>
        <v>42141.762800925921</v>
      </c>
      <c r="T3113" s="17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8218</v>
      </c>
      <c r="G3114" t="s">
        <v>8221</v>
      </c>
      <c r="H3114" t="s">
        <v>8243</v>
      </c>
      <c r="I3114">
        <v>1455466832</v>
      </c>
      <c r="J3114">
        <v>1452874832</v>
      </c>
      <c r="K3114" s="11" t="b">
        <v>0</v>
      </c>
      <c r="L3114">
        <v>4</v>
      </c>
      <c r="M3114" t="b">
        <v>0</v>
      </c>
      <c r="N3114" t="s">
        <v>8268</v>
      </c>
      <c r="O3114" s="1">
        <f t="shared" si="240"/>
        <v>0</v>
      </c>
      <c r="P3114">
        <f t="shared" si="241"/>
        <v>26.25</v>
      </c>
      <c r="Q3114" s="13" t="s">
        <v>8304</v>
      </c>
      <c r="R3114" t="s">
        <v>8306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8218</v>
      </c>
      <c r="G3115" t="s">
        <v>8221</v>
      </c>
      <c r="H3115" t="s">
        <v>8243</v>
      </c>
      <c r="I3115">
        <v>1417195201</v>
      </c>
      <c r="J3115">
        <v>1414599601</v>
      </c>
      <c r="K3115" s="11" t="b">
        <v>1</v>
      </c>
      <c r="L3115">
        <v>17</v>
      </c>
      <c r="M3115" t="b">
        <v>0</v>
      </c>
      <c r="N3115" t="s">
        <v>8282</v>
      </c>
      <c r="O3115" s="1">
        <f t="shared" si="240"/>
        <v>0</v>
      </c>
      <c r="P3115">
        <f t="shared" si="241"/>
        <v>6.18</v>
      </c>
      <c r="Q3115" s="13" t="s">
        <v>8307</v>
      </c>
      <c r="R3115" t="s">
        <v>8344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60" hidden="1" x14ac:dyDescent="0.2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8218</v>
      </c>
      <c r="G3116" t="s">
        <v>8226</v>
      </c>
      <c r="H3116" t="s">
        <v>8248</v>
      </c>
      <c r="I3116">
        <v>1488495478</v>
      </c>
      <c r="J3116">
        <v>1485903478</v>
      </c>
      <c r="K3116" s="11" t="b">
        <v>0</v>
      </c>
      <c r="L3116">
        <v>2</v>
      </c>
      <c r="M3116" t="b">
        <v>0</v>
      </c>
      <c r="N3116" t="s">
        <v>8298</v>
      </c>
      <c r="O3116" s="1">
        <f t="shared" si="240"/>
        <v>0</v>
      </c>
      <c r="P3116">
        <f t="shared" si="241"/>
        <v>52.5</v>
      </c>
      <c r="Q3116" s="13" t="s">
        <v>8319</v>
      </c>
      <c r="R3116" t="s">
        <v>8320</v>
      </c>
      <c r="S3116" s="17">
        <f t="shared" si="242"/>
        <v>42766.956921296296</v>
      </c>
      <c r="T3116" s="17">
        <f t="shared" si="243"/>
        <v>42796.956921296296</v>
      </c>
      <c r="U3116">
        <f t="shared" si="244"/>
        <v>2017</v>
      </c>
    </row>
    <row r="3117" spans="1:21" ht="60" hidden="1" x14ac:dyDescent="0.2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8218</v>
      </c>
      <c r="G3117" t="s">
        <v>8221</v>
      </c>
      <c r="H3117" t="s">
        <v>8243</v>
      </c>
      <c r="I3117">
        <v>1409846874</v>
      </c>
      <c r="J3117">
        <v>1407254874</v>
      </c>
      <c r="K3117" s="11" t="b">
        <v>0</v>
      </c>
      <c r="L3117">
        <v>2</v>
      </c>
      <c r="M3117" t="b">
        <v>0</v>
      </c>
      <c r="N3117" t="s">
        <v>8266</v>
      </c>
      <c r="O3117" s="1">
        <f t="shared" si="240"/>
        <v>1</v>
      </c>
      <c r="P3117">
        <f t="shared" si="241"/>
        <v>52.5</v>
      </c>
      <c r="Q3117" s="13" t="s">
        <v>8319</v>
      </c>
      <c r="R3117" t="s">
        <v>8322</v>
      </c>
      <c r="S3117" s="17">
        <f t="shared" si="242"/>
        <v>41856.672152777777</v>
      </c>
      <c r="T3117" s="17">
        <f t="shared" si="243"/>
        <v>41886.672152777777</v>
      </c>
      <c r="U3117">
        <f t="shared" si="244"/>
        <v>2014</v>
      </c>
    </row>
    <row r="3118" spans="1:21" ht="60" hidden="1" x14ac:dyDescent="0.2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8218</v>
      </c>
      <c r="G3118" t="s">
        <v>8226</v>
      </c>
      <c r="H3118" t="s">
        <v>8248</v>
      </c>
      <c r="I3118">
        <v>1383430145</v>
      </c>
      <c r="J3118">
        <v>1380838145</v>
      </c>
      <c r="K3118" s="11" t="b">
        <v>0</v>
      </c>
      <c r="L3118">
        <v>6</v>
      </c>
      <c r="M3118" t="b">
        <v>0</v>
      </c>
      <c r="N3118" t="s">
        <v>8270</v>
      </c>
      <c r="O3118" s="1">
        <f t="shared" si="240"/>
        <v>2</v>
      </c>
      <c r="P3118">
        <f t="shared" si="241"/>
        <v>17.5</v>
      </c>
      <c r="Q3118" s="13" t="s">
        <v>8307</v>
      </c>
      <c r="R3118" t="s">
        <v>8348</v>
      </c>
      <c r="S3118" s="17">
        <f t="shared" si="242"/>
        <v>41550.922974537039</v>
      </c>
      <c r="T3118" s="17">
        <f t="shared" si="243"/>
        <v>41580.922974537039</v>
      </c>
      <c r="U3118">
        <f t="shared" si="244"/>
        <v>2013</v>
      </c>
    </row>
    <row r="3119" spans="1:21" ht="60" hidden="1" x14ac:dyDescent="0.2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8218</v>
      </c>
      <c r="G3119" t="s">
        <v>8223</v>
      </c>
      <c r="H3119" t="s">
        <v>8245</v>
      </c>
      <c r="I3119">
        <v>1468658866</v>
      </c>
      <c r="J3119">
        <v>1464943666</v>
      </c>
      <c r="K3119" s="11" t="b">
        <v>0</v>
      </c>
      <c r="L3119">
        <v>2</v>
      </c>
      <c r="M3119" t="b">
        <v>0</v>
      </c>
      <c r="N3119" t="s">
        <v>8299</v>
      </c>
      <c r="O3119" s="1">
        <f t="shared" si="240"/>
        <v>11</v>
      </c>
      <c r="P3119">
        <f t="shared" si="241"/>
        <v>52.5</v>
      </c>
      <c r="Q3119" s="13" t="s">
        <v>8307</v>
      </c>
      <c r="R3119" t="s">
        <v>8352</v>
      </c>
      <c r="S3119" s="17">
        <f t="shared" si="242"/>
        <v>42524.36650462963</v>
      </c>
      <c r="T3119" s="17">
        <f t="shared" si="243"/>
        <v>42567.36650462963</v>
      </c>
      <c r="U3119">
        <f t="shared" si="244"/>
        <v>2016</v>
      </c>
    </row>
    <row r="3120" spans="1:21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8218</v>
      </c>
      <c r="G3120" t="s">
        <v>8221</v>
      </c>
      <c r="H3120" t="s">
        <v>8243</v>
      </c>
      <c r="I3120">
        <v>1367097391</v>
      </c>
      <c r="J3120">
        <v>1364505391</v>
      </c>
      <c r="K3120" s="11" t="b">
        <v>0</v>
      </c>
      <c r="L3120">
        <v>3</v>
      </c>
      <c r="M3120" t="b">
        <v>0</v>
      </c>
      <c r="N3120" t="s">
        <v>8277</v>
      </c>
      <c r="O3120" s="1">
        <f t="shared" si="240"/>
        <v>2</v>
      </c>
      <c r="P3120">
        <f t="shared" si="241"/>
        <v>34.67</v>
      </c>
      <c r="Q3120" s="13" t="s">
        <v>8312</v>
      </c>
      <c r="R3120" t="s">
        <v>8330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8218</v>
      </c>
      <c r="G3121" t="s">
        <v>8221</v>
      </c>
      <c r="H3121" t="s">
        <v>8243</v>
      </c>
      <c r="I3121">
        <v>1478542375</v>
      </c>
      <c r="J3121">
        <v>1476378775</v>
      </c>
      <c r="K3121" s="11" t="b">
        <v>0</v>
      </c>
      <c r="L3121">
        <v>6</v>
      </c>
      <c r="M3121" t="b">
        <v>0</v>
      </c>
      <c r="N3121" t="s">
        <v>8289</v>
      </c>
      <c r="O3121" s="1">
        <f t="shared" si="240"/>
        <v>1</v>
      </c>
      <c r="P3121">
        <f t="shared" si="241"/>
        <v>17</v>
      </c>
      <c r="Q3121" s="13" t="s">
        <v>8304</v>
      </c>
      <c r="R3121" t="s">
        <v>8314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8218</v>
      </c>
      <c r="G3122" t="s">
        <v>8222</v>
      </c>
      <c r="H3122" t="s">
        <v>8244</v>
      </c>
      <c r="I3122">
        <v>1425160800</v>
      </c>
      <c r="J3122">
        <v>1421274859</v>
      </c>
      <c r="K3122" s="11" t="b">
        <v>0</v>
      </c>
      <c r="L3122">
        <v>8</v>
      </c>
      <c r="M3122" t="b">
        <v>0</v>
      </c>
      <c r="N3122" t="s">
        <v>8300</v>
      </c>
      <c r="O3122" s="1">
        <f t="shared" si="240"/>
        <v>1</v>
      </c>
      <c r="P3122">
        <f t="shared" si="241"/>
        <v>12.75</v>
      </c>
      <c r="Q3122" s="13" t="s">
        <v>8319</v>
      </c>
      <c r="R3122" t="s">
        <v>8331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5" hidden="1" x14ac:dyDescent="0.2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8218</v>
      </c>
      <c r="G3123" t="s">
        <v>8221</v>
      </c>
      <c r="H3123" t="s">
        <v>8243</v>
      </c>
      <c r="I3123">
        <v>1474067404</v>
      </c>
      <c r="J3123">
        <v>1471475404</v>
      </c>
      <c r="K3123" s="11" t="b">
        <v>0</v>
      </c>
      <c r="L3123">
        <v>2</v>
      </c>
      <c r="M3123" t="b">
        <v>0</v>
      </c>
      <c r="N3123" t="s">
        <v>8273</v>
      </c>
      <c r="O3123" s="1">
        <f t="shared" si="240"/>
        <v>2</v>
      </c>
      <c r="P3123">
        <f t="shared" si="241"/>
        <v>50.5</v>
      </c>
      <c r="Q3123" s="13" t="s">
        <v>8323</v>
      </c>
      <c r="R3123" t="s">
        <v>8346</v>
      </c>
      <c r="S3123" s="17">
        <f t="shared" si="242"/>
        <v>42599.965324074074</v>
      </c>
      <c r="T3123" s="17">
        <f t="shared" si="243"/>
        <v>42629.965324074074</v>
      </c>
      <c r="U3123">
        <f t="shared" si="244"/>
        <v>2016</v>
      </c>
    </row>
    <row r="3124" spans="1:21" ht="60" hidden="1" x14ac:dyDescent="0.2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8218</v>
      </c>
      <c r="G3124" t="s">
        <v>8221</v>
      </c>
      <c r="H3124" t="s">
        <v>8243</v>
      </c>
      <c r="I3124">
        <v>1475378744</v>
      </c>
      <c r="J3124">
        <v>1472786744</v>
      </c>
      <c r="K3124" s="11" t="b">
        <v>0</v>
      </c>
      <c r="L3124">
        <v>2</v>
      </c>
      <c r="M3124" t="b">
        <v>0</v>
      </c>
      <c r="N3124" t="s">
        <v>8266</v>
      </c>
      <c r="O3124" s="1">
        <f t="shared" si="240"/>
        <v>3</v>
      </c>
      <c r="P3124">
        <f t="shared" si="241"/>
        <v>50.5</v>
      </c>
      <c r="Q3124" s="13" t="s">
        <v>8319</v>
      </c>
      <c r="R3124" t="s">
        <v>8322</v>
      </c>
      <c r="S3124" s="17">
        <f t="shared" si="242"/>
        <v>42615.142870370371</v>
      </c>
      <c r="T3124" s="17">
        <f t="shared" si="243"/>
        <v>42645.142870370371</v>
      </c>
      <c r="U3124">
        <f t="shared" si="244"/>
        <v>2016</v>
      </c>
    </row>
    <row r="3125" spans="1:21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8218</v>
      </c>
      <c r="G3125" t="s">
        <v>8222</v>
      </c>
      <c r="H3125" t="s">
        <v>8244</v>
      </c>
      <c r="I3125">
        <v>1463050034</v>
      </c>
      <c r="J3125">
        <v>1460458034</v>
      </c>
      <c r="K3125" s="11" t="b">
        <v>0</v>
      </c>
      <c r="L3125">
        <v>7</v>
      </c>
      <c r="M3125" t="b">
        <v>0</v>
      </c>
      <c r="N3125" t="s">
        <v>8284</v>
      </c>
      <c r="O3125" s="1">
        <f t="shared" si="240"/>
        <v>13</v>
      </c>
      <c r="P3125">
        <f t="shared" si="241"/>
        <v>14.43</v>
      </c>
      <c r="Q3125" s="13" t="s">
        <v>8309</v>
      </c>
      <c r="R3125" t="s">
        <v>8351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60" hidden="1" x14ac:dyDescent="0.2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8216</v>
      </c>
      <c r="G3126" t="s">
        <v>8227</v>
      </c>
      <c r="H3126" t="s">
        <v>8246</v>
      </c>
      <c r="I3126">
        <v>1480028400</v>
      </c>
      <c r="J3126">
        <v>1478685915</v>
      </c>
      <c r="K3126" s="11" t="b">
        <v>0</v>
      </c>
      <c r="L3126">
        <v>2</v>
      </c>
      <c r="M3126" t="b">
        <v>1</v>
      </c>
      <c r="N3126" t="s">
        <v>8268</v>
      </c>
      <c r="O3126" s="1">
        <f t="shared" si="240"/>
        <v>144</v>
      </c>
      <c r="P3126">
        <f t="shared" si="241"/>
        <v>50.5</v>
      </c>
      <c r="Q3126" s="13" t="s">
        <v>8304</v>
      </c>
      <c r="R3126" t="s">
        <v>8306</v>
      </c>
      <c r="S3126" s="17">
        <f t="shared" si="242"/>
        <v>42683.420312500006</v>
      </c>
      <c r="T3126" s="17">
        <f t="shared" si="243"/>
        <v>42698.958333333328</v>
      </c>
      <c r="U3126">
        <f t="shared" si="244"/>
        <v>2016</v>
      </c>
    </row>
    <row r="3127" spans="1:21" ht="45" hidden="1" x14ac:dyDescent="0.2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8218</v>
      </c>
      <c r="G3127" t="s">
        <v>8221</v>
      </c>
      <c r="H3127" t="s">
        <v>8243</v>
      </c>
      <c r="I3127">
        <v>1412272592</v>
      </c>
      <c r="J3127">
        <v>1407088592</v>
      </c>
      <c r="K3127" s="11" t="b">
        <v>0</v>
      </c>
      <c r="L3127">
        <v>1</v>
      </c>
      <c r="M3127" t="b">
        <v>0</v>
      </c>
      <c r="N3127" t="s">
        <v>8279</v>
      </c>
      <c r="O3127" s="1">
        <f t="shared" si="240"/>
        <v>0</v>
      </c>
      <c r="P3127">
        <f t="shared" si="241"/>
        <v>100</v>
      </c>
      <c r="Q3127" s="13" t="s">
        <v>8315</v>
      </c>
      <c r="R3127" t="s">
        <v>8341</v>
      </c>
      <c r="S3127" s="17">
        <f t="shared" si="242"/>
        <v>41854.747592592597</v>
      </c>
      <c r="T3127" s="17">
        <f t="shared" si="243"/>
        <v>41914.747592592597</v>
      </c>
      <c r="U3127">
        <f t="shared" si="244"/>
        <v>2014</v>
      </c>
    </row>
    <row r="3128" spans="1:21" ht="60" hidden="1" x14ac:dyDescent="0.2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8217</v>
      </c>
      <c r="G3128" t="s">
        <v>8221</v>
      </c>
      <c r="H3128" t="s">
        <v>8243</v>
      </c>
      <c r="I3128">
        <v>1437161739</v>
      </c>
      <c r="J3128">
        <v>1434569739</v>
      </c>
      <c r="K3128" s="11" t="b">
        <v>0</v>
      </c>
      <c r="L3128">
        <v>1</v>
      </c>
      <c r="M3128" t="b">
        <v>0</v>
      </c>
      <c r="N3128" t="s">
        <v>8268</v>
      </c>
      <c r="O3128" s="1">
        <f t="shared" si="240"/>
        <v>0</v>
      </c>
      <c r="P3128">
        <f t="shared" si="241"/>
        <v>100</v>
      </c>
      <c r="Q3128" s="13" t="s">
        <v>8304</v>
      </c>
      <c r="R3128" t="s">
        <v>8306</v>
      </c>
      <c r="S3128" s="17">
        <f t="shared" si="242"/>
        <v>42172.816423611104</v>
      </c>
      <c r="T3128" s="17">
        <f t="shared" si="243"/>
        <v>42202.816423611104</v>
      </c>
      <c r="U3128">
        <f t="shared" si="244"/>
        <v>2015</v>
      </c>
    </row>
    <row r="3129" spans="1:21" ht="60" hidden="1" x14ac:dyDescent="0.2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8217</v>
      </c>
      <c r="G3129" t="s">
        <v>8221</v>
      </c>
      <c r="H3129" t="s">
        <v>8243</v>
      </c>
      <c r="I3129">
        <v>1429028365</v>
      </c>
      <c r="J3129">
        <v>1425143965</v>
      </c>
      <c r="K3129" s="11" t="b">
        <v>0</v>
      </c>
      <c r="L3129">
        <v>2</v>
      </c>
      <c r="M3129" t="b">
        <v>0</v>
      </c>
      <c r="N3129" t="s">
        <v>8267</v>
      </c>
      <c r="O3129" s="1">
        <f t="shared" si="240"/>
        <v>0</v>
      </c>
      <c r="P3129">
        <f t="shared" si="241"/>
        <v>50</v>
      </c>
      <c r="Q3129" s="13" t="s">
        <v>8304</v>
      </c>
      <c r="R3129" t="s">
        <v>8338</v>
      </c>
      <c r="S3129" s="17">
        <f t="shared" si="242"/>
        <v>42063.721817129626</v>
      </c>
      <c r="T3129" s="17">
        <f t="shared" si="243"/>
        <v>42108.680150462969</v>
      </c>
      <c r="U3129">
        <f t="shared" si="244"/>
        <v>2015</v>
      </c>
    </row>
    <row r="3130" spans="1:21" ht="60" hidden="1" x14ac:dyDescent="0.2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8218</v>
      </c>
      <c r="G3130" t="s">
        <v>8223</v>
      </c>
      <c r="H3130" t="s">
        <v>8245</v>
      </c>
      <c r="I3130">
        <v>1451637531</v>
      </c>
      <c r="J3130">
        <v>1449045531</v>
      </c>
      <c r="K3130" s="11" t="b">
        <v>0</v>
      </c>
      <c r="L3130">
        <v>1</v>
      </c>
      <c r="M3130" t="b">
        <v>0</v>
      </c>
      <c r="N3130" t="s">
        <v>8282</v>
      </c>
      <c r="O3130" s="1">
        <f t="shared" si="240"/>
        <v>0</v>
      </c>
      <c r="P3130">
        <f t="shared" si="241"/>
        <v>100</v>
      </c>
      <c r="Q3130" s="13" t="s">
        <v>8307</v>
      </c>
      <c r="R3130" t="s">
        <v>8344</v>
      </c>
      <c r="S3130" s="17">
        <f t="shared" si="242"/>
        <v>42340.360312500001</v>
      </c>
      <c r="T3130" s="17">
        <f t="shared" si="243"/>
        <v>42370.360312500001</v>
      </c>
      <c r="U3130">
        <f t="shared" si="244"/>
        <v>2015</v>
      </c>
    </row>
    <row r="3131" spans="1:21" ht="45" hidden="1" x14ac:dyDescent="0.2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8218</v>
      </c>
      <c r="G3131" t="s">
        <v>8222</v>
      </c>
      <c r="H3131" t="s">
        <v>8244</v>
      </c>
      <c r="I3131">
        <v>1433021171</v>
      </c>
      <c r="J3131">
        <v>1430429171</v>
      </c>
      <c r="K3131" s="11" t="b">
        <v>0</v>
      </c>
      <c r="L3131">
        <v>2</v>
      </c>
      <c r="M3131" t="b">
        <v>0</v>
      </c>
      <c r="N3131" t="s">
        <v>8279</v>
      </c>
      <c r="O3131" s="1">
        <f t="shared" si="240"/>
        <v>0</v>
      </c>
      <c r="P3131">
        <f t="shared" si="241"/>
        <v>50</v>
      </c>
      <c r="Q3131" s="13" t="s">
        <v>8315</v>
      </c>
      <c r="R3131" t="s">
        <v>8341</v>
      </c>
      <c r="S3131" s="17">
        <f t="shared" si="242"/>
        <v>42124.893182870372</v>
      </c>
      <c r="T3131" s="17">
        <f t="shared" si="243"/>
        <v>42154.893182870372</v>
      </c>
      <c r="U3131">
        <f t="shared" si="244"/>
        <v>2015</v>
      </c>
    </row>
    <row r="3132" spans="1:21" hidden="1" x14ac:dyDescent="0.2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8218</v>
      </c>
      <c r="G3132" t="s">
        <v>8221</v>
      </c>
      <c r="H3132" t="s">
        <v>8243</v>
      </c>
      <c r="I3132">
        <v>1355930645</v>
      </c>
      <c r="J3132">
        <v>1352906645</v>
      </c>
      <c r="K3132" s="11" t="b">
        <v>0</v>
      </c>
      <c r="L3132">
        <v>1</v>
      </c>
      <c r="M3132" t="b">
        <v>0</v>
      </c>
      <c r="N3132" t="s">
        <v>8273</v>
      </c>
      <c r="O3132" s="1">
        <f t="shared" si="240"/>
        <v>1</v>
      </c>
      <c r="P3132">
        <f t="shared" si="241"/>
        <v>100</v>
      </c>
      <c r="Q3132" s="13" t="s">
        <v>8323</v>
      </c>
      <c r="R3132" t="s">
        <v>8346</v>
      </c>
      <c r="S3132" s="17">
        <f t="shared" si="242"/>
        <v>41227.641724537039</v>
      </c>
      <c r="T3132" s="17">
        <f t="shared" si="243"/>
        <v>41262.641724537039</v>
      </c>
      <c r="U3132">
        <f t="shared" si="244"/>
        <v>2012</v>
      </c>
    </row>
    <row r="3133" spans="1:21" ht="45" hidden="1" x14ac:dyDescent="0.2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8217</v>
      </c>
      <c r="G3133" t="s">
        <v>8221</v>
      </c>
      <c r="H3133" t="s">
        <v>8243</v>
      </c>
      <c r="I3133">
        <v>1462827000</v>
      </c>
      <c r="J3133">
        <v>1457710589</v>
      </c>
      <c r="K3133" s="11" t="b">
        <v>0</v>
      </c>
      <c r="L3133">
        <v>1</v>
      </c>
      <c r="M3133" t="b">
        <v>0</v>
      </c>
      <c r="N3133" t="s">
        <v>8279</v>
      </c>
      <c r="O3133" s="1">
        <f t="shared" si="240"/>
        <v>1</v>
      </c>
      <c r="P3133">
        <f t="shared" si="241"/>
        <v>100</v>
      </c>
      <c r="Q3133" s="13" t="s">
        <v>8315</v>
      </c>
      <c r="R3133" t="s">
        <v>8341</v>
      </c>
      <c r="S3133" s="17">
        <f t="shared" si="242"/>
        <v>42440.650335648148</v>
      </c>
      <c r="T3133" s="17">
        <f t="shared" si="243"/>
        <v>42499.868055555555</v>
      </c>
      <c r="U3133">
        <f t="shared" si="244"/>
        <v>2016</v>
      </c>
    </row>
    <row r="3134" spans="1:21" ht="45" hidden="1" x14ac:dyDescent="0.2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8218</v>
      </c>
      <c r="G3134" t="s">
        <v>8221</v>
      </c>
      <c r="H3134" t="s">
        <v>8243</v>
      </c>
      <c r="I3134">
        <v>1433714198</v>
      </c>
      <c r="J3134">
        <v>1431122198</v>
      </c>
      <c r="K3134" s="11" t="b">
        <v>0</v>
      </c>
      <c r="L3134">
        <v>1</v>
      </c>
      <c r="M3134" t="b">
        <v>0</v>
      </c>
      <c r="N3134" t="s">
        <v>8298</v>
      </c>
      <c r="O3134" s="1">
        <f t="shared" si="240"/>
        <v>1</v>
      </c>
      <c r="P3134">
        <f t="shared" si="241"/>
        <v>100</v>
      </c>
      <c r="Q3134" s="13" t="s">
        <v>8319</v>
      </c>
      <c r="R3134" t="s">
        <v>8320</v>
      </c>
      <c r="S3134" s="17">
        <f t="shared" si="242"/>
        <v>42132.9143287037</v>
      </c>
      <c r="T3134" s="17">
        <f t="shared" si="243"/>
        <v>42162.9143287037</v>
      </c>
      <c r="U3134">
        <f t="shared" si="244"/>
        <v>2015</v>
      </c>
    </row>
    <row r="3135" spans="1:21" ht="60" hidden="1" x14ac:dyDescent="0.2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8218</v>
      </c>
      <c r="G3135" t="s">
        <v>8221</v>
      </c>
      <c r="H3135" t="s">
        <v>8243</v>
      </c>
      <c r="I3135">
        <v>1431702289</v>
      </c>
      <c r="J3135">
        <v>1426518289</v>
      </c>
      <c r="K3135" s="11" t="b">
        <v>0</v>
      </c>
      <c r="L3135">
        <v>1</v>
      </c>
      <c r="M3135" t="b">
        <v>0</v>
      </c>
      <c r="N3135" t="s">
        <v>8263</v>
      </c>
      <c r="O3135" s="1">
        <f t="shared" si="240"/>
        <v>2</v>
      </c>
      <c r="P3135">
        <f t="shared" si="241"/>
        <v>100</v>
      </c>
      <c r="Q3135" s="13" t="s">
        <v>8317</v>
      </c>
      <c r="R3135" t="s">
        <v>8321</v>
      </c>
      <c r="S3135" s="17">
        <f t="shared" si="242"/>
        <v>42079.628344907411</v>
      </c>
      <c r="T3135" s="17">
        <f t="shared" si="243"/>
        <v>42139.628344907411</v>
      </c>
      <c r="U3135">
        <f t="shared" si="244"/>
        <v>2015</v>
      </c>
    </row>
    <row r="3136" spans="1:21" ht="30" hidden="1" x14ac:dyDescent="0.2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8217</v>
      </c>
      <c r="G3136" t="s">
        <v>8221</v>
      </c>
      <c r="H3136" t="s">
        <v>8243</v>
      </c>
      <c r="I3136">
        <v>1431198562</v>
      </c>
      <c r="J3136">
        <v>1426014562</v>
      </c>
      <c r="K3136" s="11" t="b">
        <v>0</v>
      </c>
      <c r="L3136">
        <v>1</v>
      </c>
      <c r="M3136" t="b">
        <v>0</v>
      </c>
      <c r="N3136" t="s">
        <v>8267</v>
      </c>
      <c r="O3136" s="1">
        <f t="shared" si="240"/>
        <v>2</v>
      </c>
      <c r="P3136">
        <f t="shared" si="241"/>
        <v>100</v>
      </c>
      <c r="Q3136" s="13" t="s">
        <v>8304</v>
      </c>
      <c r="R3136" t="s">
        <v>8338</v>
      </c>
      <c r="S3136" s="17">
        <f t="shared" si="242"/>
        <v>42073.798171296294</v>
      </c>
      <c r="T3136" s="17">
        <f t="shared" si="243"/>
        <v>42133.798171296294</v>
      </c>
      <c r="U3136">
        <f t="shared" si="244"/>
        <v>2015</v>
      </c>
    </row>
    <row r="3137" spans="1:21" ht="60" hidden="1" x14ac:dyDescent="0.2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8218</v>
      </c>
      <c r="G3137" t="s">
        <v>8221</v>
      </c>
      <c r="H3137" t="s">
        <v>8243</v>
      </c>
      <c r="I3137">
        <v>1313078518</v>
      </c>
      <c r="J3137">
        <v>1310486518</v>
      </c>
      <c r="K3137" s="11" t="b">
        <v>0</v>
      </c>
      <c r="L3137">
        <v>4</v>
      </c>
      <c r="M3137" t="b">
        <v>0</v>
      </c>
      <c r="N3137" t="s">
        <v>8299</v>
      </c>
      <c r="O3137" s="1">
        <f t="shared" si="240"/>
        <v>2</v>
      </c>
      <c r="P3137">
        <f t="shared" si="241"/>
        <v>25</v>
      </c>
      <c r="Q3137" s="13" t="s">
        <v>8307</v>
      </c>
      <c r="R3137" t="s">
        <v>8352</v>
      </c>
      <c r="S3137" s="17">
        <f t="shared" si="242"/>
        <v>40736.668032407404</v>
      </c>
      <c r="T3137" s="17">
        <f t="shared" si="243"/>
        <v>40766.668032407404</v>
      </c>
      <c r="U3137">
        <f t="shared" si="244"/>
        <v>2011</v>
      </c>
    </row>
    <row r="3138" spans="1:21" ht="60" hidden="1" x14ac:dyDescent="0.2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8218</v>
      </c>
      <c r="G3138" t="s">
        <v>8221</v>
      </c>
      <c r="H3138" t="s">
        <v>8243</v>
      </c>
      <c r="I3138">
        <v>1409980144</v>
      </c>
      <c r="J3138">
        <v>1407388144</v>
      </c>
      <c r="K3138" s="11" t="b">
        <v>0</v>
      </c>
      <c r="L3138">
        <v>4</v>
      </c>
      <c r="M3138" t="b">
        <v>0</v>
      </c>
      <c r="N3138" t="s">
        <v>8266</v>
      </c>
      <c r="O3138" s="1">
        <f t="shared" si="240"/>
        <v>2</v>
      </c>
      <c r="P3138">
        <f t="shared" si="241"/>
        <v>25</v>
      </c>
      <c r="Q3138" s="13" t="s">
        <v>8319</v>
      </c>
      <c r="R3138" t="s">
        <v>8322</v>
      </c>
      <c r="S3138" s="17">
        <f t="shared" si="242"/>
        <v>41858.214629629627</v>
      </c>
      <c r="T3138" s="17">
        <f t="shared" si="243"/>
        <v>41888.214629629627</v>
      </c>
      <c r="U3138">
        <f t="shared" si="244"/>
        <v>2014</v>
      </c>
    </row>
    <row r="3139" spans="1:21" ht="45" hidden="1" x14ac:dyDescent="0.2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8218</v>
      </c>
      <c r="G3139" t="s">
        <v>8233</v>
      </c>
      <c r="H3139" t="s">
        <v>8246</v>
      </c>
      <c r="I3139">
        <v>1455417571</v>
      </c>
      <c r="J3139">
        <v>1452825571</v>
      </c>
      <c r="K3139" s="11" t="b">
        <v>0</v>
      </c>
      <c r="L3139">
        <v>10</v>
      </c>
      <c r="M3139" t="b">
        <v>0</v>
      </c>
      <c r="N3139" t="s">
        <v>8277</v>
      </c>
      <c r="O3139" s="1">
        <f t="shared" ref="O3139:O3202" si="245">ROUND(E3139/D3139*100,0)</f>
        <v>3</v>
      </c>
      <c r="P3139">
        <f t="shared" ref="P3139:P3202" si="246">IFERROR(ROUND(E3139/L3139,2),0)</f>
        <v>10</v>
      </c>
      <c r="Q3139" s="13" t="s">
        <v>8312</v>
      </c>
      <c r="R3139" t="s">
        <v>8330</v>
      </c>
      <c r="S3139" s="17">
        <f t="shared" ref="S3139:S3202" si="247">(((J3139/60)/60)/24)+DATE(1970,1,1)</f>
        <v>42384.110775462963</v>
      </c>
      <c r="T3139" s="17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hidden="1" x14ac:dyDescent="0.2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8217</v>
      </c>
      <c r="G3140" t="s">
        <v>8221</v>
      </c>
      <c r="H3140" t="s">
        <v>8243</v>
      </c>
      <c r="I3140">
        <v>1307554261</v>
      </c>
      <c r="J3140">
        <v>1304962261</v>
      </c>
      <c r="K3140" s="11" t="b">
        <v>0</v>
      </c>
      <c r="L3140">
        <v>1</v>
      </c>
      <c r="M3140" t="b">
        <v>0</v>
      </c>
      <c r="N3140" t="s">
        <v>8285</v>
      </c>
      <c r="O3140" s="1">
        <f t="shared" si="245"/>
        <v>3</v>
      </c>
      <c r="P3140">
        <f t="shared" si="246"/>
        <v>100</v>
      </c>
      <c r="Q3140" s="13" t="s">
        <v>8307</v>
      </c>
      <c r="R3140" t="s">
        <v>8345</v>
      </c>
      <c r="S3140" s="17">
        <f t="shared" si="247"/>
        <v>40672.729872685188</v>
      </c>
      <c r="T3140" s="17">
        <f t="shared" si="248"/>
        <v>40702.729872685188</v>
      </c>
      <c r="U3140">
        <f t="shared" si="249"/>
        <v>2011</v>
      </c>
    </row>
    <row r="3141" spans="1:21" ht="60" hidden="1" x14ac:dyDescent="0.2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8218</v>
      </c>
      <c r="G3141" t="s">
        <v>8221</v>
      </c>
      <c r="H3141" t="s">
        <v>8243</v>
      </c>
      <c r="I3141">
        <v>1478059140</v>
      </c>
      <c r="J3141">
        <v>1476391223</v>
      </c>
      <c r="K3141" s="11" t="b">
        <v>0</v>
      </c>
      <c r="L3141">
        <v>3</v>
      </c>
      <c r="M3141" t="b">
        <v>0</v>
      </c>
      <c r="N3141" t="s">
        <v>8279</v>
      </c>
      <c r="O3141" s="1">
        <f t="shared" si="245"/>
        <v>4</v>
      </c>
      <c r="P3141">
        <f t="shared" si="246"/>
        <v>33.33</v>
      </c>
      <c r="Q3141" s="13" t="s">
        <v>8315</v>
      </c>
      <c r="R3141" t="s">
        <v>8341</v>
      </c>
      <c r="S3141" s="17">
        <f t="shared" si="247"/>
        <v>42656.86137731481</v>
      </c>
      <c r="T3141" s="17">
        <f t="shared" si="248"/>
        <v>42676.165972222225</v>
      </c>
      <c r="U3141">
        <f t="shared" si="249"/>
        <v>2016</v>
      </c>
    </row>
    <row r="3142" spans="1:21" ht="45" hidden="1" x14ac:dyDescent="0.2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8218</v>
      </c>
      <c r="G3142" t="s">
        <v>8221</v>
      </c>
      <c r="H3142" t="s">
        <v>8243</v>
      </c>
      <c r="I3142">
        <v>1411227633</v>
      </c>
      <c r="J3142">
        <v>1408549233</v>
      </c>
      <c r="K3142" s="11" t="b">
        <v>0</v>
      </c>
      <c r="L3142">
        <v>1</v>
      </c>
      <c r="M3142" t="b">
        <v>0</v>
      </c>
      <c r="N3142" t="s">
        <v>8284</v>
      </c>
      <c r="O3142" s="1">
        <f t="shared" si="245"/>
        <v>4</v>
      </c>
      <c r="P3142">
        <f t="shared" si="246"/>
        <v>100</v>
      </c>
      <c r="Q3142" s="13" t="s">
        <v>8309</v>
      </c>
      <c r="R3142" t="s">
        <v>8351</v>
      </c>
      <c r="S3142" s="17">
        <f t="shared" si="247"/>
        <v>41871.65315972222</v>
      </c>
      <c r="T3142" s="17">
        <f t="shared" si="248"/>
        <v>41902.65315972222</v>
      </c>
      <c r="U3142">
        <f t="shared" si="249"/>
        <v>2014</v>
      </c>
    </row>
    <row r="3143" spans="1:21" ht="60" hidden="1" x14ac:dyDescent="0.2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8218</v>
      </c>
      <c r="G3143" t="s">
        <v>8234</v>
      </c>
      <c r="H3143" t="s">
        <v>8246</v>
      </c>
      <c r="I3143">
        <v>1455964170</v>
      </c>
      <c r="J3143">
        <v>1450780170</v>
      </c>
      <c r="K3143" s="11" t="b">
        <v>0</v>
      </c>
      <c r="L3143">
        <v>1</v>
      </c>
      <c r="M3143" t="b">
        <v>0</v>
      </c>
      <c r="N3143" t="s">
        <v>8282</v>
      </c>
      <c r="O3143" s="1">
        <f t="shared" si="245"/>
        <v>5</v>
      </c>
      <c r="P3143">
        <f t="shared" si="246"/>
        <v>100</v>
      </c>
      <c r="Q3143" s="13" t="s">
        <v>8307</v>
      </c>
      <c r="R3143" t="s">
        <v>8344</v>
      </c>
      <c r="S3143" s="17">
        <f t="shared" si="247"/>
        <v>42360.437152777777</v>
      </c>
      <c r="T3143" s="17">
        <f t="shared" si="248"/>
        <v>42420.437152777777</v>
      </c>
      <c r="U3143">
        <f t="shared" si="249"/>
        <v>2015</v>
      </c>
    </row>
    <row r="3144" spans="1:21" hidden="1" x14ac:dyDescent="0.2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8218</v>
      </c>
      <c r="G3144" t="s">
        <v>8221</v>
      </c>
      <c r="H3144" t="s">
        <v>8243</v>
      </c>
      <c r="I3144">
        <v>1415828820</v>
      </c>
      <c r="J3144">
        <v>1412258977</v>
      </c>
      <c r="K3144" s="11" t="b">
        <v>0</v>
      </c>
      <c r="L3144">
        <v>1</v>
      </c>
      <c r="M3144" t="b">
        <v>0</v>
      </c>
      <c r="N3144" t="s">
        <v>8266</v>
      </c>
      <c r="O3144" s="1">
        <f t="shared" si="245"/>
        <v>5</v>
      </c>
      <c r="P3144">
        <f t="shared" si="246"/>
        <v>100</v>
      </c>
      <c r="Q3144" s="13" t="s">
        <v>8319</v>
      </c>
      <c r="R3144" t="s">
        <v>8322</v>
      </c>
      <c r="S3144" s="17">
        <f t="shared" si="247"/>
        <v>41914.590011574073</v>
      </c>
      <c r="T3144" s="17">
        <f t="shared" si="248"/>
        <v>41955.907638888893</v>
      </c>
      <c r="U3144">
        <f t="shared" si="249"/>
        <v>2014</v>
      </c>
    </row>
    <row r="3145" spans="1:21" ht="45" hidden="1" x14ac:dyDescent="0.2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8218</v>
      </c>
      <c r="G3145" t="s">
        <v>8221</v>
      </c>
      <c r="H3145" t="s">
        <v>8243</v>
      </c>
      <c r="I3145">
        <v>1424014680</v>
      </c>
      <c r="J3145">
        <v>1418922443</v>
      </c>
      <c r="K3145" s="11" t="b">
        <v>0</v>
      </c>
      <c r="L3145">
        <v>1</v>
      </c>
      <c r="M3145" t="b">
        <v>0</v>
      </c>
      <c r="N3145" t="s">
        <v>8270</v>
      </c>
      <c r="O3145" s="1">
        <f t="shared" si="245"/>
        <v>8</v>
      </c>
      <c r="P3145">
        <f t="shared" si="246"/>
        <v>100</v>
      </c>
      <c r="Q3145" s="13" t="s">
        <v>8307</v>
      </c>
      <c r="R3145" t="s">
        <v>8348</v>
      </c>
      <c r="S3145" s="17">
        <f t="shared" si="247"/>
        <v>41991.713460648149</v>
      </c>
      <c r="T3145" s="17">
        <f t="shared" si="248"/>
        <v>42050.651388888888</v>
      </c>
      <c r="U3145">
        <f t="shared" si="249"/>
        <v>2014</v>
      </c>
    </row>
    <row r="3146" spans="1:21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8218</v>
      </c>
      <c r="G3146" t="s">
        <v>8221</v>
      </c>
      <c r="H3146" t="s">
        <v>8243</v>
      </c>
      <c r="I3146">
        <v>1439828159</v>
      </c>
      <c r="J3146">
        <v>1437236159</v>
      </c>
      <c r="K3146" s="11" t="b">
        <v>0</v>
      </c>
      <c r="L3146">
        <v>1</v>
      </c>
      <c r="M3146" t="b">
        <v>0</v>
      </c>
      <c r="N3146" t="s">
        <v>8266</v>
      </c>
      <c r="O3146" s="1">
        <f t="shared" si="245"/>
        <v>10</v>
      </c>
      <c r="P3146">
        <f t="shared" si="246"/>
        <v>100</v>
      </c>
      <c r="Q3146" s="13" t="s">
        <v>8319</v>
      </c>
      <c r="R3146" t="s">
        <v>8322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5" hidden="1" x14ac:dyDescent="0.2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8218</v>
      </c>
      <c r="G3147" t="s">
        <v>8221</v>
      </c>
      <c r="H3147" t="s">
        <v>8243</v>
      </c>
      <c r="I3147">
        <v>1440613920</v>
      </c>
      <c r="J3147">
        <v>1435953566</v>
      </c>
      <c r="K3147" s="11" t="b">
        <v>0</v>
      </c>
      <c r="L3147">
        <v>6</v>
      </c>
      <c r="M3147" t="b">
        <v>0</v>
      </c>
      <c r="N3147" t="s">
        <v>8266</v>
      </c>
      <c r="O3147" s="1">
        <f t="shared" si="245"/>
        <v>10</v>
      </c>
      <c r="P3147">
        <f t="shared" si="246"/>
        <v>16.670000000000002</v>
      </c>
      <c r="Q3147" s="13" t="s">
        <v>8319</v>
      </c>
      <c r="R3147" t="s">
        <v>8322</v>
      </c>
      <c r="S3147" s="17">
        <f t="shared" si="247"/>
        <v>42188.83293981482</v>
      </c>
      <c r="T3147" s="17">
        <f t="shared" si="248"/>
        <v>42242.772222222222</v>
      </c>
      <c r="U3147">
        <f t="shared" si="249"/>
        <v>2015</v>
      </c>
    </row>
    <row r="3148" spans="1:21" ht="60" hidden="1" x14ac:dyDescent="0.2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8218</v>
      </c>
      <c r="G3148" t="s">
        <v>8221</v>
      </c>
      <c r="H3148" t="s">
        <v>8243</v>
      </c>
      <c r="I3148">
        <v>1427168099</v>
      </c>
      <c r="J3148">
        <v>1424579699</v>
      </c>
      <c r="K3148" s="11" t="b">
        <v>0</v>
      </c>
      <c r="L3148">
        <v>3</v>
      </c>
      <c r="M3148" t="b">
        <v>0</v>
      </c>
      <c r="N3148" t="s">
        <v>8266</v>
      </c>
      <c r="O3148" s="1">
        <f t="shared" si="245"/>
        <v>17</v>
      </c>
      <c r="P3148">
        <f t="shared" si="246"/>
        <v>33.33</v>
      </c>
      <c r="Q3148" s="13" t="s">
        <v>8319</v>
      </c>
      <c r="R3148" t="s">
        <v>8322</v>
      </c>
      <c r="S3148" s="17">
        <f t="shared" si="247"/>
        <v>42057.190960648149</v>
      </c>
      <c r="T3148" s="17">
        <f t="shared" si="248"/>
        <v>42087.149293981478</v>
      </c>
      <c r="U3148">
        <f t="shared" si="249"/>
        <v>2015</v>
      </c>
    </row>
    <row r="3149" spans="1:21" ht="60" hidden="1" x14ac:dyDescent="0.2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8218</v>
      </c>
      <c r="G3149" t="s">
        <v>8222</v>
      </c>
      <c r="H3149" t="s">
        <v>8244</v>
      </c>
      <c r="I3149">
        <v>1416781749</v>
      </c>
      <c r="J3149">
        <v>1415053749</v>
      </c>
      <c r="K3149" s="11" t="b">
        <v>0</v>
      </c>
      <c r="L3149">
        <v>1</v>
      </c>
      <c r="M3149" t="b">
        <v>0</v>
      </c>
      <c r="N3149" t="s">
        <v>8300</v>
      </c>
      <c r="O3149" s="1">
        <f t="shared" si="245"/>
        <v>20</v>
      </c>
      <c r="P3149">
        <f t="shared" si="246"/>
        <v>100</v>
      </c>
      <c r="Q3149" s="13" t="s">
        <v>8319</v>
      </c>
      <c r="R3149" t="s">
        <v>8331</v>
      </c>
      <c r="S3149" s="17">
        <f t="shared" si="247"/>
        <v>41946.936909722222</v>
      </c>
      <c r="T3149" s="17">
        <f t="shared" si="248"/>
        <v>41966.936909722222</v>
      </c>
      <c r="U3149">
        <f t="shared" si="249"/>
        <v>2014</v>
      </c>
    </row>
    <row r="3150" spans="1:21" ht="30" hidden="1" x14ac:dyDescent="0.2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8218</v>
      </c>
      <c r="G3150" t="s">
        <v>8221</v>
      </c>
      <c r="H3150" t="s">
        <v>8243</v>
      </c>
      <c r="I3150">
        <v>1433086082</v>
      </c>
      <c r="J3150">
        <v>1430494082</v>
      </c>
      <c r="K3150" s="11" t="b">
        <v>0</v>
      </c>
      <c r="L3150">
        <v>1</v>
      </c>
      <c r="M3150" t="b">
        <v>0</v>
      </c>
      <c r="N3150" t="s">
        <v>8266</v>
      </c>
      <c r="O3150" s="1">
        <f t="shared" si="245"/>
        <v>20</v>
      </c>
      <c r="P3150">
        <f t="shared" si="246"/>
        <v>100</v>
      </c>
      <c r="Q3150" s="13" t="s">
        <v>8319</v>
      </c>
      <c r="R3150" t="s">
        <v>8322</v>
      </c>
      <c r="S3150" s="17">
        <f t="shared" si="247"/>
        <v>42125.644467592589</v>
      </c>
      <c r="T3150" s="17">
        <f t="shared" si="248"/>
        <v>42155.644467592589</v>
      </c>
      <c r="U3150">
        <f t="shared" si="249"/>
        <v>2015</v>
      </c>
    </row>
    <row r="3151" spans="1:21" ht="45" hidden="1" x14ac:dyDescent="0.2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8216</v>
      </c>
      <c r="G3151" t="s">
        <v>8221</v>
      </c>
      <c r="H3151" t="s">
        <v>8243</v>
      </c>
      <c r="I3151">
        <v>1480947054</v>
      </c>
      <c r="J3151">
        <v>1475759454</v>
      </c>
      <c r="K3151" s="11" t="b">
        <v>0</v>
      </c>
      <c r="L3151">
        <v>5</v>
      </c>
      <c r="M3151" t="b">
        <v>1</v>
      </c>
      <c r="N3151" t="s">
        <v>8266</v>
      </c>
      <c r="O3151" s="1">
        <f t="shared" si="245"/>
        <v>100</v>
      </c>
      <c r="P3151">
        <f t="shared" si="246"/>
        <v>20</v>
      </c>
      <c r="Q3151" s="13" t="s">
        <v>8319</v>
      </c>
      <c r="R3151" t="s">
        <v>8322</v>
      </c>
      <c r="S3151" s="17">
        <f t="shared" si="247"/>
        <v>42649.54923611111</v>
      </c>
      <c r="T3151" s="17">
        <f t="shared" si="248"/>
        <v>42709.590902777782</v>
      </c>
      <c r="U3151">
        <f t="shared" si="249"/>
        <v>2016</v>
      </c>
    </row>
    <row r="3152" spans="1:21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8219</v>
      </c>
      <c r="G3152" t="s">
        <v>8227</v>
      </c>
      <c r="H3152" t="s">
        <v>8246</v>
      </c>
      <c r="I3152">
        <v>1491581703</v>
      </c>
      <c r="J3152">
        <v>1488993303</v>
      </c>
      <c r="K3152" s="11" t="b">
        <v>0</v>
      </c>
      <c r="L3152">
        <v>4</v>
      </c>
      <c r="M3152" t="b">
        <v>0</v>
      </c>
      <c r="N3152" t="s">
        <v>8266</v>
      </c>
      <c r="O3152" s="1">
        <f t="shared" si="245"/>
        <v>1</v>
      </c>
      <c r="P3152">
        <f t="shared" si="246"/>
        <v>24</v>
      </c>
      <c r="Q3152" s="13" t="s">
        <v>8319</v>
      </c>
      <c r="R3152" t="s">
        <v>8322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8218</v>
      </c>
      <c r="G3153" t="s">
        <v>8221</v>
      </c>
      <c r="H3153" t="s">
        <v>8243</v>
      </c>
      <c r="I3153">
        <v>1477236559</v>
      </c>
      <c r="J3153">
        <v>1474644559</v>
      </c>
      <c r="K3153" s="11" t="b">
        <v>0</v>
      </c>
      <c r="L3153">
        <v>9</v>
      </c>
      <c r="M3153" t="b">
        <v>0</v>
      </c>
      <c r="N3153" t="s">
        <v>8268</v>
      </c>
      <c r="O3153" s="1">
        <f t="shared" si="245"/>
        <v>1</v>
      </c>
      <c r="P3153">
        <f t="shared" si="246"/>
        <v>10.56</v>
      </c>
      <c r="Q3153" s="13" t="s">
        <v>8304</v>
      </c>
      <c r="R3153" t="s">
        <v>8306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8218</v>
      </c>
      <c r="G3154" t="s">
        <v>8221</v>
      </c>
      <c r="H3154" t="s">
        <v>8243</v>
      </c>
      <c r="I3154">
        <v>1403312703</v>
      </c>
      <c r="J3154">
        <v>1400720703</v>
      </c>
      <c r="K3154" s="11" t="b">
        <v>0</v>
      </c>
      <c r="L3154">
        <v>6</v>
      </c>
      <c r="M3154" t="b">
        <v>0</v>
      </c>
      <c r="N3154" t="s">
        <v>8266</v>
      </c>
      <c r="O3154" s="1">
        <f t="shared" si="245"/>
        <v>2</v>
      </c>
      <c r="P3154">
        <f t="shared" si="246"/>
        <v>15.83</v>
      </c>
      <c r="Q3154" s="13" t="s">
        <v>8319</v>
      </c>
      <c r="R3154" t="s">
        <v>8322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5" hidden="1" x14ac:dyDescent="0.2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8218</v>
      </c>
      <c r="G3155" t="s">
        <v>8221</v>
      </c>
      <c r="H3155" t="s">
        <v>8243</v>
      </c>
      <c r="I3155">
        <v>1459483140</v>
      </c>
      <c r="J3155">
        <v>1458178044</v>
      </c>
      <c r="K3155" s="11" t="b">
        <v>0</v>
      </c>
      <c r="L3155">
        <v>4</v>
      </c>
      <c r="M3155" t="b">
        <v>0</v>
      </c>
      <c r="N3155" t="s">
        <v>8266</v>
      </c>
      <c r="O3155" s="1">
        <f t="shared" si="245"/>
        <v>3</v>
      </c>
      <c r="P3155">
        <f t="shared" si="246"/>
        <v>23.75</v>
      </c>
      <c r="Q3155" s="13" t="s">
        <v>8319</v>
      </c>
      <c r="R3155" t="s">
        <v>8322</v>
      </c>
      <c r="S3155" s="17">
        <f t="shared" si="247"/>
        <v>42446.060694444444</v>
      </c>
      <c r="T3155" s="17">
        <f t="shared" si="248"/>
        <v>42461.165972222225</v>
      </c>
      <c r="U3155">
        <f t="shared" si="249"/>
        <v>2016</v>
      </c>
    </row>
    <row r="3156" spans="1:21" ht="60" hidden="1" x14ac:dyDescent="0.2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8218</v>
      </c>
      <c r="G3156" t="s">
        <v>8222</v>
      </c>
      <c r="H3156" t="s">
        <v>8244</v>
      </c>
      <c r="I3156">
        <v>1415404800</v>
      </c>
      <c r="J3156">
        <v>1412809644</v>
      </c>
      <c r="K3156" s="11" t="b">
        <v>0</v>
      </c>
      <c r="L3156">
        <v>10</v>
      </c>
      <c r="M3156" t="b">
        <v>0</v>
      </c>
      <c r="N3156" t="s">
        <v>8266</v>
      </c>
      <c r="O3156" s="1">
        <f t="shared" si="245"/>
        <v>6</v>
      </c>
      <c r="P3156">
        <f t="shared" si="246"/>
        <v>9.5</v>
      </c>
      <c r="Q3156" s="13" t="s">
        <v>8319</v>
      </c>
      <c r="R3156" t="s">
        <v>8322</v>
      </c>
      <c r="S3156" s="17">
        <f t="shared" si="247"/>
        <v>41920.963472222218</v>
      </c>
      <c r="T3156" s="17">
        <f t="shared" si="248"/>
        <v>41951</v>
      </c>
      <c r="U3156">
        <f t="shared" si="249"/>
        <v>2014</v>
      </c>
    </row>
    <row r="3157" spans="1:21" ht="45" hidden="1" x14ac:dyDescent="0.2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8218</v>
      </c>
      <c r="G3157" t="s">
        <v>8221</v>
      </c>
      <c r="H3157" t="s">
        <v>8243</v>
      </c>
      <c r="I3157">
        <v>1424747740</v>
      </c>
      <c r="J3157">
        <v>1422155740</v>
      </c>
      <c r="K3157" s="11" t="b">
        <v>0</v>
      </c>
      <c r="L3157">
        <v>6</v>
      </c>
      <c r="M3157" t="b">
        <v>0</v>
      </c>
      <c r="N3157" t="s">
        <v>8266</v>
      </c>
      <c r="O3157" s="1">
        <f t="shared" si="245"/>
        <v>3</v>
      </c>
      <c r="P3157">
        <f t="shared" si="246"/>
        <v>15.67</v>
      </c>
      <c r="Q3157" s="13" t="s">
        <v>8319</v>
      </c>
      <c r="R3157" t="s">
        <v>8322</v>
      </c>
      <c r="S3157" s="17">
        <f t="shared" si="247"/>
        <v>42029.135879629626</v>
      </c>
      <c r="T3157" s="17">
        <f t="shared" si="248"/>
        <v>42059.135879629626</v>
      </c>
      <c r="U3157">
        <f t="shared" si="249"/>
        <v>2015</v>
      </c>
    </row>
    <row r="3158" spans="1:21" ht="60" hidden="1" x14ac:dyDescent="0.2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8218</v>
      </c>
      <c r="G3158" t="s">
        <v>8221</v>
      </c>
      <c r="H3158" t="s">
        <v>8243</v>
      </c>
      <c r="I3158">
        <v>1415842193</v>
      </c>
      <c r="J3158">
        <v>1414110593</v>
      </c>
      <c r="K3158" s="11" t="b">
        <v>0</v>
      </c>
      <c r="L3158">
        <v>4</v>
      </c>
      <c r="M3158" t="b">
        <v>0</v>
      </c>
      <c r="N3158" t="s">
        <v>8284</v>
      </c>
      <c r="O3158" s="1">
        <f t="shared" si="245"/>
        <v>4</v>
      </c>
      <c r="P3158">
        <f t="shared" si="246"/>
        <v>23.5</v>
      </c>
      <c r="Q3158" s="13" t="s">
        <v>8309</v>
      </c>
      <c r="R3158" t="s">
        <v>8351</v>
      </c>
      <c r="S3158" s="17">
        <f t="shared" si="247"/>
        <v>41936.020752314813</v>
      </c>
      <c r="T3158" s="17">
        <f t="shared" si="248"/>
        <v>41956.062418981484</v>
      </c>
      <c r="U3158">
        <f t="shared" si="249"/>
        <v>2014</v>
      </c>
    </row>
    <row r="3159" spans="1:21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8218</v>
      </c>
      <c r="G3159" t="s">
        <v>8221</v>
      </c>
      <c r="H3159" t="s">
        <v>8243</v>
      </c>
      <c r="I3159">
        <v>1445894400</v>
      </c>
      <c r="J3159">
        <v>1440961053</v>
      </c>
      <c r="K3159" s="11" t="b">
        <v>0</v>
      </c>
      <c r="L3159">
        <v>3</v>
      </c>
      <c r="M3159" t="b">
        <v>0</v>
      </c>
      <c r="N3159" t="s">
        <v>8286</v>
      </c>
      <c r="O3159" s="1">
        <f t="shared" si="245"/>
        <v>9</v>
      </c>
      <c r="P3159">
        <f t="shared" si="246"/>
        <v>31</v>
      </c>
      <c r="Q3159" s="13" t="s">
        <v>8309</v>
      </c>
      <c r="R3159" t="s">
        <v>8347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8217</v>
      </c>
      <c r="G3160" t="s">
        <v>8221</v>
      </c>
      <c r="H3160" t="s">
        <v>8243</v>
      </c>
      <c r="I3160">
        <v>1419494400</v>
      </c>
      <c r="J3160">
        <v>1416888470</v>
      </c>
      <c r="K3160" s="11" t="b">
        <v>0</v>
      </c>
      <c r="L3160">
        <v>6</v>
      </c>
      <c r="M3160" t="b">
        <v>0</v>
      </c>
      <c r="N3160" t="s">
        <v>8262</v>
      </c>
      <c r="O3160" s="1">
        <f t="shared" si="245"/>
        <v>1</v>
      </c>
      <c r="P3160">
        <f t="shared" si="246"/>
        <v>15.33</v>
      </c>
      <c r="Q3160" s="13" t="s">
        <v>8317</v>
      </c>
      <c r="R3160" t="s">
        <v>8333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8217</v>
      </c>
      <c r="G3161" t="s">
        <v>8221</v>
      </c>
      <c r="H3161" t="s">
        <v>8243</v>
      </c>
      <c r="I3161">
        <v>1469913194</v>
      </c>
      <c r="J3161">
        <v>1467321194</v>
      </c>
      <c r="K3161" s="11" t="b">
        <v>0</v>
      </c>
      <c r="L3161">
        <v>4</v>
      </c>
      <c r="M3161" t="b">
        <v>0</v>
      </c>
      <c r="N3161" t="s">
        <v>8296</v>
      </c>
      <c r="O3161" s="1">
        <f t="shared" si="245"/>
        <v>0</v>
      </c>
      <c r="P3161">
        <f t="shared" si="246"/>
        <v>22.75</v>
      </c>
      <c r="Q3161" s="13" t="s">
        <v>8304</v>
      </c>
      <c r="R3161" t="s">
        <v>8311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8217</v>
      </c>
      <c r="G3162" t="s">
        <v>8232</v>
      </c>
      <c r="H3162" t="s">
        <v>8252</v>
      </c>
      <c r="I3162">
        <v>1457996400</v>
      </c>
      <c r="J3162">
        <v>1452842511</v>
      </c>
      <c r="K3162" s="11" t="b">
        <v>0</v>
      </c>
      <c r="L3162">
        <v>1</v>
      </c>
      <c r="M3162" t="b">
        <v>0</v>
      </c>
      <c r="N3162" t="s">
        <v>8267</v>
      </c>
      <c r="O3162" s="1">
        <f t="shared" si="245"/>
        <v>0</v>
      </c>
      <c r="P3162">
        <f t="shared" si="246"/>
        <v>90</v>
      </c>
      <c r="Q3162" s="13" t="s">
        <v>8304</v>
      </c>
      <c r="R3162" t="s">
        <v>8338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30" hidden="1" x14ac:dyDescent="0.2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8218</v>
      </c>
      <c r="G3163" t="s">
        <v>8221</v>
      </c>
      <c r="H3163" t="s">
        <v>8243</v>
      </c>
      <c r="I3163">
        <v>1369403684</v>
      </c>
      <c r="J3163">
        <v>1365515684</v>
      </c>
      <c r="K3163" s="11" t="b">
        <v>0</v>
      </c>
      <c r="L3163">
        <v>3</v>
      </c>
      <c r="M3163" t="b">
        <v>0</v>
      </c>
      <c r="N3163" t="s">
        <v>8299</v>
      </c>
      <c r="O3163" s="1">
        <f t="shared" si="245"/>
        <v>0</v>
      </c>
      <c r="P3163">
        <f t="shared" si="246"/>
        <v>30</v>
      </c>
      <c r="Q3163" s="13" t="s">
        <v>8307</v>
      </c>
      <c r="R3163" t="s">
        <v>8352</v>
      </c>
      <c r="S3163" s="17">
        <f t="shared" si="247"/>
        <v>41373.579675925925</v>
      </c>
      <c r="T3163" s="17">
        <f t="shared" si="248"/>
        <v>41418.579675925925</v>
      </c>
      <c r="U3163">
        <f t="shared" si="249"/>
        <v>2013</v>
      </c>
    </row>
    <row r="3164" spans="1:21" ht="60" hidden="1" x14ac:dyDescent="0.2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8218</v>
      </c>
      <c r="G3164" t="s">
        <v>8221</v>
      </c>
      <c r="H3164" t="s">
        <v>8243</v>
      </c>
      <c r="I3164">
        <v>1409412600</v>
      </c>
      <c r="J3164">
        <v>1404947422</v>
      </c>
      <c r="K3164" s="11" t="b">
        <v>0</v>
      </c>
      <c r="L3164">
        <v>3</v>
      </c>
      <c r="M3164" t="b">
        <v>0</v>
      </c>
      <c r="N3164" t="s">
        <v>8273</v>
      </c>
      <c r="O3164" s="1">
        <f t="shared" si="245"/>
        <v>0</v>
      </c>
      <c r="P3164">
        <f t="shared" si="246"/>
        <v>30</v>
      </c>
      <c r="Q3164" s="13" t="s">
        <v>8323</v>
      </c>
      <c r="R3164" t="s">
        <v>8346</v>
      </c>
      <c r="S3164" s="17">
        <f t="shared" si="247"/>
        <v>41829.965532407405</v>
      </c>
      <c r="T3164" s="17">
        <f t="shared" si="248"/>
        <v>41881.645833333336</v>
      </c>
      <c r="U3164">
        <f t="shared" si="249"/>
        <v>2014</v>
      </c>
    </row>
    <row r="3165" spans="1:21" ht="60" hidden="1" x14ac:dyDescent="0.2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8218</v>
      </c>
      <c r="G3165" t="s">
        <v>8221</v>
      </c>
      <c r="H3165" t="s">
        <v>8243</v>
      </c>
      <c r="I3165">
        <v>1487397540</v>
      </c>
      <c r="J3165">
        <v>1484684247</v>
      </c>
      <c r="K3165" s="11" t="b">
        <v>0</v>
      </c>
      <c r="L3165">
        <v>4</v>
      </c>
      <c r="M3165" t="b">
        <v>0</v>
      </c>
      <c r="N3165" t="s">
        <v>8268</v>
      </c>
      <c r="O3165" s="1">
        <f t="shared" si="245"/>
        <v>1</v>
      </c>
      <c r="P3165">
        <f t="shared" si="246"/>
        <v>22.5</v>
      </c>
      <c r="Q3165" s="13" t="s">
        <v>8304</v>
      </c>
      <c r="R3165" t="s">
        <v>8306</v>
      </c>
      <c r="S3165" s="17">
        <f t="shared" si="247"/>
        <v>42752.845451388886</v>
      </c>
      <c r="T3165" s="17">
        <f t="shared" si="248"/>
        <v>42784.249305555553</v>
      </c>
      <c r="U3165">
        <f t="shared" si="249"/>
        <v>2017</v>
      </c>
    </row>
    <row r="3166" spans="1:21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8218</v>
      </c>
      <c r="G3166" t="s">
        <v>8221</v>
      </c>
      <c r="H3166" t="s">
        <v>8243</v>
      </c>
      <c r="I3166">
        <v>1407089147</v>
      </c>
      <c r="J3166">
        <v>1403201147</v>
      </c>
      <c r="K3166" s="11" t="b">
        <v>0</v>
      </c>
      <c r="L3166">
        <v>5</v>
      </c>
      <c r="M3166" t="b">
        <v>0</v>
      </c>
      <c r="N3166" t="s">
        <v>8279</v>
      </c>
      <c r="O3166" s="1">
        <f t="shared" si="245"/>
        <v>1</v>
      </c>
      <c r="P3166">
        <f t="shared" si="246"/>
        <v>18</v>
      </c>
      <c r="Q3166" s="13" t="s">
        <v>8315</v>
      </c>
      <c r="R3166" t="s">
        <v>8341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45" hidden="1" x14ac:dyDescent="0.2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8218</v>
      </c>
      <c r="G3167" t="s">
        <v>8222</v>
      </c>
      <c r="H3167" t="s">
        <v>8244</v>
      </c>
      <c r="I3167">
        <v>1453075200</v>
      </c>
      <c r="J3167">
        <v>1450628773</v>
      </c>
      <c r="K3167" s="11" t="b">
        <v>0</v>
      </c>
      <c r="L3167">
        <v>3</v>
      </c>
      <c r="M3167" t="b">
        <v>0</v>
      </c>
      <c r="N3167" t="s">
        <v>8266</v>
      </c>
      <c r="O3167" s="1">
        <f t="shared" si="245"/>
        <v>2</v>
      </c>
      <c r="P3167">
        <f t="shared" si="246"/>
        <v>30</v>
      </c>
      <c r="Q3167" s="13" t="s">
        <v>8319</v>
      </c>
      <c r="R3167" t="s">
        <v>8322</v>
      </c>
      <c r="S3167" s="17">
        <f t="shared" si="247"/>
        <v>42358.684872685189</v>
      </c>
      <c r="T3167" s="17">
        <f t="shared" si="248"/>
        <v>42387</v>
      </c>
      <c r="U3167">
        <f t="shared" si="249"/>
        <v>2015</v>
      </c>
    </row>
    <row r="3168" spans="1:21" ht="45" hidden="1" x14ac:dyDescent="0.2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8218</v>
      </c>
      <c r="G3168" t="s">
        <v>8221</v>
      </c>
      <c r="H3168" t="s">
        <v>8243</v>
      </c>
      <c r="I3168">
        <v>1329014966</v>
      </c>
      <c r="J3168">
        <v>1326422966</v>
      </c>
      <c r="K3168" s="11" t="b">
        <v>0</v>
      </c>
      <c r="L3168">
        <v>5</v>
      </c>
      <c r="M3168" t="b">
        <v>0</v>
      </c>
      <c r="N3168" t="s">
        <v>8273</v>
      </c>
      <c r="O3168" s="1">
        <f t="shared" si="245"/>
        <v>5</v>
      </c>
      <c r="P3168">
        <f t="shared" si="246"/>
        <v>18</v>
      </c>
      <c r="Q3168" s="13" t="s">
        <v>8323</v>
      </c>
      <c r="R3168" t="s">
        <v>8346</v>
      </c>
      <c r="S3168" s="17">
        <f t="shared" si="247"/>
        <v>40921.117662037039</v>
      </c>
      <c r="T3168" s="17">
        <f t="shared" si="248"/>
        <v>40951.117662037039</v>
      </c>
      <c r="U3168">
        <f t="shared" si="249"/>
        <v>2012</v>
      </c>
    </row>
    <row r="3169" spans="1:21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8218</v>
      </c>
      <c r="G3169" t="s">
        <v>8221</v>
      </c>
      <c r="H3169" t="s">
        <v>8243</v>
      </c>
      <c r="I3169">
        <v>1411328918</v>
      </c>
      <c r="J3169">
        <v>1407440918</v>
      </c>
      <c r="K3169" s="11" t="b">
        <v>0</v>
      </c>
      <c r="L3169">
        <v>5</v>
      </c>
      <c r="M3169" t="b">
        <v>0</v>
      </c>
      <c r="N3169" t="s">
        <v>8294</v>
      </c>
      <c r="O3169" s="1">
        <f t="shared" si="245"/>
        <v>0</v>
      </c>
      <c r="P3169">
        <f t="shared" si="246"/>
        <v>17.2</v>
      </c>
      <c r="Q3169" s="13" t="s">
        <v>8315</v>
      </c>
      <c r="R3169" t="s">
        <v>8353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8218</v>
      </c>
      <c r="G3170" t="s">
        <v>8222</v>
      </c>
      <c r="H3170" t="s">
        <v>8244</v>
      </c>
      <c r="I3170">
        <v>1469113351</v>
      </c>
      <c r="J3170">
        <v>1463929351</v>
      </c>
      <c r="K3170" s="11" t="b">
        <v>0</v>
      </c>
      <c r="L3170">
        <v>6</v>
      </c>
      <c r="M3170" t="b">
        <v>0</v>
      </c>
      <c r="N3170" t="s">
        <v>8266</v>
      </c>
      <c r="O3170" s="1">
        <f t="shared" si="245"/>
        <v>29</v>
      </c>
      <c r="P3170">
        <f t="shared" si="246"/>
        <v>14.33</v>
      </c>
      <c r="Q3170" s="13" t="s">
        <v>8319</v>
      </c>
      <c r="R3170" t="s">
        <v>8322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30" hidden="1" x14ac:dyDescent="0.2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8218</v>
      </c>
      <c r="G3171" t="s">
        <v>8221</v>
      </c>
      <c r="H3171" t="s">
        <v>8243</v>
      </c>
      <c r="I3171">
        <v>1408154663</v>
      </c>
      <c r="J3171">
        <v>1405130663</v>
      </c>
      <c r="K3171" s="11" t="b">
        <v>0</v>
      </c>
      <c r="L3171">
        <v>4</v>
      </c>
      <c r="M3171" t="b">
        <v>0</v>
      </c>
      <c r="N3171" t="s">
        <v>8277</v>
      </c>
      <c r="O3171" s="1">
        <f t="shared" si="245"/>
        <v>0</v>
      </c>
      <c r="P3171">
        <f t="shared" si="246"/>
        <v>21.25</v>
      </c>
      <c r="Q3171" s="13" t="s">
        <v>8312</v>
      </c>
      <c r="R3171" t="s">
        <v>8330</v>
      </c>
      <c r="S3171" s="17">
        <f t="shared" si="247"/>
        <v>41832.086377314816</v>
      </c>
      <c r="T3171" s="17">
        <f t="shared" si="248"/>
        <v>41867.086377314816</v>
      </c>
      <c r="U3171">
        <f t="shared" si="249"/>
        <v>2014</v>
      </c>
    </row>
    <row r="3172" spans="1:21" ht="45" hidden="1" x14ac:dyDescent="0.2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8218</v>
      </c>
      <c r="G3172" t="s">
        <v>8221</v>
      </c>
      <c r="H3172" t="s">
        <v>8243</v>
      </c>
      <c r="I3172">
        <v>1400853925</v>
      </c>
      <c r="J3172">
        <v>1399557925</v>
      </c>
      <c r="K3172" s="11" t="b">
        <v>0</v>
      </c>
      <c r="L3172">
        <v>4</v>
      </c>
      <c r="M3172" t="b">
        <v>0</v>
      </c>
      <c r="N3172" t="s">
        <v>8289</v>
      </c>
      <c r="O3172" s="1">
        <f t="shared" si="245"/>
        <v>0</v>
      </c>
      <c r="P3172">
        <f t="shared" si="246"/>
        <v>21.25</v>
      </c>
      <c r="Q3172" s="13" t="s">
        <v>8304</v>
      </c>
      <c r="R3172" t="s">
        <v>8314</v>
      </c>
      <c r="S3172" s="17">
        <f t="shared" si="247"/>
        <v>41767.587094907409</v>
      </c>
      <c r="T3172" s="17">
        <f t="shared" si="248"/>
        <v>41782.587094907409</v>
      </c>
      <c r="U3172">
        <f t="shared" si="249"/>
        <v>2014</v>
      </c>
    </row>
    <row r="3173" spans="1:21" ht="45" hidden="1" x14ac:dyDescent="0.2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8218</v>
      </c>
      <c r="G3173" t="s">
        <v>8221</v>
      </c>
      <c r="H3173" t="s">
        <v>8243</v>
      </c>
      <c r="I3173">
        <v>1337447105</v>
      </c>
      <c r="J3173">
        <v>1334855105</v>
      </c>
      <c r="K3173" s="11" t="b">
        <v>0</v>
      </c>
      <c r="L3173">
        <v>16</v>
      </c>
      <c r="M3173" t="b">
        <v>0</v>
      </c>
      <c r="N3173" t="s">
        <v>8277</v>
      </c>
      <c r="O3173" s="1">
        <f t="shared" si="245"/>
        <v>1</v>
      </c>
      <c r="P3173">
        <f t="shared" si="246"/>
        <v>5.31</v>
      </c>
      <c r="Q3173" s="13" t="s">
        <v>8312</v>
      </c>
      <c r="R3173" t="s">
        <v>8330</v>
      </c>
      <c r="S3173" s="17">
        <f t="shared" si="247"/>
        <v>41018.711863425924</v>
      </c>
      <c r="T3173" s="17">
        <f t="shared" si="248"/>
        <v>41048.711863425924</v>
      </c>
      <c r="U3173">
        <f t="shared" si="249"/>
        <v>2012</v>
      </c>
    </row>
    <row r="3174" spans="1:21" ht="45" hidden="1" x14ac:dyDescent="0.2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8217</v>
      </c>
      <c r="G3174" t="s">
        <v>8222</v>
      </c>
      <c r="H3174" t="s">
        <v>8244</v>
      </c>
      <c r="I3174">
        <v>1394815751</v>
      </c>
      <c r="J3174">
        <v>1389635351</v>
      </c>
      <c r="K3174" s="11" t="b">
        <v>0</v>
      </c>
      <c r="L3174">
        <v>2</v>
      </c>
      <c r="M3174" t="b">
        <v>0</v>
      </c>
      <c r="N3174" t="s">
        <v>8285</v>
      </c>
      <c r="O3174" s="1">
        <f t="shared" si="245"/>
        <v>1</v>
      </c>
      <c r="P3174">
        <f t="shared" si="246"/>
        <v>42.5</v>
      </c>
      <c r="Q3174" s="13" t="s">
        <v>8307</v>
      </c>
      <c r="R3174" t="s">
        <v>8345</v>
      </c>
      <c r="S3174" s="17">
        <f t="shared" si="247"/>
        <v>41652.742488425924</v>
      </c>
      <c r="T3174" s="17">
        <f t="shared" si="248"/>
        <v>41712.700821759259</v>
      </c>
      <c r="U3174">
        <f t="shared" si="249"/>
        <v>2014</v>
      </c>
    </row>
    <row r="3175" spans="1:21" ht="45" hidden="1" x14ac:dyDescent="0.2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8219</v>
      </c>
      <c r="G3175" t="s">
        <v>8221</v>
      </c>
      <c r="H3175" t="s">
        <v>8243</v>
      </c>
      <c r="I3175">
        <v>1491769769</v>
      </c>
      <c r="J3175">
        <v>1489181369</v>
      </c>
      <c r="K3175" s="11" t="b">
        <v>0</v>
      </c>
      <c r="L3175">
        <v>4</v>
      </c>
      <c r="M3175" t="b">
        <v>0</v>
      </c>
      <c r="N3175" t="s">
        <v>8293</v>
      </c>
      <c r="O3175" s="1">
        <f t="shared" si="245"/>
        <v>3</v>
      </c>
      <c r="P3175">
        <f t="shared" si="246"/>
        <v>21.25</v>
      </c>
      <c r="Q3175" s="13" t="s">
        <v>8315</v>
      </c>
      <c r="R3175" t="s">
        <v>8316</v>
      </c>
      <c r="S3175" s="17">
        <f t="shared" si="247"/>
        <v>42804.895474537043</v>
      </c>
      <c r="T3175" s="17">
        <f t="shared" si="248"/>
        <v>42834.853807870371</v>
      </c>
      <c r="U3175">
        <f t="shared" si="249"/>
        <v>2017</v>
      </c>
    </row>
    <row r="3176" spans="1:21" ht="45" hidden="1" x14ac:dyDescent="0.2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8218</v>
      </c>
      <c r="G3176" t="s">
        <v>8221</v>
      </c>
      <c r="H3176" t="s">
        <v>8243</v>
      </c>
      <c r="I3176">
        <v>1409513940</v>
      </c>
      <c r="J3176">
        <v>1405949514</v>
      </c>
      <c r="K3176" s="11" t="b">
        <v>0</v>
      </c>
      <c r="L3176">
        <v>4</v>
      </c>
      <c r="M3176" t="b">
        <v>0</v>
      </c>
      <c r="N3176" t="s">
        <v>8288</v>
      </c>
      <c r="O3176" s="1">
        <f t="shared" si="245"/>
        <v>5</v>
      </c>
      <c r="P3176">
        <f t="shared" si="246"/>
        <v>21.25</v>
      </c>
      <c r="Q3176" s="13" t="s">
        <v>8323</v>
      </c>
      <c r="R3176" t="s">
        <v>8326</v>
      </c>
      <c r="S3176" s="17">
        <f t="shared" si="247"/>
        <v>41841.56381944444</v>
      </c>
      <c r="T3176" s="17">
        <f t="shared" si="248"/>
        <v>41882.818749999999</v>
      </c>
      <c r="U3176">
        <f t="shared" si="249"/>
        <v>2014</v>
      </c>
    </row>
    <row r="3177" spans="1:21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8218</v>
      </c>
      <c r="G3177" t="s">
        <v>8222</v>
      </c>
      <c r="H3177" t="s">
        <v>8244</v>
      </c>
      <c r="I3177">
        <v>1466323917</v>
      </c>
      <c r="J3177">
        <v>1463731917</v>
      </c>
      <c r="K3177" s="11" t="b">
        <v>0</v>
      </c>
      <c r="L3177">
        <v>7</v>
      </c>
      <c r="M3177" t="b">
        <v>0</v>
      </c>
      <c r="N3177" t="s">
        <v>8279</v>
      </c>
      <c r="O3177" s="1">
        <f t="shared" si="245"/>
        <v>6</v>
      </c>
      <c r="P3177">
        <f t="shared" si="246"/>
        <v>12.14</v>
      </c>
      <c r="Q3177" s="13" t="s">
        <v>8315</v>
      </c>
      <c r="R3177" t="s">
        <v>8341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8218</v>
      </c>
      <c r="G3178" t="s">
        <v>8233</v>
      </c>
      <c r="H3178" t="s">
        <v>8246</v>
      </c>
      <c r="I3178">
        <v>1451053313</v>
      </c>
      <c r="J3178">
        <v>1448461313</v>
      </c>
      <c r="K3178" s="11" t="b">
        <v>0</v>
      </c>
      <c r="L3178">
        <v>8</v>
      </c>
      <c r="M3178" t="b">
        <v>0</v>
      </c>
      <c r="N3178" t="s">
        <v>8277</v>
      </c>
      <c r="O3178" s="1">
        <f t="shared" si="245"/>
        <v>8</v>
      </c>
      <c r="P3178">
        <f t="shared" si="246"/>
        <v>10.38</v>
      </c>
      <c r="Q3178" s="13" t="s">
        <v>8312</v>
      </c>
      <c r="R3178" t="s">
        <v>8330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8218</v>
      </c>
      <c r="G3179" t="s">
        <v>8221</v>
      </c>
      <c r="H3179" t="s">
        <v>8243</v>
      </c>
      <c r="I3179">
        <v>1400091095</v>
      </c>
      <c r="J3179">
        <v>1398363095</v>
      </c>
      <c r="K3179" s="11" t="b">
        <v>0</v>
      </c>
      <c r="L3179">
        <v>4</v>
      </c>
      <c r="M3179" t="b">
        <v>0</v>
      </c>
      <c r="N3179" t="s">
        <v>8265</v>
      </c>
      <c r="O3179" s="1">
        <f t="shared" si="245"/>
        <v>3</v>
      </c>
      <c r="P3179">
        <f t="shared" si="246"/>
        <v>20.5</v>
      </c>
      <c r="Q3179" s="13" t="s">
        <v>8317</v>
      </c>
      <c r="R3179" t="s">
        <v>8335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60" hidden="1" x14ac:dyDescent="0.2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8217</v>
      </c>
      <c r="G3180" t="s">
        <v>8221</v>
      </c>
      <c r="H3180" t="s">
        <v>8243</v>
      </c>
      <c r="I3180">
        <v>1418877141</v>
      </c>
      <c r="J3180">
        <v>1416285141</v>
      </c>
      <c r="K3180" s="11" t="b">
        <v>0</v>
      </c>
      <c r="L3180">
        <v>4</v>
      </c>
      <c r="M3180" t="b">
        <v>0</v>
      </c>
      <c r="N3180" t="s">
        <v>8267</v>
      </c>
      <c r="O3180" s="1">
        <f t="shared" si="245"/>
        <v>0</v>
      </c>
      <c r="P3180">
        <f t="shared" si="246"/>
        <v>20.5</v>
      </c>
      <c r="Q3180" s="13" t="s">
        <v>8304</v>
      </c>
      <c r="R3180" t="s">
        <v>8338</v>
      </c>
      <c r="S3180" s="17">
        <f t="shared" si="247"/>
        <v>41961.18913194444</v>
      </c>
      <c r="T3180" s="17">
        <f t="shared" si="248"/>
        <v>41991.18913194444</v>
      </c>
      <c r="U3180">
        <f t="shared" si="249"/>
        <v>2014</v>
      </c>
    </row>
    <row r="3181" spans="1:21" ht="45" hidden="1" x14ac:dyDescent="0.2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8218</v>
      </c>
      <c r="G3181" t="s">
        <v>8221</v>
      </c>
      <c r="H3181" t="s">
        <v>8243</v>
      </c>
      <c r="I3181">
        <v>1417007640</v>
      </c>
      <c r="J3181">
        <v>1414343571</v>
      </c>
      <c r="K3181" s="11" t="b">
        <v>0</v>
      </c>
      <c r="L3181">
        <v>5</v>
      </c>
      <c r="M3181" t="b">
        <v>0</v>
      </c>
      <c r="N3181" t="s">
        <v>8265</v>
      </c>
      <c r="O3181" s="1">
        <f t="shared" si="245"/>
        <v>1</v>
      </c>
      <c r="P3181">
        <f t="shared" si="246"/>
        <v>16.399999999999999</v>
      </c>
      <c r="Q3181" s="13" t="s">
        <v>8317</v>
      </c>
      <c r="R3181" t="s">
        <v>8335</v>
      </c>
      <c r="S3181" s="17">
        <f t="shared" si="247"/>
        <v>41938.717256944445</v>
      </c>
      <c r="T3181" s="17">
        <f t="shared" si="248"/>
        <v>41969.551388888889</v>
      </c>
      <c r="U3181">
        <f t="shared" si="249"/>
        <v>2014</v>
      </c>
    </row>
    <row r="3182" spans="1:21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8217</v>
      </c>
      <c r="G3182" t="s">
        <v>8221</v>
      </c>
      <c r="H3182" t="s">
        <v>8243</v>
      </c>
      <c r="I3182">
        <v>1437657935</v>
      </c>
      <c r="J3182">
        <v>1434201935</v>
      </c>
      <c r="K3182" s="11" t="b">
        <v>0</v>
      </c>
      <c r="L3182">
        <v>4</v>
      </c>
      <c r="M3182" t="b">
        <v>0</v>
      </c>
      <c r="N3182" t="s">
        <v>8262</v>
      </c>
      <c r="O3182" s="1">
        <f t="shared" si="245"/>
        <v>0</v>
      </c>
      <c r="P3182">
        <f t="shared" si="246"/>
        <v>20.25</v>
      </c>
      <c r="Q3182" s="13" t="s">
        <v>8317</v>
      </c>
      <c r="R3182" t="s">
        <v>8333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8218</v>
      </c>
      <c r="G3183" t="s">
        <v>8223</v>
      </c>
      <c r="H3183" t="s">
        <v>8245</v>
      </c>
      <c r="I3183">
        <v>1392800922</v>
      </c>
      <c r="J3183">
        <v>1390381722</v>
      </c>
      <c r="K3183" s="11" t="b">
        <v>0</v>
      </c>
      <c r="L3183">
        <v>5</v>
      </c>
      <c r="M3183" t="b">
        <v>0</v>
      </c>
      <c r="N3183" t="s">
        <v>8277</v>
      </c>
      <c r="O3183" s="1">
        <f t="shared" si="245"/>
        <v>3</v>
      </c>
      <c r="P3183">
        <f t="shared" si="246"/>
        <v>16.2</v>
      </c>
      <c r="Q3183" s="13" t="s">
        <v>8312</v>
      </c>
      <c r="R3183" t="s">
        <v>8330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8217</v>
      </c>
      <c r="G3184" t="s">
        <v>8222</v>
      </c>
      <c r="H3184" t="s">
        <v>8244</v>
      </c>
      <c r="I3184">
        <v>1434738483</v>
      </c>
      <c r="J3184">
        <v>1432146483</v>
      </c>
      <c r="K3184" s="11" t="b">
        <v>0</v>
      </c>
      <c r="L3184">
        <v>4</v>
      </c>
      <c r="M3184" t="b">
        <v>0</v>
      </c>
      <c r="N3184" t="s">
        <v>8285</v>
      </c>
      <c r="O3184" s="1">
        <f t="shared" si="245"/>
        <v>1</v>
      </c>
      <c r="P3184">
        <f t="shared" si="246"/>
        <v>20</v>
      </c>
      <c r="Q3184" s="13" t="s">
        <v>8307</v>
      </c>
      <c r="R3184" t="s">
        <v>8345</v>
      </c>
      <c r="S3184" s="17">
        <f t="shared" si="247"/>
        <v>42144.769479166673</v>
      </c>
      <c r="T3184" s="17">
        <f t="shared" si="248"/>
        <v>42174.769479166673</v>
      </c>
      <c r="U3184">
        <f t="shared" si="249"/>
        <v>2015</v>
      </c>
    </row>
    <row r="3185" spans="1:21" ht="60" hidden="1" x14ac:dyDescent="0.2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8218</v>
      </c>
      <c r="G3185" t="s">
        <v>8222</v>
      </c>
      <c r="H3185" t="s">
        <v>8244</v>
      </c>
      <c r="I3185">
        <v>1476873507</v>
      </c>
      <c r="J3185">
        <v>1474281507</v>
      </c>
      <c r="K3185" s="11" t="b">
        <v>0</v>
      </c>
      <c r="L3185">
        <v>4</v>
      </c>
      <c r="M3185" t="b">
        <v>0</v>
      </c>
      <c r="N3185" t="s">
        <v>8267</v>
      </c>
      <c r="O3185" s="1">
        <f t="shared" si="245"/>
        <v>1</v>
      </c>
      <c r="P3185">
        <f t="shared" si="246"/>
        <v>20</v>
      </c>
      <c r="Q3185" s="13" t="s">
        <v>8304</v>
      </c>
      <c r="R3185" t="s">
        <v>8338</v>
      </c>
      <c r="S3185" s="17">
        <f t="shared" si="247"/>
        <v>42632.443368055552</v>
      </c>
      <c r="T3185" s="17">
        <f t="shared" si="248"/>
        <v>42662.443368055552</v>
      </c>
      <c r="U3185">
        <f t="shared" si="249"/>
        <v>2016</v>
      </c>
    </row>
    <row r="3186" spans="1:21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8219</v>
      </c>
      <c r="G3186" t="s">
        <v>8221</v>
      </c>
      <c r="H3186" t="s">
        <v>8243</v>
      </c>
      <c r="I3186">
        <v>1490830331</v>
      </c>
      <c r="J3186">
        <v>1488241931</v>
      </c>
      <c r="K3186" s="11" t="b">
        <v>0</v>
      </c>
      <c r="L3186">
        <v>7</v>
      </c>
      <c r="M3186" t="b">
        <v>0</v>
      </c>
      <c r="N3186" t="s">
        <v>8293</v>
      </c>
      <c r="O3186" s="1">
        <f t="shared" si="245"/>
        <v>8</v>
      </c>
      <c r="P3186">
        <f t="shared" si="246"/>
        <v>11.43</v>
      </c>
      <c r="Q3186" s="13" t="s">
        <v>8315</v>
      </c>
      <c r="R3186" t="s">
        <v>8316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60" hidden="1" x14ac:dyDescent="0.2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8218</v>
      </c>
      <c r="G3187" t="s">
        <v>8221</v>
      </c>
      <c r="H3187" t="s">
        <v>8243</v>
      </c>
      <c r="I3187">
        <v>1464099900</v>
      </c>
      <c r="J3187">
        <v>1462585315</v>
      </c>
      <c r="K3187" s="11" t="b">
        <v>0</v>
      </c>
      <c r="L3187">
        <v>2</v>
      </c>
      <c r="M3187" t="b">
        <v>0</v>
      </c>
      <c r="N3187" t="s">
        <v>8266</v>
      </c>
      <c r="O3187" s="1">
        <f t="shared" si="245"/>
        <v>11</v>
      </c>
      <c r="P3187">
        <f t="shared" si="246"/>
        <v>40</v>
      </c>
      <c r="Q3187" s="13" t="s">
        <v>8319</v>
      </c>
      <c r="R3187" t="s">
        <v>8322</v>
      </c>
      <c r="S3187" s="17">
        <f t="shared" si="247"/>
        <v>42497.070775462969</v>
      </c>
      <c r="T3187" s="17">
        <f t="shared" si="248"/>
        <v>42514.600694444445</v>
      </c>
      <c r="U3187">
        <f t="shared" si="249"/>
        <v>2016</v>
      </c>
    </row>
    <row r="3188" spans="1:21" ht="60" hidden="1" x14ac:dyDescent="0.2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8218</v>
      </c>
      <c r="G3188" t="s">
        <v>8223</v>
      </c>
      <c r="H3188" t="s">
        <v>8245</v>
      </c>
      <c r="I3188">
        <v>1443103848</v>
      </c>
      <c r="J3188">
        <v>1441894248</v>
      </c>
      <c r="K3188" s="11" t="b">
        <v>0</v>
      </c>
      <c r="L3188">
        <v>3</v>
      </c>
      <c r="M3188" t="b">
        <v>0</v>
      </c>
      <c r="N3188" t="s">
        <v>8266</v>
      </c>
      <c r="O3188" s="1">
        <f t="shared" si="245"/>
        <v>32</v>
      </c>
      <c r="P3188">
        <f t="shared" si="246"/>
        <v>26.67</v>
      </c>
      <c r="Q3188" s="13" t="s">
        <v>8319</v>
      </c>
      <c r="R3188" t="s">
        <v>8322</v>
      </c>
      <c r="S3188" s="17">
        <f t="shared" si="247"/>
        <v>42257.590833333335</v>
      </c>
      <c r="T3188" s="17">
        <f t="shared" si="248"/>
        <v>42271.590833333335</v>
      </c>
      <c r="U3188">
        <f t="shared" si="249"/>
        <v>2015</v>
      </c>
    </row>
    <row r="3189" spans="1:21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8218</v>
      </c>
      <c r="G3189" t="s">
        <v>8226</v>
      </c>
      <c r="H3189" t="s">
        <v>8248</v>
      </c>
      <c r="I3189">
        <v>1437082736</v>
      </c>
      <c r="J3189">
        <v>1435354736</v>
      </c>
      <c r="K3189" s="11" t="b">
        <v>0</v>
      </c>
      <c r="L3189">
        <v>3</v>
      </c>
      <c r="M3189" t="b">
        <v>0</v>
      </c>
      <c r="N3189" t="s">
        <v>8291</v>
      </c>
      <c r="O3189" s="1">
        <f t="shared" si="245"/>
        <v>8</v>
      </c>
      <c r="P3189">
        <f t="shared" si="246"/>
        <v>26</v>
      </c>
      <c r="Q3189" s="13" t="s">
        <v>8309</v>
      </c>
      <c r="R3189" t="s">
        <v>8349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8218</v>
      </c>
      <c r="G3190" t="s">
        <v>8233</v>
      </c>
      <c r="H3190" t="s">
        <v>8246</v>
      </c>
      <c r="I3190">
        <v>1456043057</v>
      </c>
      <c r="J3190">
        <v>1453451057</v>
      </c>
      <c r="K3190" s="11" t="b">
        <v>0</v>
      </c>
      <c r="L3190">
        <v>2</v>
      </c>
      <c r="M3190" t="b">
        <v>0</v>
      </c>
      <c r="N3190" t="s">
        <v>8282</v>
      </c>
      <c r="O3190" s="1">
        <f t="shared" si="245"/>
        <v>1</v>
      </c>
      <c r="P3190">
        <f t="shared" si="246"/>
        <v>38.5</v>
      </c>
      <c r="Q3190" s="13" t="s">
        <v>8307</v>
      </c>
      <c r="R3190" t="s">
        <v>8344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8218</v>
      </c>
      <c r="G3191" t="s">
        <v>8221</v>
      </c>
      <c r="H3191" t="s">
        <v>8243</v>
      </c>
      <c r="I3191">
        <v>1347057464</v>
      </c>
      <c r="J3191">
        <v>1344465464</v>
      </c>
      <c r="K3191" s="11" t="b">
        <v>0</v>
      </c>
      <c r="L3191">
        <v>5</v>
      </c>
      <c r="M3191" t="b">
        <v>0</v>
      </c>
      <c r="N3191" t="s">
        <v>8265</v>
      </c>
      <c r="O3191" s="1">
        <f t="shared" si="245"/>
        <v>1</v>
      </c>
      <c r="P3191">
        <f t="shared" si="246"/>
        <v>15.2</v>
      </c>
      <c r="Q3191" s="13" t="s">
        <v>8317</v>
      </c>
      <c r="R3191" t="s">
        <v>8335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8218</v>
      </c>
      <c r="G3192" t="s">
        <v>8222</v>
      </c>
      <c r="H3192" t="s">
        <v>8244</v>
      </c>
      <c r="I3192">
        <v>1414795542</v>
      </c>
      <c r="J3192">
        <v>1412203542</v>
      </c>
      <c r="K3192" s="11" t="b">
        <v>1</v>
      </c>
      <c r="L3192">
        <v>4</v>
      </c>
      <c r="M3192" t="b">
        <v>0</v>
      </c>
      <c r="N3192" t="s">
        <v>8280</v>
      </c>
      <c r="O3192" s="1">
        <f t="shared" si="245"/>
        <v>1</v>
      </c>
      <c r="P3192">
        <f t="shared" si="246"/>
        <v>19</v>
      </c>
      <c r="Q3192" s="13" t="s">
        <v>8309</v>
      </c>
      <c r="R3192" t="s">
        <v>8310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30" hidden="1" x14ac:dyDescent="0.2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8218</v>
      </c>
      <c r="G3193" t="s">
        <v>8221</v>
      </c>
      <c r="H3193" t="s">
        <v>8243</v>
      </c>
      <c r="I3193">
        <v>1467999134</v>
      </c>
      <c r="J3193">
        <v>1465407134</v>
      </c>
      <c r="K3193" s="11" t="b">
        <v>0</v>
      </c>
      <c r="L3193">
        <v>3</v>
      </c>
      <c r="M3193" t="b">
        <v>0</v>
      </c>
      <c r="N3193" t="s">
        <v>8282</v>
      </c>
      <c r="O3193" s="1">
        <f t="shared" si="245"/>
        <v>0</v>
      </c>
      <c r="P3193">
        <f t="shared" si="246"/>
        <v>25</v>
      </c>
      <c r="Q3193" s="13" t="s">
        <v>8307</v>
      </c>
      <c r="R3193" t="s">
        <v>8344</v>
      </c>
      <c r="S3193" s="17">
        <f t="shared" si="247"/>
        <v>42529.730717592596</v>
      </c>
      <c r="T3193" s="17">
        <f t="shared" si="248"/>
        <v>42559.730717592596</v>
      </c>
      <c r="U3193">
        <f t="shared" si="249"/>
        <v>2016</v>
      </c>
    </row>
    <row r="3194" spans="1:21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8218</v>
      </c>
      <c r="G3194" t="s">
        <v>8221</v>
      </c>
      <c r="H3194" t="s">
        <v>8243</v>
      </c>
      <c r="I3194">
        <v>1466096566</v>
      </c>
      <c r="J3194">
        <v>1463504566</v>
      </c>
      <c r="K3194" s="11" t="b">
        <v>0</v>
      </c>
      <c r="L3194">
        <v>2</v>
      </c>
      <c r="M3194" t="b">
        <v>0</v>
      </c>
      <c r="N3194" t="s">
        <v>8279</v>
      </c>
      <c r="O3194" s="1">
        <f t="shared" si="245"/>
        <v>0</v>
      </c>
      <c r="P3194">
        <f t="shared" si="246"/>
        <v>37.5</v>
      </c>
      <c r="Q3194" s="13" t="s">
        <v>8315</v>
      </c>
      <c r="R3194" t="s">
        <v>8341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60" hidden="1" x14ac:dyDescent="0.2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8218</v>
      </c>
      <c r="G3195" t="s">
        <v>8221</v>
      </c>
      <c r="H3195" t="s">
        <v>8243</v>
      </c>
      <c r="I3195">
        <v>1431647772</v>
      </c>
      <c r="J3195">
        <v>1426463772</v>
      </c>
      <c r="K3195" s="11" t="b">
        <v>0</v>
      </c>
      <c r="L3195">
        <v>2</v>
      </c>
      <c r="M3195" t="b">
        <v>0</v>
      </c>
      <c r="N3195" t="s">
        <v>8294</v>
      </c>
      <c r="O3195" s="1">
        <f t="shared" si="245"/>
        <v>0</v>
      </c>
      <c r="P3195">
        <f t="shared" si="246"/>
        <v>37.5</v>
      </c>
      <c r="Q3195" s="13" t="s">
        <v>8315</v>
      </c>
      <c r="R3195" t="s">
        <v>8353</v>
      </c>
      <c r="S3195" s="17">
        <f t="shared" si="247"/>
        <v>42078.997361111105</v>
      </c>
      <c r="T3195" s="17">
        <f t="shared" si="248"/>
        <v>42138.997361111105</v>
      </c>
      <c r="U3195">
        <f t="shared" si="249"/>
        <v>2015</v>
      </c>
    </row>
    <row r="3196" spans="1:21" ht="45" hidden="1" x14ac:dyDescent="0.2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8218</v>
      </c>
      <c r="G3196" t="s">
        <v>8221</v>
      </c>
      <c r="H3196" t="s">
        <v>8243</v>
      </c>
      <c r="I3196">
        <v>1432828740</v>
      </c>
      <c r="J3196">
        <v>1430237094</v>
      </c>
      <c r="K3196" s="11" t="b">
        <v>0</v>
      </c>
      <c r="L3196">
        <v>2</v>
      </c>
      <c r="M3196" t="b">
        <v>0</v>
      </c>
      <c r="N3196" t="s">
        <v>8298</v>
      </c>
      <c r="O3196" s="1">
        <f t="shared" si="245"/>
        <v>0</v>
      </c>
      <c r="P3196">
        <f t="shared" si="246"/>
        <v>37.5</v>
      </c>
      <c r="Q3196" s="13" t="s">
        <v>8319</v>
      </c>
      <c r="R3196" t="s">
        <v>8320</v>
      </c>
      <c r="S3196" s="17">
        <f t="shared" si="247"/>
        <v>42122.670069444444</v>
      </c>
      <c r="T3196" s="17">
        <f t="shared" si="248"/>
        <v>42152.665972222225</v>
      </c>
      <c r="U3196">
        <f t="shared" si="249"/>
        <v>2015</v>
      </c>
    </row>
    <row r="3197" spans="1:21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8218</v>
      </c>
      <c r="G3197" t="s">
        <v>8221</v>
      </c>
      <c r="H3197" t="s">
        <v>8243</v>
      </c>
      <c r="I3197">
        <v>1463201940</v>
      </c>
      <c r="J3197">
        <v>1459435149</v>
      </c>
      <c r="K3197" s="11" t="b">
        <v>0</v>
      </c>
      <c r="L3197">
        <v>2</v>
      </c>
      <c r="M3197" t="b">
        <v>0</v>
      </c>
      <c r="N3197" t="s">
        <v>8288</v>
      </c>
      <c r="O3197" s="1">
        <f t="shared" si="245"/>
        <v>0</v>
      </c>
      <c r="P3197">
        <f t="shared" si="246"/>
        <v>37.5</v>
      </c>
      <c r="Q3197" s="13" t="s">
        <v>8323</v>
      </c>
      <c r="R3197" t="s">
        <v>8326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45" hidden="1" x14ac:dyDescent="0.2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8217</v>
      </c>
      <c r="G3198" t="s">
        <v>8221</v>
      </c>
      <c r="H3198" t="s">
        <v>8243</v>
      </c>
      <c r="I3198">
        <v>1418938395</v>
      </c>
      <c r="J3198">
        <v>1415050395</v>
      </c>
      <c r="K3198" s="11" t="b">
        <v>0</v>
      </c>
      <c r="L3198">
        <v>1</v>
      </c>
      <c r="M3198" t="b">
        <v>0</v>
      </c>
      <c r="N3198" t="s">
        <v>8268</v>
      </c>
      <c r="O3198" s="1">
        <f t="shared" si="245"/>
        <v>0</v>
      </c>
      <c r="P3198">
        <f t="shared" si="246"/>
        <v>75</v>
      </c>
      <c r="Q3198" s="13" t="s">
        <v>8304</v>
      </c>
      <c r="R3198" t="s">
        <v>8306</v>
      </c>
      <c r="S3198" s="17">
        <f t="shared" si="247"/>
        <v>41946.898090277777</v>
      </c>
      <c r="T3198" s="17">
        <f t="shared" si="248"/>
        <v>41991.898090277777</v>
      </c>
      <c r="U3198">
        <f t="shared" si="249"/>
        <v>2014</v>
      </c>
    </row>
    <row r="3199" spans="1:21" ht="60" hidden="1" x14ac:dyDescent="0.2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8217</v>
      </c>
      <c r="G3199" t="s">
        <v>8233</v>
      </c>
      <c r="H3199" t="s">
        <v>8246</v>
      </c>
      <c r="I3199">
        <v>1476189339</v>
      </c>
      <c r="J3199">
        <v>1471005339</v>
      </c>
      <c r="K3199" s="11" t="b">
        <v>0</v>
      </c>
      <c r="L3199">
        <v>3</v>
      </c>
      <c r="M3199" t="b">
        <v>0</v>
      </c>
      <c r="N3199" t="s">
        <v>8279</v>
      </c>
      <c r="O3199" s="1">
        <f t="shared" si="245"/>
        <v>1</v>
      </c>
      <c r="P3199">
        <f t="shared" si="246"/>
        <v>25</v>
      </c>
      <c r="Q3199" s="13" t="s">
        <v>8315</v>
      </c>
      <c r="R3199" t="s">
        <v>8341</v>
      </c>
      <c r="S3199" s="17">
        <f t="shared" si="247"/>
        <v>42594.524756944447</v>
      </c>
      <c r="T3199" s="17">
        <f t="shared" si="248"/>
        <v>42654.524756944447</v>
      </c>
      <c r="U3199">
        <f t="shared" si="249"/>
        <v>2016</v>
      </c>
    </row>
    <row r="3200" spans="1:21" ht="45" hidden="1" x14ac:dyDescent="0.2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8218</v>
      </c>
      <c r="G3200" t="s">
        <v>8222</v>
      </c>
      <c r="H3200" t="s">
        <v>8244</v>
      </c>
      <c r="I3200">
        <v>1418469569</v>
      </c>
      <c r="J3200">
        <v>1414577969</v>
      </c>
      <c r="K3200" s="11" t="b">
        <v>0</v>
      </c>
      <c r="L3200">
        <v>3</v>
      </c>
      <c r="M3200" t="b">
        <v>0</v>
      </c>
      <c r="N3200" t="s">
        <v>8286</v>
      </c>
      <c r="O3200" s="1">
        <f t="shared" si="245"/>
        <v>2</v>
      </c>
      <c r="P3200">
        <f t="shared" si="246"/>
        <v>25</v>
      </c>
      <c r="Q3200" s="13" t="s">
        <v>8309</v>
      </c>
      <c r="R3200" t="s">
        <v>8347</v>
      </c>
      <c r="S3200" s="17">
        <f t="shared" si="247"/>
        <v>41941.430196759262</v>
      </c>
      <c r="T3200" s="17">
        <f t="shared" si="248"/>
        <v>41986.471863425926</v>
      </c>
      <c r="U3200">
        <f t="shared" si="249"/>
        <v>2014</v>
      </c>
    </row>
    <row r="3201" spans="1:21" ht="60" hidden="1" x14ac:dyDescent="0.2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8217</v>
      </c>
      <c r="G3201" t="s">
        <v>8221</v>
      </c>
      <c r="H3201" t="s">
        <v>8243</v>
      </c>
      <c r="I3201">
        <v>1438662603</v>
      </c>
      <c r="J3201">
        <v>1436502603</v>
      </c>
      <c r="K3201" s="11" t="b">
        <v>0</v>
      </c>
      <c r="L3201">
        <v>2</v>
      </c>
      <c r="M3201" t="b">
        <v>0</v>
      </c>
      <c r="N3201" t="s">
        <v>8267</v>
      </c>
      <c r="O3201" s="1">
        <f t="shared" si="245"/>
        <v>3</v>
      </c>
      <c r="P3201">
        <f t="shared" si="246"/>
        <v>37.5</v>
      </c>
      <c r="Q3201" s="13" t="s">
        <v>8304</v>
      </c>
      <c r="R3201" t="s">
        <v>8338</v>
      </c>
      <c r="S3201" s="17">
        <f t="shared" si="247"/>
        <v>42195.187534722223</v>
      </c>
      <c r="T3201" s="17">
        <f t="shared" si="248"/>
        <v>42220.187534722223</v>
      </c>
      <c r="U3201">
        <f t="shared" si="249"/>
        <v>2015</v>
      </c>
    </row>
    <row r="3202" spans="1:21" ht="45" hidden="1" x14ac:dyDescent="0.2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8218</v>
      </c>
      <c r="G3202" t="s">
        <v>8222</v>
      </c>
      <c r="H3202" t="s">
        <v>8244</v>
      </c>
      <c r="I3202">
        <v>1410281360</v>
      </c>
      <c r="J3202">
        <v>1406825360</v>
      </c>
      <c r="K3202" s="11" t="b">
        <v>0</v>
      </c>
      <c r="L3202">
        <v>3</v>
      </c>
      <c r="M3202" t="b">
        <v>0</v>
      </c>
      <c r="N3202" t="s">
        <v>8266</v>
      </c>
      <c r="O3202" s="1">
        <f t="shared" si="245"/>
        <v>4</v>
      </c>
      <c r="P3202">
        <f t="shared" si="246"/>
        <v>25</v>
      </c>
      <c r="Q3202" s="13" t="s">
        <v>8319</v>
      </c>
      <c r="R3202" t="s">
        <v>8322</v>
      </c>
      <c r="S3202" s="17">
        <f t="shared" si="247"/>
        <v>41851.700925925928</v>
      </c>
      <c r="T3202" s="17">
        <f t="shared" si="248"/>
        <v>41891.700925925928</v>
      </c>
      <c r="U3202">
        <f t="shared" si="249"/>
        <v>2014</v>
      </c>
    </row>
    <row r="3203" spans="1:21" ht="60" hidden="1" x14ac:dyDescent="0.2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8218</v>
      </c>
      <c r="G3203" t="s">
        <v>8222</v>
      </c>
      <c r="H3203" t="s">
        <v>8244</v>
      </c>
      <c r="I3203">
        <v>1415534400</v>
      </c>
      <c r="J3203">
        <v>1414538031</v>
      </c>
      <c r="K3203" s="11" t="b">
        <v>0</v>
      </c>
      <c r="L3203">
        <v>4</v>
      </c>
      <c r="M3203" t="b">
        <v>0</v>
      </c>
      <c r="N3203" t="s">
        <v>8266</v>
      </c>
      <c r="O3203" s="1">
        <f t="shared" ref="O3203:O3266" si="250">ROUND(E3203/D3203*100,0)</f>
        <v>5</v>
      </c>
      <c r="P3203">
        <f t="shared" ref="P3203:P3266" si="251">IFERROR(ROUND(E3203/L3203,2),0)</f>
        <v>18.75</v>
      </c>
      <c r="Q3203" s="13" t="s">
        <v>8319</v>
      </c>
      <c r="R3203" t="s">
        <v>8322</v>
      </c>
      <c r="S3203" s="17">
        <f t="shared" ref="S3203:S3266" si="252">(((J3203/60)/60)/24)+DATE(1970,1,1)</f>
        <v>41940.967951388891</v>
      </c>
      <c r="T3203" s="17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hidden="1" x14ac:dyDescent="0.2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8216</v>
      </c>
      <c r="G3204" t="s">
        <v>8222</v>
      </c>
      <c r="H3204" t="s">
        <v>8244</v>
      </c>
      <c r="I3204">
        <v>1457031600</v>
      </c>
      <c r="J3204">
        <v>1455640559</v>
      </c>
      <c r="K3204" s="11" t="b">
        <v>0</v>
      </c>
      <c r="L3204">
        <v>3</v>
      </c>
      <c r="M3204" t="b">
        <v>1</v>
      </c>
      <c r="N3204" t="s">
        <v>8266</v>
      </c>
      <c r="O3204" s="1">
        <f t="shared" si="250"/>
        <v>150</v>
      </c>
      <c r="P3204">
        <f t="shared" si="251"/>
        <v>25</v>
      </c>
      <c r="Q3204" s="13" t="s">
        <v>8319</v>
      </c>
      <c r="R3204" t="s">
        <v>8322</v>
      </c>
      <c r="S3204" s="17">
        <f t="shared" si="252"/>
        <v>42416.691655092596</v>
      </c>
      <c r="T3204" s="17">
        <f t="shared" si="253"/>
        <v>42432.791666666672</v>
      </c>
      <c r="U3204">
        <f t="shared" si="254"/>
        <v>2016</v>
      </c>
    </row>
    <row r="3205" spans="1:21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8218</v>
      </c>
      <c r="G3205" t="s">
        <v>8221</v>
      </c>
      <c r="H3205" t="s">
        <v>8243</v>
      </c>
      <c r="I3205">
        <v>1424746800</v>
      </c>
      <c r="J3205">
        <v>1422067870</v>
      </c>
      <c r="K3205" s="11" t="b">
        <v>0</v>
      </c>
      <c r="L3205">
        <v>14</v>
      </c>
      <c r="M3205" t="b">
        <v>0</v>
      </c>
      <c r="N3205" t="s">
        <v>8279</v>
      </c>
      <c r="O3205" s="1">
        <f t="shared" si="250"/>
        <v>0</v>
      </c>
      <c r="P3205">
        <f t="shared" si="251"/>
        <v>5.29</v>
      </c>
      <c r="Q3205" s="13" t="s">
        <v>8315</v>
      </c>
      <c r="R3205" t="s">
        <v>8341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8218</v>
      </c>
      <c r="G3206" t="s">
        <v>8221</v>
      </c>
      <c r="H3206" t="s">
        <v>8243</v>
      </c>
      <c r="I3206">
        <v>1480568781</v>
      </c>
      <c r="J3206">
        <v>1477973181</v>
      </c>
      <c r="K3206" s="11" t="b">
        <v>0</v>
      </c>
      <c r="L3206">
        <v>3</v>
      </c>
      <c r="M3206" t="b">
        <v>0</v>
      </c>
      <c r="N3206" t="s">
        <v>8279</v>
      </c>
      <c r="O3206" s="1">
        <f t="shared" si="250"/>
        <v>0</v>
      </c>
      <c r="P3206">
        <f t="shared" si="251"/>
        <v>24.33</v>
      </c>
      <c r="Q3206" s="13" t="s">
        <v>8315</v>
      </c>
      <c r="R3206" t="s">
        <v>8341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8218</v>
      </c>
      <c r="G3207" t="s">
        <v>8221</v>
      </c>
      <c r="H3207" t="s">
        <v>8243</v>
      </c>
      <c r="I3207">
        <v>1314856800</v>
      </c>
      <c r="J3207">
        <v>1311789885</v>
      </c>
      <c r="K3207" s="11" t="b">
        <v>0</v>
      </c>
      <c r="L3207">
        <v>4</v>
      </c>
      <c r="M3207" t="b">
        <v>0</v>
      </c>
      <c r="N3207" t="s">
        <v>8274</v>
      </c>
      <c r="O3207" s="1">
        <f t="shared" si="250"/>
        <v>7</v>
      </c>
      <c r="P3207">
        <f t="shared" si="251"/>
        <v>18</v>
      </c>
      <c r="Q3207" s="13" t="s">
        <v>8323</v>
      </c>
      <c r="R3207" t="s">
        <v>8324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8218</v>
      </c>
      <c r="G3208" t="s">
        <v>8222</v>
      </c>
      <c r="H3208" t="s">
        <v>8244</v>
      </c>
      <c r="I3208">
        <v>1447451756</v>
      </c>
      <c r="J3208">
        <v>1444856156</v>
      </c>
      <c r="K3208" s="11" t="b">
        <v>0</v>
      </c>
      <c r="L3208">
        <v>6</v>
      </c>
      <c r="M3208" t="b">
        <v>0</v>
      </c>
      <c r="N3208" t="s">
        <v>8282</v>
      </c>
      <c r="O3208" s="1">
        <f t="shared" si="250"/>
        <v>7</v>
      </c>
      <c r="P3208">
        <f t="shared" si="251"/>
        <v>12</v>
      </c>
      <c r="Q3208" s="13" t="s">
        <v>8307</v>
      </c>
      <c r="R3208" t="s">
        <v>8344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60" hidden="1" x14ac:dyDescent="0.2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8218</v>
      </c>
      <c r="G3209" t="s">
        <v>8221</v>
      </c>
      <c r="H3209" t="s">
        <v>8243</v>
      </c>
      <c r="I3209">
        <v>1424920795</v>
      </c>
      <c r="J3209">
        <v>1422328795</v>
      </c>
      <c r="K3209" s="11" t="b">
        <v>0</v>
      </c>
      <c r="L3209">
        <v>3</v>
      </c>
      <c r="M3209" t="b">
        <v>0</v>
      </c>
      <c r="N3209" t="s">
        <v>8298</v>
      </c>
      <c r="O3209" s="1">
        <f t="shared" si="250"/>
        <v>0</v>
      </c>
      <c r="P3209">
        <f t="shared" si="251"/>
        <v>23.67</v>
      </c>
      <c r="Q3209" s="13" t="s">
        <v>8319</v>
      </c>
      <c r="R3209" t="s">
        <v>8320</v>
      </c>
      <c r="S3209" s="17">
        <f t="shared" si="252"/>
        <v>42031.138831018514</v>
      </c>
      <c r="T3209" s="17">
        <f t="shared" si="253"/>
        <v>42061.138831018514</v>
      </c>
      <c r="U3209">
        <f t="shared" si="254"/>
        <v>2015</v>
      </c>
    </row>
    <row r="3210" spans="1:21" ht="45" hidden="1" x14ac:dyDescent="0.2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8218</v>
      </c>
      <c r="G3210" t="s">
        <v>8221</v>
      </c>
      <c r="H3210" t="s">
        <v>8243</v>
      </c>
      <c r="I3210">
        <v>1428981718</v>
      </c>
      <c r="J3210">
        <v>1423801318</v>
      </c>
      <c r="K3210" s="11" t="b">
        <v>0</v>
      </c>
      <c r="L3210">
        <v>3</v>
      </c>
      <c r="M3210" t="b">
        <v>0</v>
      </c>
      <c r="N3210" t="s">
        <v>8279</v>
      </c>
      <c r="O3210" s="1">
        <f t="shared" si="250"/>
        <v>0</v>
      </c>
      <c r="P3210">
        <f t="shared" si="251"/>
        <v>23.67</v>
      </c>
      <c r="Q3210" s="13" t="s">
        <v>8315</v>
      </c>
      <c r="R3210" t="s">
        <v>8341</v>
      </c>
      <c r="S3210" s="17">
        <f t="shared" si="252"/>
        <v>42048.181921296295</v>
      </c>
      <c r="T3210" s="17">
        <f t="shared" si="253"/>
        <v>42108.14025462963</v>
      </c>
      <c r="U3210">
        <f t="shared" si="254"/>
        <v>2015</v>
      </c>
    </row>
    <row r="3211" spans="1:21" ht="60" hidden="1" x14ac:dyDescent="0.2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8218</v>
      </c>
      <c r="G3211" t="s">
        <v>8221</v>
      </c>
      <c r="H3211" t="s">
        <v>8243</v>
      </c>
      <c r="I3211">
        <v>1432913659</v>
      </c>
      <c r="J3211">
        <v>1430321659</v>
      </c>
      <c r="K3211" s="11" t="b">
        <v>0</v>
      </c>
      <c r="L3211">
        <v>3</v>
      </c>
      <c r="M3211" t="b">
        <v>0</v>
      </c>
      <c r="N3211" t="s">
        <v>8266</v>
      </c>
      <c r="O3211" s="1">
        <f t="shared" si="250"/>
        <v>0</v>
      </c>
      <c r="P3211">
        <f t="shared" si="251"/>
        <v>23.33</v>
      </c>
      <c r="Q3211" s="13" t="s">
        <v>8319</v>
      </c>
      <c r="R3211" t="s">
        <v>8322</v>
      </c>
      <c r="S3211" s="17">
        <f t="shared" si="252"/>
        <v>42123.648831018523</v>
      </c>
      <c r="T3211" s="17">
        <f t="shared" si="253"/>
        <v>42153.648831018523</v>
      </c>
      <c r="U3211">
        <f t="shared" si="254"/>
        <v>2015</v>
      </c>
    </row>
    <row r="3212" spans="1:21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8218</v>
      </c>
      <c r="G3212" t="s">
        <v>8223</v>
      </c>
      <c r="H3212" t="s">
        <v>8245</v>
      </c>
      <c r="I3212">
        <v>1414807962</v>
      </c>
      <c r="J3212">
        <v>1412215962</v>
      </c>
      <c r="K3212" s="11" t="b">
        <v>0</v>
      </c>
      <c r="L3212">
        <v>2</v>
      </c>
      <c r="M3212" t="b">
        <v>0</v>
      </c>
      <c r="N3212" t="s">
        <v>8267</v>
      </c>
      <c r="O3212" s="1">
        <f t="shared" si="250"/>
        <v>0</v>
      </c>
      <c r="P3212">
        <f t="shared" si="251"/>
        <v>35</v>
      </c>
      <c r="Q3212" s="13" t="s">
        <v>8304</v>
      </c>
      <c r="R3212" t="s">
        <v>8338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5" hidden="1" x14ac:dyDescent="0.2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8218</v>
      </c>
      <c r="G3213" t="s">
        <v>8221</v>
      </c>
      <c r="H3213" t="s">
        <v>8243</v>
      </c>
      <c r="I3213">
        <v>1349050622</v>
      </c>
      <c r="J3213">
        <v>1347322622</v>
      </c>
      <c r="K3213" s="11" t="b">
        <v>0</v>
      </c>
      <c r="L3213">
        <v>2</v>
      </c>
      <c r="M3213" t="b">
        <v>0</v>
      </c>
      <c r="N3213" t="s">
        <v>8277</v>
      </c>
      <c r="O3213" s="1">
        <f t="shared" si="250"/>
        <v>1</v>
      </c>
      <c r="P3213">
        <f t="shared" si="251"/>
        <v>35</v>
      </c>
      <c r="Q3213" s="13" t="s">
        <v>8312</v>
      </c>
      <c r="R3213" t="s">
        <v>8330</v>
      </c>
      <c r="S3213" s="17">
        <f t="shared" si="252"/>
        <v>41163.011828703704</v>
      </c>
      <c r="T3213" s="17">
        <f t="shared" si="253"/>
        <v>41183.011828703704</v>
      </c>
      <c r="U3213">
        <f t="shared" si="254"/>
        <v>2012</v>
      </c>
    </row>
    <row r="3214" spans="1:21" ht="45" hidden="1" x14ac:dyDescent="0.2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8218</v>
      </c>
      <c r="G3214" t="s">
        <v>8221</v>
      </c>
      <c r="H3214" t="s">
        <v>8243</v>
      </c>
      <c r="I3214">
        <v>1411073972</v>
      </c>
      <c r="J3214">
        <v>1408481972</v>
      </c>
      <c r="K3214" s="11" t="b">
        <v>0</v>
      </c>
      <c r="L3214">
        <v>4</v>
      </c>
      <c r="M3214" t="b">
        <v>0</v>
      </c>
      <c r="N3214" t="s">
        <v>8279</v>
      </c>
      <c r="O3214" s="1">
        <f t="shared" si="250"/>
        <v>1</v>
      </c>
      <c r="P3214">
        <f t="shared" si="251"/>
        <v>17.5</v>
      </c>
      <c r="Q3214" s="13" t="s">
        <v>8315</v>
      </c>
      <c r="R3214" t="s">
        <v>8341</v>
      </c>
      <c r="S3214" s="17">
        <f t="shared" si="252"/>
        <v>41870.87467592593</v>
      </c>
      <c r="T3214" s="17">
        <f t="shared" si="253"/>
        <v>41900.87467592593</v>
      </c>
      <c r="U3214">
        <f t="shared" si="254"/>
        <v>2014</v>
      </c>
    </row>
    <row r="3215" spans="1:21" ht="60" hidden="1" x14ac:dyDescent="0.2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8218</v>
      </c>
      <c r="G3215" t="s">
        <v>8221</v>
      </c>
      <c r="H3215" t="s">
        <v>8243</v>
      </c>
      <c r="I3215">
        <v>1326651110</v>
      </c>
      <c r="J3215">
        <v>1322763110</v>
      </c>
      <c r="K3215" s="11" t="b">
        <v>0</v>
      </c>
      <c r="L3215">
        <v>2</v>
      </c>
      <c r="M3215" t="b">
        <v>0</v>
      </c>
      <c r="N3215" t="s">
        <v>8274</v>
      </c>
      <c r="O3215" s="1">
        <f t="shared" si="250"/>
        <v>3</v>
      </c>
      <c r="P3215">
        <f t="shared" si="251"/>
        <v>35</v>
      </c>
      <c r="Q3215" s="13" t="s">
        <v>8323</v>
      </c>
      <c r="R3215" t="s">
        <v>8324</v>
      </c>
      <c r="S3215" s="17">
        <f t="shared" si="252"/>
        <v>40878.758217592593</v>
      </c>
      <c r="T3215" s="17">
        <f t="shared" si="253"/>
        <v>40923.758217592593</v>
      </c>
      <c r="U3215">
        <f t="shared" si="254"/>
        <v>2011</v>
      </c>
    </row>
    <row r="3216" spans="1:21" ht="60" hidden="1" x14ac:dyDescent="0.2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8217</v>
      </c>
      <c r="G3216" t="s">
        <v>8226</v>
      </c>
      <c r="H3216" t="s">
        <v>8248</v>
      </c>
      <c r="I3216">
        <v>1486165880</v>
      </c>
      <c r="J3216">
        <v>1480981880</v>
      </c>
      <c r="K3216" s="11" t="b">
        <v>0</v>
      </c>
      <c r="L3216">
        <v>6</v>
      </c>
      <c r="M3216" t="b">
        <v>0</v>
      </c>
      <c r="N3216" t="s">
        <v>8262</v>
      </c>
      <c r="O3216" s="1">
        <f t="shared" si="250"/>
        <v>14</v>
      </c>
      <c r="P3216">
        <f t="shared" si="251"/>
        <v>11.67</v>
      </c>
      <c r="Q3216" s="13" t="s">
        <v>8317</v>
      </c>
      <c r="R3216" t="s">
        <v>8333</v>
      </c>
      <c r="S3216" s="17">
        <f t="shared" si="252"/>
        <v>42709.993981481486</v>
      </c>
      <c r="T3216" s="17">
        <f t="shared" si="253"/>
        <v>42769.993981481486</v>
      </c>
      <c r="U3216">
        <f t="shared" si="254"/>
        <v>2016</v>
      </c>
    </row>
    <row r="3217" spans="1:21" ht="60" hidden="1" x14ac:dyDescent="0.2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8218</v>
      </c>
      <c r="G3217" t="s">
        <v>8222</v>
      </c>
      <c r="H3217" t="s">
        <v>8244</v>
      </c>
      <c r="I3217">
        <v>1410987400</v>
      </c>
      <c r="J3217">
        <v>1408395400</v>
      </c>
      <c r="K3217" s="11" t="b">
        <v>0</v>
      </c>
      <c r="L3217">
        <v>7</v>
      </c>
      <c r="M3217" t="b">
        <v>0</v>
      </c>
      <c r="N3217" t="s">
        <v>8266</v>
      </c>
      <c r="O3217" s="1">
        <f t="shared" si="250"/>
        <v>14</v>
      </c>
      <c r="P3217">
        <f t="shared" si="251"/>
        <v>10</v>
      </c>
      <c r="Q3217" s="13" t="s">
        <v>8319</v>
      </c>
      <c r="R3217" t="s">
        <v>8322</v>
      </c>
      <c r="S3217" s="17">
        <f t="shared" si="252"/>
        <v>41869.872685185182</v>
      </c>
      <c r="T3217" s="17">
        <f t="shared" si="253"/>
        <v>41899.872685185182</v>
      </c>
      <c r="U3217">
        <f t="shared" si="254"/>
        <v>2014</v>
      </c>
    </row>
    <row r="3218" spans="1:21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8218</v>
      </c>
      <c r="G3218" t="s">
        <v>8222</v>
      </c>
      <c r="H3218" t="s">
        <v>8244</v>
      </c>
      <c r="I3218">
        <v>1423913220</v>
      </c>
      <c r="J3218">
        <v>1421339077</v>
      </c>
      <c r="K3218" s="11" t="b">
        <v>0</v>
      </c>
      <c r="L3218">
        <v>4</v>
      </c>
      <c r="M3218" t="b">
        <v>0</v>
      </c>
      <c r="N3218" t="s">
        <v>8266</v>
      </c>
      <c r="O3218" s="1">
        <f t="shared" si="250"/>
        <v>35</v>
      </c>
      <c r="P3218">
        <f t="shared" si="251"/>
        <v>17.5</v>
      </c>
      <c r="Q3218" s="13" t="s">
        <v>8319</v>
      </c>
      <c r="R3218" t="s">
        <v>8322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60" hidden="1" x14ac:dyDescent="0.2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8216</v>
      </c>
      <c r="G3219" t="s">
        <v>8222</v>
      </c>
      <c r="H3219" t="s">
        <v>8244</v>
      </c>
      <c r="I3219">
        <v>1463353200</v>
      </c>
      <c r="J3219">
        <v>1462285182</v>
      </c>
      <c r="K3219" s="11" t="b">
        <v>0</v>
      </c>
      <c r="L3219">
        <v>3</v>
      </c>
      <c r="M3219" t="b">
        <v>1</v>
      </c>
      <c r="N3219" t="s">
        <v>8266</v>
      </c>
      <c r="O3219" s="1">
        <f t="shared" si="250"/>
        <v>140</v>
      </c>
      <c r="P3219">
        <f t="shared" si="251"/>
        <v>23.33</v>
      </c>
      <c r="Q3219" s="13" t="s">
        <v>8319</v>
      </c>
      <c r="R3219" t="s">
        <v>8322</v>
      </c>
      <c r="S3219" s="17">
        <f t="shared" si="252"/>
        <v>42493.597013888888</v>
      </c>
      <c r="T3219" s="17">
        <f t="shared" si="253"/>
        <v>42505.958333333328</v>
      </c>
      <c r="U3219">
        <f t="shared" si="254"/>
        <v>2016</v>
      </c>
    </row>
    <row r="3220" spans="1:21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8218</v>
      </c>
      <c r="G3220" t="s">
        <v>8222</v>
      </c>
      <c r="H3220" t="s">
        <v>8244</v>
      </c>
      <c r="I3220">
        <v>1415740408</v>
      </c>
      <c r="J3220">
        <v>1414008808</v>
      </c>
      <c r="K3220" s="11" t="b">
        <v>1</v>
      </c>
      <c r="L3220">
        <v>6</v>
      </c>
      <c r="M3220" t="b">
        <v>0</v>
      </c>
      <c r="N3220" t="s">
        <v>8280</v>
      </c>
      <c r="O3220" s="1">
        <f t="shared" si="250"/>
        <v>2</v>
      </c>
      <c r="P3220">
        <f t="shared" si="251"/>
        <v>11.64</v>
      </c>
      <c r="Q3220" s="13" t="s">
        <v>8309</v>
      </c>
      <c r="R3220" t="s">
        <v>8310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8218</v>
      </c>
      <c r="G3221" t="s">
        <v>8222</v>
      </c>
      <c r="H3221" t="s">
        <v>8244</v>
      </c>
      <c r="I3221">
        <v>1456934893</v>
      </c>
      <c r="J3221">
        <v>1454342893</v>
      </c>
      <c r="K3221" s="11" t="b">
        <v>0</v>
      </c>
      <c r="L3221">
        <v>3</v>
      </c>
      <c r="M3221" t="b">
        <v>0</v>
      </c>
      <c r="N3221" t="s">
        <v>8266</v>
      </c>
      <c r="O3221" s="1">
        <f t="shared" si="250"/>
        <v>4</v>
      </c>
      <c r="P3221">
        <f t="shared" si="251"/>
        <v>23</v>
      </c>
      <c r="Q3221" s="13" t="s">
        <v>8319</v>
      </c>
      <c r="R3221" t="s">
        <v>8322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8218</v>
      </c>
      <c r="G3222" t="s">
        <v>8223</v>
      </c>
      <c r="H3222" t="s">
        <v>8245</v>
      </c>
      <c r="I3222">
        <v>1424137247</v>
      </c>
      <c r="J3222">
        <v>1421545247</v>
      </c>
      <c r="K3222" s="11" t="b">
        <v>0</v>
      </c>
      <c r="L3222">
        <v>2</v>
      </c>
      <c r="M3222" t="b">
        <v>0</v>
      </c>
      <c r="N3222" t="s">
        <v>8267</v>
      </c>
      <c r="O3222" s="1">
        <f t="shared" si="250"/>
        <v>0</v>
      </c>
      <c r="P3222">
        <f t="shared" si="251"/>
        <v>34</v>
      </c>
      <c r="Q3222" s="13" t="s">
        <v>8304</v>
      </c>
      <c r="R3222" t="s">
        <v>8338</v>
      </c>
      <c r="S3222" s="17">
        <f t="shared" si="252"/>
        <v>42022.069988425923</v>
      </c>
      <c r="T3222" s="17">
        <f t="shared" si="253"/>
        <v>42052.069988425923</v>
      </c>
      <c r="U3222">
        <f t="shared" si="254"/>
        <v>2015</v>
      </c>
    </row>
    <row r="3223" spans="1:21" ht="60" hidden="1" x14ac:dyDescent="0.2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8218</v>
      </c>
      <c r="G3223" t="s">
        <v>8222</v>
      </c>
      <c r="H3223" t="s">
        <v>8244</v>
      </c>
      <c r="I3223">
        <v>1436368622</v>
      </c>
      <c r="J3223">
        <v>1433776622</v>
      </c>
      <c r="K3223" s="11" t="b">
        <v>0</v>
      </c>
      <c r="L3223">
        <v>8</v>
      </c>
      <c r="M3223" t="b">
        <v>0</v>
      </c>
      <c r="N3223" t="s">
        <v>8267</v>
      </c>
      <c r="O3223" s="1">
        <f t="shared" si="250"/>
        <v>3</v>
      </c>
      <c r="P3223">
        <f t="shared" si="251"/>
        <v>8.5</v>
      </c>
      <c r="Q3223" s="13" t="s">
        <v>8304</v>
      </c>
      <c r="R3223" t="s">
        <v>8338</v>
      </c>
      <c r="S3223" s="17">
        <f t="shared" si="252"/>
        <v>42163.636828703704</v>
      </c>
      <c r="T3223" s="17">
        <f t="shared" si="253"/>
        <v>42193.636828703704</v>
      </c>
      <c r="U3223">
        <f t="shared" si="254"/>
        <v>2015</v>
      </c>
    </row>
    <row r="3224" spans="1:21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8217</v>
      </c>
      <c r="G3224" t="s">
        <v>8221</v>
      </c>
      <c r="H3224" t="s">
        <v>8243</v>
      </c>
      <c r="I3224">
        <v>1383789603</v>
      </c>
      <c r="J3224">
        <v>1381194003</v>
      </c>
      <c r="K3224" s="11" t="b">
        <v>0</v>
      </c>
      <c r="L3224">
        <v>1</v>
      </c>
      <c r="M3224" t="b">
        <v>0</v>
      </c>
      <c r="N3224" t="s">
        <v>8285</v>
      </c>
      <c r="O3224" s="1">
        <f t="shared" si="250"/>
        <v>1</v>
      </c>
      <c r="P3224">
        <f t="shared" si="251"/>
        <v>67</v>
      </c>
      <c r="Q3224" s="13" t="s">
        <v>8307</v>
      </c>
      <c r="R3224" t="s">
        <v>8345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8218</v>
      </c>
      <c r="G3225" t="s">
        <v>8221</v>
      </c>
      <c r="H3225" t="s">
        <v>8243</v>
      </c>
      <c r="I3225">
        <v>1405741404</v>
      </c>
      <c r="J3225">
        <v>1403149404</v>
      </c>
      <c r="K3225" s="11" t="b">
        <v>0</v>
      </c>
      <c r="L3225">
        <v>4</v>
      </c>
      <c r="M3225" t="b">
        <v>0</v>
      </c>
      <c r="N3225" t="s">
        <v>8294</v>
      </c>
      <c r="O3225" s="1">
        <f t="shared" si="250"/>
        <v>0</v>
      </c>
      <c r="P3225">
        <f t="shared" si="251"/>
        <v>16.25</v>
      </c>
      <c r="Q3225" s="13" t="s">
        <v>8315</v>
      </c>
      <c r="R3225" t="s">
        <v>8353</v>
      </c>
      <c r="S3225" s="17">
        <f t="shared" si="252"/>
        <v>41809.155138888891</v>
      </c>
      <c r="T3225" s="17">
        <f t="shared" si="253"/>
        <v>41839.155138888891</v>
      </c>
      <c r="U3225">
        <f t="shared" si="254"/>
        <v>2014</v>
      </c>
    </row>
    <row r="3226" spans="1:21" ht="45" hidden="1" x14ac:dyDescent="0.2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8218</v>
      </c>
      <c r="G3226" t="s">
        <v>8221</v>
      </c>
      <c r="H3226" t="s">
        <v>8243</v>
      </c>
      <c r="I3226">
        <v>1299786527</v>
      </c>
      <c r="J3226">
        <v>1295898527</v>
      </c>
      <c r="K3226" s="11" t="b">
        <v>0</v>
      </c>
      <c r="L3226">
        <v>2</v>
      </c>
      <c r="M3226" t="b">
        <v>0</v>
      </c>
      <c r="N3226" t="s">
        <v>8273</v>
      </c>
      <c r="O3226" s="1">
        <f t="shared" si="250"/>
        <v>1</v>
      </c>
      <c r="P3226">
        <f t="shared" si="251"/>
        <v>32.5</v>
      </c>
      <c r="Q3226" s="13" t="s">
        <v>8323</v>
      </c>
      <c r="R3226" t="s">
        <v>8346</v>
      </c>
      <c r="S3226" s="17">
        <f t="shared" si="252"/>
        <v>40567.825543981482</v>
      </c>
      <c r="T3226" s="17">
        <f t="shared" si="253"/>
        <v>40612.825543981482</v>
      </c>
      <c r="U3226">
        <f t="shared" si="254"/>
        <v>2011</v>
      </c>
    </row>
    <row r="3227" spans="1:21" ht="60" hidden="1" x14ac:dyDescent="0.2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8218</v>
      </c>
      <c r="G3227" t="s">
        <v>8221</v>
      </c>
      <c r="H3227" t="s">
        <v>8243</v>
      </c>
      <c r="I3227">
        <v>1293082524</v>
      </c>
      <c r="J3227">
        <v>1290490524</v>
      </c>
      <c r="K3227" s="11" t="b">
        <v>0</v>
      </c>
      <c r="L3227">
        <v>2</v>
      </c>
      <c r="M3227" t="b">
        <v>0</v>
      </c>
      <c r="N3227" t="s">
        <v>8273</v>
      </c>
      <c r="O3227" s="1">
        <f t="shared" si="250"/>
        <v>1</v>
      </c>
      <c r="P3227">
        <f t="shared" si="251"/>
        <v>32.5</v>
      </c>
      <c r="Q3227" s="13" t="s">
        <v>8323</v>
      </c>
      <c r="R3227" t="s">
        <v>8346</v>
      </c>
      <c r="S3227" s="17">
        <f t="shared" si="252"/>
        <v>40505.232916666668</v>
      </c>
      <c r="T3227" s="17">
        <f t="shared" si="253"/>
        <v>40535.232916666668</v>
      </c>
      <c r="U3227">
        <f t="shared" si="254"/>
        <v>2010</v>
      </c>
    </row>
    <row r="3228" spans="1:21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8218</v>
      </c>
      <c r="G3228" t="s">
        <v>8221</v>
      </c>
      <c r="H3228" t="s">
        <v>8243</v>
      </c>
      <c r="I3228">
        <v>1417145297</v>
      </c>
      <c r="J3228">
        <v>1414549697</v>
      </c>
      <c r="K3228" s="11" t="b">
        <v>0</v>
      </c>
      <c r="L3228">
        <v>8</v>
      </c>
      <c r="M3228" t="b">
        <v>0</v>
      </c>
      <c r="N3228" t="s">
        <v>8268</v>
      </c>
      <c r="O3228" s="1">
        <f t="shared" si="250"/>
        <v>1</v>
      </c>
      <c r="P3228">
        <f t="shared" si="251"/>
        <v>8.1300000000000008</v>
      </c>
      <c r="Q3228" s="13" t="s">
        <v>8304</v>
      </c>
      <c r="R3228" t="s">
        <v>8306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8218</v>
      </c>
      <c r="G3229" t="s">
        <v>8221</v>
      </c>
      <c r="H3229" t="s">
        <v>8243</v>
      </c>
      <c r="I3229">
        <v>1406474820</v>
      </c>
      <c r="J3229">
        <v>1403902060</v>
      </c>
      <c r="K3229" s="11" t="b">
        <v>0</v>
      </c>
      <c r="L3229">
        <v>5</v>
      </c>
      <c r="M3229" t="b">
        <v>0</v>
      </c>
      <c r="N3229" t="s">
        <v>8268</v>
      </c>
      <c r="O3229" s="1">
        <f t="shared" si="250"/>
        <v>2</v>
      </c>
      <c r="P3229">
        <f t="shared" si="251"/>
        <v>13</v>
      </c>
      <c r="Q3229" s="13" t="s">
        <v>8304</v>
      </c>
      <c r="R3229" t="s">
        <v>8306</v>
      </c>
      <c r="S3229" s="17">
        <f t="shared" si="252"/>
        <v>41817.866435185184</v>
      </c>
      <c r="T3229" s="17">
        <f t="shared" si="253"/>
        <v>41847.643750000003</v>
      </c>
      <c r="U3229">
        <f t="shared" si="254"/>
        <v>2014</v>
      </c>
    </row>
    <row r="3230" spans="1:21" ht="60" hidden="1" x14ac:dyDescent="0.2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8218</v>
      </c>
      <c r="G3230" t="s">
        <v>8221</v>
      </c>
      <c r="H3230" t="s">
        <v>8243</v>
      </c>
      <c r="I3230">
        <v>1406603696</v>
      </c>
      <c r="J3230">
        <v>1405307696</v>
      </c>
      <c r="K3230" s="11" t="b">
        <v>0</v>
      </c>
      <c r="L3230">
        <v>4</v>
      </c>
      <c r="M3230" t="b">
        <v>0</v>
      </c>
      <c r="N3230" t="s">
        <v>8266</v>
      </c>
      <c r="O3230" s="1">
        <f t="shared" si="250"/>
        <v>9</v>
      </c>
      <c r="P3230">
        <f t="shared" si="251"/>
        <v>16.25</v>
      </c>
      <c r="Q3230" s="13" t="s">
        <v>8319</v>
      </c>
      <c r="R3230" t="s">
        <v>8322</v>
      </c>
      <c r="S3230" s="17">
        <f t="shared" si="252"/>
        <v>41834.135370370372</v>
      </c>
      <c r="T3230" s="17">
        <f t="shared" si="253"/>
        <v>41849.135370370372</v>
      </c>
      <c r="U3230">
        <f t="shared" si="254"/>
        <v>2014</v>
      </c>
    </row>
    <row r="3231" spans="1:21" ht="45" hidden="1" x14ac:dyDescent="0.2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8216</v>
      </c>
      <c r="G3231" t="s">
        <v>8222</v>
      </c>
      <c r="H3231" t="s">
        <v>8244</v>
      </c>
      <c r="I3231">
        <v>1459180229</v>
      </c>
      <c r="J3231">
        <v>1457023829</v>
      </c>
      <c r="K3231" s="11" t="b">
        <v>0</v>
      </c>
      <c r="L3231">
        <v>3</v>
      </c>
      <c r="M3231" t="b">
        <v>1</v>
      </c>
      <c r="N3231" t="s">
        <v>8266</v>
      </c>
      <c r="O3231" s="1">
        <f t="shared" si="250"/>
        <v>6500</v>
      </c>
      <c r="P3231">
        <f t="shared" si="251"/>
        <v>21.67</v>
      </c>
      <c r="Q3231" s="13" t="s">
        <v>8319</v>
      </c>
      <c r="R3231" t="s">
        <v>8322</v>
      </c>
      <c r="S3231" s="17">
        <f t="shared" si="252"/>
        <v>42432.701724537037</v>
      </c>
      <c r="T3231" s="17">
        <f t="shared" si="253"/>
        <v>42457.660057870366</v>
      </c>
      <c r="U3231">
        <f t="shared" si="254"/>
        <v>2016</v>
      </c>
    </row>
    <row r="3232" spans="1:21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8216</v>
      </c>
      <c r="G3232" t="s">
        <v>8222</v>
      </c>
      <c r="H3232" t="s">
        <v>8244</v>
      </c>
      <c r="I3232">
        <v>1380449461</v>
      </c>
      <c r="J3232">
        <v>1375265461</v>
      </c>
      <c r="K3232" s="11" t="b">
        <v>0</v>
      </c>
      <c r="L3232">
        <v>13</v>
      </c>
      <c r="M3232" t="b">
        <v>1</v>
      </c>
      <c r="N3232" t="s">
        <v>8269</v>
      </c>
      <c r="O3232" s="1">
        <f t="shared" si="250"/>
        <v>160</v>
      </c>
      <c r="P3232">
        <f t="shared" si="251"/>
        <v>4.92</v>
      </c>
      <c r="Q3232" s="13" t="s">
        <v>8307</v>
      </c>
      <c r="R3232" t="s">
        <v>8329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8218</v>
      </c>
      <c r="G3233" t="s">
        <v>8222</v>
      </c>
      <c r="H3233" t="s">
        <v>8244</v>
      </c>
      <c r="I3233">
        <v>1435934795</v>
      </c>
      <c r="J3233">
        <v>1430750795</v>
      </c>
      <c r="K3233" s="11" t="b">
        <v>0</v>
      </c>
      <c r="L3233">
        <v>4</v>
      </c>
      <c r="M3233" t="b">
        <v>0</v>
      </c>
      <c r="N3233" t="s">
        <v>8266</v>
      </c>
      <c r="O3233" s="1">
        <f t="shared" si="250"/>
        <v>2</v>
      </c>
      <c r="P3233">
        <f t="shared" si="251"/>
        <v>15.75</v>
      </c>
      <c r="Q3233" s="13" t="s">
        <v>8319</v>
      </c>
      <c r="R3233" t="s">
        <v>8322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8218</v>
      </c>
      <c r="G3234" t="s">
        <v>8222</v>
      </c>
      <c r="H3234" t="s">
        <v>8244</v>
      </c>
      <c r="I3234">
        <v>1377995523</v>
      </c>
      <c r="J3234">
        <v>1375403523</v>
      </c>
      <c r="K3234" s="11" t="b">
        <v>0</v>
      </c>
      <c r="L3234">
        <v>5</v>
      </c>
      <c r="M3234" t="b">
        <v>0</v>
      </c>
      <c r="N3234" t="s">
        <v>8273</v>
      </c>
      <c r="O3234" s="1">
        <f t="shared" si="250"/>
        <v>0</v>
      </c>
      <c r="P3234">
        <f t="shared" si="251"/>
        <v>12.4</v>
      </c>
      <c r="Q3234" s="13" t="s">
        <v>8323</v>
      </c>
      <c r="R3234" t="s">
        <v>8346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5" hidden="1" x14ac:dyDescent="0.2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8218</v>
      </c>
      <c r="G3235" t="s">
        <v>8221</v>
      </c>
      <c r="H3235" t="s">
        <v>8243</v>
      </c>
      <c r="I3235">
        <v>1437570130</v>
      </c>
      <c r="J3235">
        <v>1434978130</v>
      </c>
      <c r="K3235" s="11" t="b">
        <v>0</v>
      </c>
      <c r="L3235">
        <v>2</v>
      </c>
      <c r="M3235" t="b">
        <v>0</v>
      </c>
      <c r="N3235" t="s">
        <v>8267</v>
      </c>
      <c r="O3235" s="1">
        <f t="shared" si="250"/>
        <v>0</v>
      </c>
      <c r="P3235">
        <f t="shared" si="251"/>
        <v>30.5</v>
      </c>
      <c r="Q3235" s="13" t="s">
        <v>8304</v>
      </c>
      <c r="R3235" t="s">
        <v>8338</v>
      </c>
      <c r="S3235" s="17">
        <f t="shared" si="252"/>
        <v>42177.543171296296</v>
      </c>
      <c r="T3235" s="17">
        <f t="shared" si="253"/>
        <v>42207.543171296296</v>
      </c>
      <c r="U3235">
        <f t="shared" si="254"/>
        <v>2015</v>
      </c>
    </row>
    <row r="3236" spans="1:21" ht="30" hidden="1" x14ac:dyDescent="0.2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8218</v>
      </c>
      <c r="G3236" t="s">
        <v>8221</v>
      </c>
      <c r="H3236" t="s">
        <v>8243</v>
      </c>
      <c r="I3236">
        <v>1417741159</v>
      </c>
      <c r="J3236">
        <v>1415149159</v>
      </c>
      <c r="K3236" s="11" t="b">
        <v>0</v>
      </c>
      <c r="L3236">
        <v>2</v>
      </c>
      <c r="M3236" t="b">
        <v>0</v>
      </c>
      <c r="N3236" t="s">
        <v>8268</v>
      </c>
      <c r="O3236" s="1">
        <f t="shared" si="250"/>
        <v>0</v>
      </c>
      <c r="P3236">
        <f t="shared" si="251"/>
        <v>30.5</v>
      </c>
      <c r="Q3236" s="13" t="s">
        <v>8304</v>
      </c>
      <c r="R3236" t="s">
        <v>8306</v>
      </c>
      <c r="S3236" s="17">
        <f t="shared" si="252"/>
        <v>41948.041192129633</v>
      </c>
      <c r="T3236" s="17">
        <f t="shared" si="253"/>
        <v>41978.041192129633</v>
      </c>
      <c r="U3236">
        <f t="shared" si="254"/>
        <v>2014</v>
      </c>
    </row>
    <row r="3237" spans="1:21" ht="60" hidden="1" x14ac:dyDescent="0.2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8218</v>
      </c>
      <c r="G3237" t="s">
        <v>8221</v>
      </c>
      <c r="H3237" t="s">
        <v>8243</v>
      </c>
      <c r="I3237">
        <v>1382414340</v>
      </c>
      <c r="J3237">
        <v>1380559201</v>
      </c>
      <c r="K3237" s="11" t="b">
        <v>0</v>
      </c>
      <c r="L3237">
        <v>3</v>
      </c>
      <c r="M3237" t="b">
        <v>0</v>
      </c>
      <c r="N3237" t="s">
        <v>8265</v>
      </c>
      <c r="O3237" s="1">
        <f t="shared" si="250"/>
        <v>1</v>
      </c>
      <c r="P3237">
        <f t="shared" si="251"/>
        <v>20.329999999999998</v>
      </c>
      <c r="Q3237" s="13" t="s">
        <v>8317</v>
      </c>
      <c r="R3237" t="s">
        <v>8335</v>
      </c>
      <c r="S3237" s="17">
        <f t="shared" si="252"/>
        <v>41547.694456018515</v>
      </c>
      <c r="T3237" s="17">
        <f t="shared" si="253"/>
        <v>41569.165972222225</v>
      </c>
      <c r="U3237">
        <f t="shared" si="254"/>
        <v>2013</v>
      </c>
    </row>
    <row r="3238" spans="1:21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8218</v>
      </c>
      <c r="G3238" t="s">
        <v>8221</v>
      </c>
      <c r="H3238" t="s">
        <v>8243</v>
      </c>
      <c r="I3238">
        <v>1425337200</v>
      </c>
      <c r="J3238">
        <v>1421432810</v>
      </c>
      <c r="K3238" s="11" t="b">
        <v>0</v>
      </c>
      <c r="L3238">
        <v>6</v>
      </c>
      <c r="M3238" t="b">
        <v>0</v>
      </c>
      <c r="N3238" t="s">
        <v>8266</v>
      </c>
      <c r="O3238" s="1">
        <f t="shared" si="250"/>
        <v>8</v>
      </c>
      <c r="P3238">
        <f t="shared" si="251"/>
        <v>10.17</v>
      </c>
      <c r="Q3238" s="13" t="s">
        <v>8319</v>
      </c>
      <c r="R3238" t="s">
        <v>8322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8218</v>
      </c>
      <c r="G3239" t="s">
        <v>8221</v>
      </c>
      <c r="H3239" t="s">
        <v>8243</v>
      </c>
      <c r="I3239">
        <v>1433443151</v>
      </c>
      <c r="J3239">
        <v>1430851151</v>
      </c>
      <c r="K3239" s="11" t="b">
        <v>0</v>
      </c>
      <c r="L3239">
        <v>2</v>
      </c>
      <c r="M3239" t="b">
        <v>0</v>
      </c>
      <c r="N3239" t="s">
        <v>8263</v>
      </c>
      <c r="O3239" s="1">
        <f t="shared" si="250"/>
        <v>0</v>
      </c>
      <c r="P3239">
        <f t="shared" si="251"/>
        <v>30</v>
      </c>
      <c r="Q3239" s="13" t="s">
        <v>8317</v>
      </c>
      <c r="R3239" t="s">
        <v>8321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60" hidden="1" x14ac:dyDescent="0.2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8218</v>
      </c>
      <c r="G3240" t="s">
        <v>8221</v>
      </c>
      <c r="H3240" t="s">
        <v>8243</v>
      </c>
      <c r="I3240">
        <v>1447799054</v>
      </c>
      <c r="J3240">
        <v>1445203454</v>
      </c>
      <c r="K3240" s="11" t="b">
        <v>0</v>
      </c>
      <c r="L3240">
        <v>3</v>
      </c>
      <c r="M3240" t="b">
        <v>0</v>
      </c>
      <c r="N3240" t="s">
        <v>8266</v>
      </c>
      <c r="O3240" s="1">
        <f t="shared" si="250"/>
        <v>1</v>
      </c>
      <c r="P3240">
        <f t="shared" si="251"/>
        <v>20</v>
      </c>
      <c r="Q3240" s="13" t="s">
        <v>8319</v>
      </c>
      <c r="R3240" t="s">
        <v>8322</v>
      </c>
      <c r="S3240" s="17">
        <f t="shared" si="252"/>
        <v>42295.891828703709</v>
      </c>
      <c r="T3240" s="17">
        <f t="shared" si="253"/>
        <v>42325.933495370366</v>
      </c>
      <c r="U3240">
        <f t="shared" si="254"/>
        <v>2015</v>
      </c>
    </row>
    <row r="3241" spans="1:21" ht="60" hidden="1" x14ac:dyDescent="0.2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8218</v>
      </c>
      <c r="G3241" t="s">
        <v>8222</v>
      </c>
      <c r="H3241" t="s">
        <v>8244</v>
      </c>
      <c r="I3241">
        <v>1440272093</v>
      </c>
      <c r="J3241">
        <v>1435088093</v>
      </c>
      <c r="K3241" s="11" t="b">
        <v>0</v>
      </c>
      <c r="L3241">
        <v>4</v>
      </c>
      <c r="M3241" t="b">
        <v>0</v>
      </c>
      <c r="N3241" t="s">
        <v>8266</v>
      </c>
      <c r="O3241" s="1">
        <f t="shared" si="250"/>
        <v>2</v>
      </c>
      <c r="P3241">
        <f t="shared" si="251"/>
        <v>15</v>
      </c>
      <c r="Q3241" s="13" t="s">
        <v>8319</v>
      </c>
      <c r="R3241" t="s">
        <v>8322</v>
      </c>
      <c r="S3241" s="17">
        <f t="shared" si="252"/>
        <v>42178.815891203703</v>
      </c>
      <c r="T3241" s="17">
        <f t="shared" si="253"/>
        <v>42238.815891203703</v>
      </c>
      <c r="U3241">
        <f t="shared" si="254"/>
        <v>2015</v>
      </c>
    </row>
    <row r="3242" spans="1:21" ht="60" hidden="1" x14ac:dyDescent="0.2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8217</v>
      </c>
      <c r="G3242" t="s">
        <v>8222</v>
      </c>
      <c r="H3242" t="s">
        <v>8244</v>
      </c>
      <c r="I3242">
        <v>1431072843</v>
      </c>
      <c r="J3242">
        <v>1427184843</v>
      </c>
      <c r="K3242" s="11" t="b">
        <v>0</v>
      </c>
      <c r="L3242">
        <v>3</v>
      </c>
      <c r="M3242" t="b">
        <v>0</v>
      </c>
      <c r="N3242" t="s">
        <v>8267</v>
      </c>
      <c r="O3242" s="1">
        <f t="shared" si="250"/>
        <v>3</v>
      </c>
      <c r="P3242">
        <f t="shared" si="251"/>
        <v>20</v>
      </c>
      <c r="Q3242" s="13" t="s">
        <v>8304</v>
      </c>
      <c r="R3242" t="s">
        <v>8338</v>
      </c>
      <c r="S3242" s="17">
        <f t="shared" si="252"/>
        <v>42087.343090277776</v>
      </c>
      <c r="T3242" s="17">
        <f t="shared" si="253"/>
        <v>42132.343090277776</v>
      </c>
      <c r="U3242">
        <f t="shared" si="254"/>
        <v>2015</v>
      </c>
    </row>
    <row r="3243" spans="1:21" ht="60" hidden="1" x14ac:dyDescent="0.2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8218</v>
      </c>
      <c r="G3243" t="s">
        <v>8222</v>
      </c>
      <c r="H3243" t="s">
        <v>8244</v>
      </c>
      <c r="I3243">
        <v>1437606507</v>
      </c>
      <c r="J3243">
        <v>1435014507</v>
      </c>
      <c r="K3243" s="11" t="b">
        <v>0</v>
      </c>
      <c r="L3243">
        <v>4</v>
      </c>
      <c r="M3243" t="b">
        <v>0</v>
      </c>
      <c r="N3243" t="s">
        <v>8266</v>
      </c>
      <c r="O3243" s="1">
        <f t="shared" si="250"/>
        <v>6</v>
      </c>
      <c r="P3243">
        <f t="shared" si="251"/>
        <v>15</v>
      </c>
      <c r="Q3243" s="13" t="s">
        <v>8319</v>
      </c>
      <c r="R3243" t="s">
        <v>8322</v>
      </c>
      <c r="S3243" s="17">
        <f t="shared" si="252"/>
        <v>42177.964201388888</v>
      </c>
      <c r="T3243" s="17">
        <f t="shared" si="253"/>
        <v>42207.964201388888</v>
      </c>
      <c r="U3243">
        <f t="shared" si="254"/>
        <v>2015</v>
      </c>
    </row>
    <row r="3244" spans="1:21" ht="30" hidden="1" x14ac:dyDescent="0.2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8218</v>
      </c>
      <c r="G3244" t="s">
        <v>8221</v>
      </c>
      <c r="H3244" t="s">
        <v>8243</v>
      </c>
      <c r="I3244">
        <v>1447020620</v>
      </c>
      <c r="J3244">
        <v>1444425020</v>
      </c>
      <c r="K3244" s="11" t="b">
        <v>0</v>
      </c>
      <c r="L3244">
        <v>1</v>
      </c>
      <c r="M3244" t="b">
        <v>0</v>
      </c>
      <c r="N3244" t="s">
        <v>8284</v>
      </c>
      <c r="O3244" s="1">
        <f t="shared" si="250"/>
        <v>9</v>
      </c>
      <c r="P3244">
        <f t="shared" si="251"/>
        <v>60</v>
      </c>
      <c r="Q3244" s="13" t="s">
        <v>8309</v>
      </c>
      <c r="R3244" t="s">
        <v>8351</v>
      </c>
      <c r="S3244" s="17">
        <f t="shared" si="252"/>
        <v>42286.88217592593</v>
      </c>
      <c r="T3244" s="17">
        <f t="shared" si="253"/>
        <v>42316.923842592587</v>
      </c>
      <c r="U3244">
        <f t="shared" si="254"/>
        <v>2015</v>
      </c>
    </row>
    <row r="3245" spans="1:21" ht="60" hidden="1" x14ac:dyDescent="0.2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8218</v>
      </c>
      <c r="G3245" t="s">
        <v>8221</v>
      </c>
      <c r="H3245" t="s">
        <v>8243</v>
      </c>
      <c r="I3245">
        <v>1414814340</v>
      </c>
      <c r="J3245">
        <v>1413519073</v>
      </c>
      <c r="K3245" s="11" t="b">
        <v>0</v>
      </c>
      <c r="L3245">
        <v>2</v>
      </c>
      <c r="M3245" t="b">
        <v>0</v>
      </c>
      <c r="N3245" t="s">
        <v>8289</v>
      </c>
      <c r="O3245" s="1">
        <f t="shared" si="250"/>
        <v>9</v>
      </c>
      <c r="P3245">
        <f t="shared" si="251"/>
        <v>30</v>
      </c>
      <c r="Q3245" s="13" t="s">
        <v>8304</v>
      </c>
      <c r="R3245" t="s">
        <v>8314</v>
      </c>
      <c r="S3245" s="17">
        <f t="shared" si="252"/>
        <v>41929.174456018518</v>
      </c>
      <c r="T3245" s="17">
        <f t="shared" si="253"/>
        <v>41944.165972222225</v>
      </c>
      <c r="U3245">
        <f t="shared" si="254"/>
        <v>2014</v>
      </c>
    </row>
    <row r="3246" spans="1:21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8217</v>
      </c>
      <c r="G3246" t="s">
        <v>8221</v>
      </c>
      <c r="H3246" t="s">
        <v>8243</v>
      </c>
      <c r="I3246">
        <v>1486590035</v>
      </c>
      <c r="J3246">
        <v>1483998035</v>
      </c>
      <c r="K3246" s="11" t="b">
        <v>0</v>
      </c>
      <c r="L3246">
        <v>2</v>
      </c>
      <c r="M3246" t="b">
        <v>0</v>
      </c>
      <c r="N3246" t="s">
        <v>8279</v>
      </c>
      <c r="O3246" s="1">
        <f t="shared" si="250"/>
        <v>1</v>
      </c>
      <c r="P3246">
        <f t="shared" si="251"/>
        <v>29.5</v>
      </c>
      <c r="Q3246" s="13" t="s">
        <v>8315</v>
      </c>
      <c r="R3246" t="s">
        <v>8341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8218</v>
      </c>
      <c r="G3247" t="s">
        <v>8221</v>
      </c>
      <c r="H3247" t="s">
        <v>8243</v>
      </c>
      <c r="I3247">
        <v>1488517200</v>
      </c>
      <c r="J3247">
        <v>1485909937</v>
      </c>
      <c r="K3247" s="11" t="b">
        <v>0</v>
      </c>
      <c r="L3247">
        <v>1</v>
      </c>
      <c r="M3247" t="b">
        <v>0</v>
      </c>
      <c r="N3247" t="s">
        <v>8266</v>
      </c>
      <c r="O3247" s="1">
        <f t="shared" si="250"/>
        <v>2</v>
      </c>
      <c r="P3247">
        <f t="shared" si="251"/>
        <v>59</v>
      </c>
      <c r="Q3247" s="13" t="s">
        <v>8319</v>
      </c>
      <c r="R3247" t="s">
        <v>8322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8218</v>
      </c>
      <c r="G3248" t="s">
        <v>8221</v>
      </c>
      <c r="H3248" t="s">
        <v>8243</v>
      </c>
      <c r="I3248">
        <v>1409787378</v>
      </c>
      <c r="J3248">
        <v>1405899378</v>
      </c>
      <c r="K3248" s="11" t="b">
        <v>0</v>
      </c>
      <c r="L3248">
        <v>3</v>
      </c>
      <c r="M3248" t="b">
        <v>0</v>
      </c>
      <c r="N3248" t="s">
        <v>8270</v>
      </c>
      <c r="O3248" s="1">
        <f t="shared" si="250"/>
        <v>2</v>
      </c>
      <c r="P3248">
        <f t="shared" si="251"/>
        <v>19</v>
      </c>
      <c r="Q3248" s="13" t="s">
        <v>8307</v>
      </c>
      <c r="R3248" t="s">
        <v>8348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75" hidden="1" x14ac:dyDescent="0.2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8218</v>
      </c>
      <c r="G3249" t="s">
        <v>8221</v>
      </c>
      <c r="H3249" t="s">
        <v>8243</v>
      </c>
      <c r="I3249">
        <v>1409547600</v>
      </c>
      <c r="J3249">
        <v>1406986278</v>
      </c>
      <c r="K3249" s="11" t="b">
        <v>0</v>
      </c>
      <c r="L3249">
        <v>3</v>
      </c>
      <c r="M3249" t="b">
        <v>0</v>
      </c>
      <c r="N3249" t="s">
        <v>8298</v>
      </c>
      <c r="O3249" s="1">
        <f t="shared" si="250"/>
        <v>0</v>
      </c>
      <c r="P3249">
        <f t="shared" si="251"/>
        <v>18.670000000000002</v>
      </c>
      <c r="Q3249" s="13" t="s">
        <v>8319</v>
      </c>
      <c r="R3249" t="s">
        <v>8320</v>
      </c>
      <c r="S3249" s="17">
        <f t="shared" si="252"/>
        <v>41853.563402777778</v>
      </c>
      <c r="T3249" s="17">
        <f t="shared" si="253"/>
        <v>41883.208333333336</v>
      </c>
      <c r="U3249">
        <f t="shared" si="254"/>
        <v>2014</v>
      </c>
    </row>
    <row r="3250" spans="1:21" ht="45" hidden="1" x14ac:dyDescent="0.2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8218</v>
      </c>
      <c r="G3250" t="s">
        <v>8221</v>
      </c>
      <c r="H3250" t="s">
        <v>8243</v>
      </c>
      <c r="I3250">
        <v>1424032207</v>
      </c>
      <c r="J3250">
        <v>1421440207</v>
      </c>
      <c r="K3250" s="11" t="b">
        <v>0</v>
      </c>
      <c r="L3250">
        <v>4</v>
      </c>
      <c r="M3250" t="b">
        <v>0</v>
      </c>
      <c r="N3250" t="s">
        <v>8267</v>
      </c>
      <c r="O3250" s="1">
        <f t="shared" si="250"/>
        <v>1</v>
      </c>
      <c r="P3250">
        <f t="shared" si="251"/>
        <v>14</v>
      </c>
      <c r="Q3250" s="13" t="s">
        <v>8304</v>
      </c>
      <c r="R3250" t="s">
        <v>8338</v>
      </c>
      <c r="S3250" s="17">
        <f t="shared" si="252"/>
        <v>42020.854247685187</v>
      </c>
      <c r="T3250" s="17">
        <f t="shared" si="253"/>
        <v>42050.854247685187</v>
      </c>
      <c r="U3250">
        <f t="shared" si="254"/>
        <v>2015</v>
      </c>
    </row>
    <row r="3251" spans="1:21" ht="45" hidden="1" x14ac:dyDescent="0.2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8218</v>
      </c>
      <c r="G3251" t="s">
        <v>8221</v>
      </c>
      <c r="H3251" t="s">
        <v>8243</v>
      </c>
      <c r="I3251">
        <v>1344635088</v>
      </c>
      <c r="J3251">
        <v>1342043088</v>
      </c>
      <c r="K3251" s="11" t="b">
        <v>0</v>
      </c>
      <c r="L3251">
        <v>3</v>
      </c>
      <c r="M3251" t="b">
        <v>0</v>
      </c>
      <c r="N3251" t="s">
        <v>8277</v>
      </c>
      <c r="O3251" s="1">
        <f t="shared" si="250"/>
        <v>1</v>
      </c>
      <c r="P3251">
        <f t="shared" si="251"/>
        <v>18.670000000000002</v>
      </c>
      <c r="Q3251" s="13" t="s">
        <v>8312</v>
      </c>
      <c r="R3251" t="s">
        <v>8330</v>
      </c>
      <c r="S3251" s="17">
        <f t="shared" si="252"/>
        <v>41101.906111111115</v>
      </c>
      <c r="T3251" s="17">
        <f t="shared" si="253"/>
        <v>41131.906111111115</v>
      </c>
      <c r="U3251">
        <f t="shared" si="254"/>
        <v>2012</v>
      </c>
    </row>
    <row r="3252" spans="1:21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8218</v>
      </c>
      <c r="G3252" t="s">
        <v>8221</v>
      </c>
      <c r="H3252" t="s">
        <v>8243</v>
      </c>
      <c r="I3252">
        <v>1445874513</v>
      </c>
      <c r="J3252">
        <v>1442850513</v>
      </c>
      <c r="K3252" s="11" t="b">
        <v>0</v>
      </c>
      <c r="L3252">
        <v>2</v>
      </c>
      <c r="M3252" t="b">
        <v>0</v>
      </c>
      <c r="N3252" t="s">
        <v>8267</v>
      </c>
      <c r="O3252" s="1">
        <f t="shared" si="250"/>
        <v>0</v>
      </c>
      <c r="P3252">
        <f t="shared" si="251"/>
        <v>27.5</v>
      </c>
      <c r="Q3252" s="13" t="s">
        <v>8304</v>
      </c>
      <c r="R3252" t="s">
        <v>8338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8217</v>
      </c>
      <c r="G3253" t="s">
        <v>8221</v>
      </c>
      <c r="H3253" t="s">
        <v>8243</v>
      </c>
      <c r="I3253">
        <v>1443726142</v>
      </c>
      <c r="J3253">
        <v>1441134142</v>
      </c>
      <c r="K3253" s="11" t="b">
        <v>0</v>
      </c>
      <c r="L3253">
        <v>3</v>
      </c>
      <c r="M3253" t="b">
        <v>0</v>
      </c>
      <c r="N3253" t="s">
        <v>8267</v>
      </c>
      <c r="O3253" s="1">
        <f t="shared" si="250"/>
        <v>0</v>
      </c>
      <c r="P3253">
        <f t="shared" si="251"/>
        <v>18.329999999999998</v>
      </c>
      <c r="Q3253" s="13" t="s">
        <v>8304</v>
      </c>
      <c r="R3253" t="s">
        <v>8338</v>
      </c>
      <c r="S3253" s="17">
        <f t="shared" si="252"/>
        <v>42248.793310185181</v>
      </c>
      <c r="T3253" s="17">
        <f t="shared" si="253"/>
        <v>42278.793310185181</v>
      </c>
      <c r="U3253">
        <f t="shared" si="254"/>
        <v>2015</v>
      </c>
    </row>
    <row r="3254" spans="1:21" ht="45" hidden="1" x14ac:dyDescent="0.2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8218</v>
      </c>
      <c r="G3254" t="s">
        <v>8221</v>
      </c>
      <c r="H3254" t="s">
        <v>8243</v>
      </c>
      <c r="I3254">
        <v>1403636229</v>
      </c>
      <c r="J3254">
        <v>1401044229</v>
      </c>
      <c r="K3254" s="11" t="b">
        <v>0</v>
      </c>
      <c r="L3254">
        <v>3</v>
      </c>
      <c r="M3254" t="b">
        <v>0</v>
      </c>
      <c r="N3254" t="s">
        <v>8266</v>
      </c>
      <c r="O3254" s="1">
        <f t="shared" si="250"/>
        <v>0</v>
      </c>
      <c r="P3254">
        <f t="shared" si="251"/>
        <v>18.329999999999998</v>
      </c>
      <c r="Q3254" s="13" t="s">
        <v>8319</v>
      </c>
      <c r="R3254" t="s">
        <v>8322</v>
      </c>
      <c r="S3254" s="17">
        <f t="shared" si="252"/>
        <v>41784.789687500001</v>
      </c>
      <c r="T3254" s="17">
        <f t="shared" si="253"/>
        <v>41814.789687500001</v>
      </c>
      <c r="U3254">
        <f t="shared" si="254"/>
        <v>2014</v>
      </c>
    </row>
    <row r="3255" spans="1:21" ht="60" hidden="1" x14ac:dyDescent="0.2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8217</v>
      </c>
      <c r="G3255" t="s">
        <v>8221</v>
      </c>
      <c r="H3255" t="s">
        <v>8243</v>
      </c>
      <c r="I3255">
        <v>1343161248</v>
      </c>
      <c r="J3255">
        <v>1337977248</v>
      </c>
      <c r="K3255" s="11" t="b">
        <v>0</v>
      </c>
      <c r="L3255">
        <v>2</v>
      </c>
      <c r="M3255" t="b">
        <v>0</v>
      </c>
      <c r="N3255" t="s">
        <v>8285</v>
      </c>
      <c r="O3255" s="1">
        <f t="shared" si="250"/>
        <v>1</v>
      </c>
      <c r="P3255">
        <f t="shared" si="251"/>
        <v>27.5</v>
      </c>
      <c r="Q3255" s="13" t="s">
        <v>8307</v>
      </c>
      <c r="R3255" t="s">
        <v>8345</v>
      </c>
      <c r="S3255" s="17">
        <f t="shared" si="252"/>
        <v>41054.847777777781</v>
      </c>
      <c r="T3255" s="17">
        <f t="shared" si="253"/>
        <v>41114.847777777781</v>
      </c>
      <c r="U3255">
        <f t="shared" si="254"/>
        <v>2012</v>
      </c>
    </row>
    <row r="3256" spans="1:21" ht="45" hidden="1" x14ac:dyDescent="0.2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8217</v>
      </c>
      <c r="G3256" t="s">
        <v>8223</v>
      </c>
      <c r="H3256" t="s">
        <v>8245</v>
      </c>
      <c r="I3256">
        <v>1430604136</v>
      </c>
      <c r="J3256">
        <v>1428012136</v>
      </c>
      <c r="K3256" s="11" t="b">
        <v>0</v>
      </c>
      <c r="L3256">
        <v>2</v>
      </c>
      <c r="M3256" t="b">
        <v>0</v>
      </c>
      <c r="N3256" t="s">
        <v>8267</v>
      </c>
      <c r="O3256" s="1">
        <f t="shared" si="250"/>
        <v>1</v>
      </c>
      <c r="P3256">
        <f t="shared" si="251"/>
        <v>27.5</v>
      </c>
      <c r="Q3256" s="13" t="s">
        <v>8304</v>
      </c>
      <c r="R3256" t="s">
        <v>8338</v>
      </c>
      <c r="S3256" s="17">
        <f t="shared" si="252"/>
        <v>42096.918240740735</v>
      </c>
      <c r="T3256" s="17">
        <f t="shared" si="253"/>
        <v>42126.918240740735</v>
      </c>
      <c r="U3256">
        <f t="shared" si="254"/>
        <v>2015</v>
      </c>
    </row>
    <row r="3257" spans="1:21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8218</v>
      </c>
      <c r="G3257" t="s">
        <v>8221</v>
      </c>
      <c r="H3257" t="s">
        <v>8243</v>
      </c>
      <c r="I3257">
        <v>1405027750</v>
      </c>
      <c r="J3257">
        <v>1402867750</v>
      </c>
      <c r="K3257" s="11" t="b">
        <v>0</v>
      </c>
      <c r="L3257">
        <v>2</v>
      </c>
      <c r="M3257" t="b">
        <v>0</v>
      </c>
      <c r="N3257" t="s">
        <v>8279</v>
      </c>
      <c r="O3257" s="1">
        <f t="shared" si="250"/>
        <v>1</v>
      </c>
      <c r="P3257">
        <f t="shared" si="251"/>
        <v>27.5</v>
      </c>
      <c r="Q3257" s="13" t="s">
        <v>8315</v>
      </c>
      <c r="R3257" t="s">
        <v>8341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5" hidden="1" x14ac:dyDescent="0.2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8218</v>
      </c>
      <c r="G3258" t="s">
        <v>8221</v>
      </c>
      <c r="H3258" t="s">
        <v>8243</v>
      </c>
      <c r="I3258">
        <v>1442315460</v>
      </c>
      <c r="J3258">
        <v>1439696174</v>
      </c>
      <c r="K3258" s="11" t="b">
        <v>0</v>
      </c>
      <c r="L3258">
        <v>2</v>
      </c>
      <c r="M3258" t="b">
        <v>0</v>
      </c>
      <c r="N3258" t="s">
        <v>8282</v>
      </c>
      <c r="O3258" s="1">
        <f t="shared" si="250"/>
        <v>1</v>
      </c>
      <c r="P3258">
        <f t="shared" si="251"/>
        <v>27.5</v>
      </c>
      <c r="Q3258" s="13" t="s">
        <v>8307</v>
      </c>
      <c r="R3258" t="s">
        <v>8344</v>
      </c>
      <c r="S3258" s="17">
        <f t="shared" si="252"/>
        <v>42232.15016203704</v>
      </c>
      <c r="T3258" s="17">
        <f t="shared" si="253"/>
        <v>42262.465972222228</v>
      </c>
      <c r="U3258">
        <f t="shared" si="254"/>
        <v>2015</v>
      </c>
    </row>
    <row r="3259" spans="1:21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8218</v>
      </c>
      <c r="G3259" t="s">
        <v>8221</v>
      </c>
      <c r="H3259" t="s">
        <v>8243</v>
      </c>
      <c r="I3259">
        <v>1431283530</v>
      </c>
      <c r="J3259">
        <v>1428691530</v>
      </c>
      <c r="K3259" s="11" t="b">
        <v>0</v>
      </c>
      <c r="L3259">
        <v>3</v>
      </c>
      <c r="M3259" t="b">
        <v>0</v>
      </c>
      <c r="N3259" t="s">
        <v>8300</v>
      </c>
      <c r="O3259" s="1">
        <f t="shared" si="250"/>
        <v>6</v>
      </c>
      <c r="P3259">
        <f t="shared" si="251"/>
        <v>18.329999999999998</v>
      </c>
      <c r="Q3259" s="13" t="s">
        <v>8319</v>
      </c>
      <c r="R3259" t="s">
        <v>8331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8218</v>
      </c>
      <c r="G3260" t="s">
        <v>8221</v>
      </c>
      <c r="H3260" t="s">
        <v>8243</v>
      </c>
      <c r="I3260">
        <v>1489512122</v>
      </c>
      <c r="J3260">
        <v>1486923722</v>
      </c>
      <c r="K3260" s="11" t="b">
        <v>0</v>
      </c>
      <c r="L3260">
        <v>4</v>
      </c>
      <c r="M3260" t="b">
        <v>0</v>
      </c>
      <c r="N3260" t="s">
        <v>8268</v>
      </c>
      <c r="O3260" s="1">
        <f t="shared" si="250"/>
        <v>0</v>
      </c>
      <c r="P3260">
        <f t="shared" si="251"/>
        <v>13.25</v>
      </c>
      <c r="Q3260" s="13" t="s">
        <v>8304</v>
      </c>
      <c r="R3260" t="s">
        <v>8306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8218</v>
      </c>
      <c r="G3261" t="s">
        <v>8221</v>
      </c>
      <c r="H3261" t="s">
        <v>8243</v>
      </c>
      <c r="I3261">
        <v>1459352495</v>
      </c>
      <c r="J3261">
        <v>1456764095</v>
      </c>
      <c r="K3261" s="11" t="b">
        <v>0</v>
      </c>
      <c r="L3261">
        <v>4</v>
      </c>
      <c r="M3261" t="b">
        <v>0</v>
      </c>
      <c r="N3261" t="s">
        <v>8277</v>
      </c>
      <c r="O3261" s="1">
        <f t="shared" si="250"/>
        <v>0</v>
      </c>
      <c r="P3261">
        <f t="shared" si="251"/>
        <v>13.25</v>
      </c>
      <c r="Q3261" s="13" t="s">
        <v>8312</v>
      </c>
      <c r="R3261" t="s">
        <v>8330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8218</v>
      </c>
      <c r="G3262" t="s">
        <v>8221</v>
      </c>
      <c r="H3262" t="s">
        <v>8243</v>
      </c>
      <c r="I3262">
        <v>1472835802</v>
      </c>
      <c r="J3262">
        <v>1470243802</v>
      </c>
      <c r="K3262" s="11" t="b">
        <v>0</v>
      </c>
      <c r="L3262">
        <v>4</v>
      </c>
      <c r="M3262" t="b">
        <v>0</v>
      </c>
      <c r="N3262" t="s">
        <v>8299</v>
      </c>
      <c r="O3262" s="1">
        <f t="shared" si="250"/>
        <v>1</v>
      </c>
      <c r="P3262">
        <f t="shared" si="251"/>
        <v>13.25</v>
      </c>
      <c r="Q3262" s="13" t="s">
        <v>8307</v>
      </c>
      <c r="R3262" t="s">
        <v>8352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8218</v>
      </c>
      <c r="G3263" t="s">
        <v>8221</v>
      </c>
      <c r="H3263" t="s">
        <v>8243</v>
      </c>
      <c r="I3263">
        <v>1448204621</v>
      </c>
      <c r="J3263">
        <v>1445609021</v>
      </c>
      <c r="K3263" s="11" t="b">
        <v>0</v>
      </c>
      <c r="L3263">
        <v>1</v>
      </c>
      <c r="M3263" t="b">
        <v>0</v>
      </c>
      <c r="N3263" t="s">
        <v>8299</v>
      </c>
      <c r="O3263" s="1">
        <f t="shared" si="250"/>
        <v>2</v>
      </c>
      <c r="P3263">
        <f t="shared" si="251"/>
        <v>53</v>
      </c>
      <c r="Q3263" s="13" t="s">
        <v>8307</v>
      </c>
      <c r="R3263" t="s">
        <v>8352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60" hidden="1" x14ac:dyDescent="0.2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8218</v>
      </c>
      <c r="G3264" t="s">
        <v>8221</v>
      </c>
      <c r="H3264" t="s">
        <v>8243</v>
      </c>
      <c r="I3264">
        <v>1445097715</v>
      </c>
      <c r="J3264">
        <v>1441209715</v>
      </c>
      <c r="K3264" s="11" t="b">
        <v>0</v>
      </c>
      <c r="L3264">
        <v>2</v>
      </c>
      <c r="M3264" t="b">
        <v>0</v>
      </c>
      <c r="N3264" t="s">
        <v>8267</v>
      </c>
      <c r="O3264" s="1">
        <f t="shared" si="250"/>
        <v>0</v>
      </c>
      <c r="P3264">
        <f t="shared" si="251"/>
        <v>26</v>
      </c>
      <c r="Q3264" s="13" t="s">
        <v>8304</v>
      </c>
      <c r="R3264" t="s">
        <v>8338</v>
      </c>
      <c r="S3264" s="17">
        <f t="shared" si="252"/>
        <v>42249.667997685188</v>
      </c>
      <c r="T3264" s="17">
        <f t="shared" si="253"/>
        <v>42294.667997685188</v>
      </c>
      <c r="U3264">
        <f t="shared" si="254"/>
        <v>2015</v>
      </c>
    </row>
    <row r="3265" spans="1:21" ht="45" hidden="1" x14ac:dyDescent="0.2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8218</v>
      </c>
      <c r="G3265" t="s">
        <v>8221</v>
      </c>
      <c r="H3265" t="s">
        <v>8243</v>
      </c>
      <c r="I3265">
        <v>1451010086</v>
      </c>
      <c r="J3265">
        <v>1447122086</v>
      </c>
      <c r="K3265" s="11" t="b">
        <v>0</v>
      </c>
      <c r="L3265">
        <v>14</v>
      </c>
      <c r="M3265" t="b">
        <v>0</v>
      </c>
      <c r="N3265" t="s">
        <v>8265</v>
      </c>
      <c r="O3265" s="1">
        <f t="shared" si="250"/>
        <v>0</v>
      </c>
      <c r="P3265">
        <f t="shared" si="251"/>
        <v>3.71</v>
      </c>
      <c r="Q3265" s="13" t="s">
        <v>8317</v>
      </c>
      <c r="R3265" t="s">
        <v>8335</v>
      </c>
      <c r="S3265" s="17">
        <f t="shared" si="252"/>
        <v>42318.098217592589</v>
      </c>
      <c r="T3265" s="17">
        <f t="shared" si="253"/>
        <v>42363.098217592589</v>
      </c>
      <c r="U3265">
        <f t="shared" si="254"/>
        <v>2015</v>
      </c>
    </row>
    <row r="3266" spans="1:21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8218</v>
      </c>
      <c r="G3266" t="s">
        <v>8221</v>
      </c>
      <c r="H3266" t="s">
        <v>8243</v>
      </c>
      <c r="I3266">
        <v>1431533931</v>
      </c>
      <c r="J3266">
        <v>1428941931</v>
      </c>
      <c r="K3266" s="11" t="b">
        <v>0</v>
      </c>
      <c r="L3266">
        <v>1</v>
      </c>
      <c r="M3266" t="b">
        <v>0</v>
      </c>
      <c r="N3266" t="s">
        <v>8279</v>
      </c>
      <c r="O3266" s="1">
        <f t="shared" si="250"/>
        <v>0</v>
      </c>
      <c r="P3266">
        <f t="shared" si="251"/>
        <v>52</v>
      </c>
      <c r="Q3266" s="13" t="s">
        <v>8315</v>
      </c>
      <c r="R3266" t="s">
        <v>8341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8217</v>
      </c>
      <c r="G3267" t="s">
        <v>8221</v>
      </c>
      <c r="H3267" t="s">
        <v>8243</v>
      </c>
      <c r="I3267">
        <v>1429622726</v>
      </c>
      <c r="J3267">
        <v>1424442326</v>
      </c>
      <c r="K3267" s="11" t="b">
        <v>0</v>
      </c>
      <c r="L3267">
        <v>6</v>
      </c>
      <c r="M3267" t="b">
        <v>0</v>
      </c>
      <c r="N3267" t="s">
        <v>8296</v>
      </c>
      <c r="O3267" s="1">
        <f t="shared" ref="O3267:O3330" si="255">ROUND(E3267/D3267*100,0)</f>
        <v>0</v>
      </c>
      <c r="P3267">
        <f t="shared" ref="P3267:P3330" si="256">IFERROR(ROUND(E3267/L3267,2),0)</f>
        <v>8.5</v>
      </c>
      <c r="Q3267" s="13" t="s">
        <v>8304</v>
      </c>
      <c r="R3267" t="s">
        <v>8311</v>
      </c>
      <c r="S3267" s="17">
        <f t="shared" ref="S3267:S3330" si="257">(((J3267/60)/60)/24)+DATE(1970,1,1)</f>
        <v>42055.600995370376</v>
      </c>
      <c r="T3267" s="17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hidden="1" x14ac:dyDescent="0.2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8218</v>
      </c>
      <c r="G3268" t="s">
        <v>8221</v>
      </c>
      <c r="H3268" t="s">
        <v>8243</v>
      </c>
      <c r="I3268">
        <v>1391630297</v>
      </c>
      <c r="J3268">
        <v>1389038297</v>
      </c>
      <c r="K3268" s="11" t="b">
        <v>0</v>
      </c>
      <c r="L3268">
        <v>4</v>
      </c>
      <c r="M3268" t="b">
        <v>0</v>
      </c>
      <c r="N3268" t="s">
        <v>8277</v>
      </c>
      <c r="O3268" s="1">
        <f t="shared" si="255"/>
        <v>0</v>
      </c>
      <c r="P3268">
        <f t="shared" si="256"/>
        <v>12.75</v>
      </c>
      <c r="Q3268" s="13" t="s">
        <v>8312</v>
      </c>
      <c r="R3268" t="s">
        <v>8330</v>
      </c>
      <c r="S3268" s="17">
        <f t="shared" si="257"/>
        <v>41645.832141203704</v>
      </c>
      <c r="T3268" s="17">
        <f t="shared" si="258"/>
        <v>41675.832141203704</v>
      </c>
      <c r="U3268">
        <f t="shared" si="259"/>
        <v>2014</v>
      </c>
    </row>
    <row r="3269" spans="1:21" ht="45" hidden="1" x14ac:dyDescent="0.2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8218</v>
      </c>
      <c r="G3269" t="s">
        <v>8221</v>
      </c>
      <c r="H3269" t="s">
        <v>8243</v>
      </c>
      <c r="I3269">
        <v>1470519308</v>
      </c>
      <c r="J3269">
        <v>1465335308</v>
      </c>
      <c r="K3269" s="11" t="b">
        <v>0</v>
      </c>
      <c r="L3269">
        <v>3</v>
      </c>
      <c r="M3269" t="b">
        <v>0</v>
      </c>
      <c r="N3269" t="s">
        <v>8278</v>
      </c>
      <c r="O3269" s="1">
        <f t="shared" si="255"/>
        <v>1</v>
      </c>
      <c r="P3269">
        <f t="shared" si="256"/>
        <v>17</v>
      </c>
      <c r="Q3269" s="13" t="s">
        <v>8312</v>
      </c>
      <c r="R3269" t="s">
        <v>8340</v>
      </c>
      <c r="S3269" s="17">
        <f t="shared" si="257"/>
        <v>42528.899398148147</v>
      </c>
      <c r="T3269" s="17">
        <f t="shared" si="258"/>
        <v>42588.899398148147</v>
      </c>
      <c r="U3269">
        <f t="shared" si="259"/>
        <v>2016</v>
      </c>
    </row>
    <row r="3270" spans="1:21" ht="45" hidden="1" x14ac:dyDescent="0.2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8217</v>
      </c>
      <c r="G3270" t="s">
        <v>8221</v>
      </c>
      <c r="H3270" t="s">
        <v>8243</v>
      </c>
      <c r="I3270">
        <v>1431745200</v>
      </c>
      <c r="J3270">
        <v>1429170603</v>
      </c>
      <c r="K3270" s="11" t="b">
        <v>0</v>
      </c>
      <c r="L3270">
        <v>2</v>
      </c>
      <c r="M3270" t="b">
        <v>0</v>
      </c>
      <c r="N3270" t="s">
        <v>8279</v>
      </c>
      <c r="O3270" s="1">
        <f t="shared" si="255"/>
        <v>1</v>
      </c>
      <c r="P3270">
        <f t="shared" si="256"/>
        <v>25.5</v>
      </c>
      <c r="Q3270" s="13" t="s">
        <v>8315</v>
      </c>
      <c r="R3270" t="s">
        <v>8341</v>
      </c>
      <c r="S3270" s="17">
        <f t="shared" si="257"/>
        <v>42110.326423611114</v>
      </c>
      <c r="T3270" s="17">
        <f t="shared" si="258"/>
        <v>42140.125</v>
      </c>
      <c r="U3270">
        <f t="shared" si="259"/>
        <v>2015</v>
      </c>
    </row>
    <row r="3271" spans="1:21" ht="60" hidden="1" x14ac:dyDescent="0.2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8218</v>
      </c>
      <c r="G3271" t="s">
        <v>8221</v>
      </c>
      <c r="H3271" t="s">
        <v>8243</v>
      </c>
      <c r="I3271">
        <v>1389844800</v>
      </c>
      <c r="J3271">
        <v>1385524889</v>
      </c>
      <c r="K3271" s="11" t="b">
        <v>0</v>
      </c>
      <c r="L3271">
        <v>2</v>
      </c>
      <c r="M3271" t="b">
        <v>0</v>
      </c>
      <c r="N3271" t="s">
        <v>8265</v>
      </c>
      <c r="O3271" s="1">
        <f t="shared" si="255"/>
        <v>1</v>
      </c>
      <c r="P3271">
        <f t="shared" si="256"/>
        <v>25.5</v>
      </c>
      <c r="Q3271" s="13" t="s">
        <v>8317</v>
      </c>
      <c r="R3271" t="s">
        <v>8335</v>
      </c>
      <c r="S3271" s="17">
        <f t="shared" si="257"/>
        <v>41605.167696759258</v>
      </c>
      <c r="T3271" s="17">
        <f t="shared" si="258"/>
        <v>41655.166666666664</v>
      </c>
      <c r="U3271">
        <f t="shared" si="259"/>
        <v>2013</v>
      </c>
    </row>
    <row r="3272" spans="1:21" ht="60" hidden="1" x14ac:dyDescent="0.2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8218</v>
      </c>
      <c r="G3272" t="s">
        <v>8221</v>
      </c>
      <c r="H3272" t="s">
        <v>8243</v>
      </c>
      <c r="I3272">
        <v>1441003537</v>
      </c>
      <c r="J3272">
        <v>1435819537</v>
      </c>
      <c r="K3272" s="11" t="b">
        <v>0</v>
      </c>
      <c r="L3272">
        <v>2</v>
      </c>
      <c r="M3272" t="b">
        <v>0</v>
      </c>
      <c r="N3272" t="s">
        <v>8288</v>
      </c>
      <c r="O3272" s="1">
        <f t="shared" si="255"/>
        <v>1</v>
      </c>
      <c r="P3272">
        <f t="shared" si="256"/>
        <v>25.5</v>
      </c>
      <c r="Q3272" s="13" t="s">
        <v>8323</v>
      </c>
      <c r="R3272" t="s">
        <v>8326</v>
      </c>
      <c r="S3272" s="17">
        <f t="shared" si="257"/>
        <v>42187.281678240746</v>
      </c>
      <c r="T3272" s="17">
        <f t="shared" si="258"/>
        <v>42247.281678240746</v>
      </c>
      <c r="U3272">
        <f t="shared" si="259"/>
        <v>2015</v>
      </c>
    </row>
    <row r="3273" spans="1:21" ht="60" hidden="1" x14ac:dyDescent="0.2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8218</v>
      </c>
      <c r="G3273" t="s">
        <v>8222</v>
      </c>
      <c r="H3273" t="s">
        <v>8244</v>
      </c>
      <c r="I3273">
        <v>1470178800</v>
      </c>
      <c r="J3273">
        <v>1467650771</v>
      </c>
      <c r="K3273" s="11" t="b">
        <v>0</v>
      </c>
      <c r="L3273">
        <v>4</v>
      </c>
      <c r="M3273" t="b">
        <v>0</v>
      </c>
      <c r="N3273" t="s">
        <v>8291</v>
      </c>
      <c r="O3273" s="1">
        <f t="shared" si="255"/>
        <v>3</v>
      </c>
      <c r="P3273">
        <f t="shared" si="256"/>
        <v>12.75</v>
      </c>
      <c r="Q3273" s="13" t="s">
        <v>8309</v>
      </c>
      <c r="R3273" t="s">
        <v>8349</v>
      </c>
      <c r="S3273" s="17">
        <f t="shared" si="257"/>
        <v>42555.698738425926</v>
      </c>
      <c r="T3273" s="17">
        <f t="shared" si="258"/>
        <v>42584.958333333328</v>
      </c>
      <c r="U3273">
        <f t="shared" si="259"/>
        <v>2016</v>
      </c>
    </row>
    <row r="3274" spans="1:21" ht="60" hidden="1" x14ac:dyDescent="0.2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8218</v>
      </c>
      <c r="G3274" t="s">
        <v>8226</v>
      </c>
      <c r="H3274" t="s">
        <v>8248</v>
      </c>
      <c r="I3274">
        <v>1409543940</v>
      </c>
      <c r="J3274">
        <v>1404586762</v>
      </c>
      <c r="K3274" s="11" t="b">
        <v>0</v>
      </c>
      <c r="L3274">
        <v>2</v>
      </c>
      <c r="M3274" t="b">
        <v>0</v>
      </c>
      <c r="N3274" t="s">
        <v>8263</v>
      </c>
      <c r="O3274" s="1">
        <f t="shared" si="255"/>
        <v>3</v>
      </c>
      <c r="P3274">
        <f t="shared" si="256"/>
        <v>25.5</v>
      </c>
      <c r="Q3274" s="13" t="s">
        <v>8317</v>
      </c>
      <c r="R3274" t="s">
        <v>8321</v>
      </c>
      <c r="S3274" s="17">
        <f t="shared" si="257"/>
        <v>41825.791226851856</v>
      </c>
      <c r="T3274" s="17">
        <f t="shared" si="258"/>
        <v>41883.165972222225</v>
      </c>
      <c r="U3274">
        <f t="shared" si="259"/>
        <v>2014</v>
      </c>
    </row>
    <row r="3275" spans="1:21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8218</v>
      </c>
      <c r="G3275" t="s">
        <v>8221</v>
      </c>
      <c r="H3275" t="s">
        <v>8243</v>
      </c>
      <c r="I3275">
        <v>1407250329</v>
      </c>
      <c r="J3275">
        <v>1404658329</v>
      </c>
      <c r="K3275" s="11" t="b">
        <v>0</v>
      </c>
      <c r="L3275">
        <v>6</v>
      </c>
      <c r="M3275" t="b">
        <v>0</v>
      </c>
      <c r="N3275" t="s">
        <v>8266</v>
      </c>
      <c r="O3275" s="1">
        <f t="shared" si="255"/>
        <v>9</v>
      </c>
      <c r="P3275">
        <f t="shared" si="256"/>
        <v>8.5</v>
      </c>
      <c r="Q3275" s="13" t="s">
        <v>8319</v>
      </c>
      <c r="R3275" t="s">
        <v>8322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ht="30" hidden="1" x14ac:dyDescent="0.2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8217</v>
      </c>
      <c r="G3276" t="s">
        <v>8232</v>
      </c>
      <c r="H3276" t="s">
        <v>8252</v>
      </c>
      <c r="I3276">
        <v>1440863624</v>
      </c>
      <c r="J3276">
        <v>1438271624</v>
      </c>
      <c r="K3276" s="11" t="b">
        <v>0</v>
      </c>
      <c r="L3276">
        <v>1</v>
      </c>
      <c r="M3276" t="b">
        <v>0</v>
      </c>
      <c r="N3276" t="s">
        <v>8267</v>
      </c>
      <c r="O3276" s="1">
        <f t="shared" si="255"/>
        <v>0</v>
      </c>
      <c r="P3276">
        <f t="shared" si="256"/>
        <v>50</v>
      </c>
      <c r="Q3276" s="13" t="s">
        <v>8304</v>
      </c>
      <c r="R3276" t="s">
        <v>8338</v>
      </c>
      <c r="S3276" s="17">
        <f t="shared" si="257"/>
        <v>42215.662314814821</v>
      </c>
      <c r="T3276" s="17">
        <f t="shared" si="258"/>
        <v>42245.662314814821</v>
      </c>
      <c r="U3276">
        <f t="shared" si="259"/>
        <v>2015</v>
      </c>
    </row>
    <row r="3277" spans="1:21" ht="60" hidden="1" x14ac:dyDescent="0.2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8218</v>
      </c>
      <c r="G3277" t="s">
        <v>8223</v>
      </c>
      <c r="H3277" t="s">
        <v>8245</v>
      </c>
      <c r="I3277">
        <v>1401662239</v>
      </c>
      <c r="J3277">
        <v>1399070239</v>
      </c>
      <c r="K3277" s="11" t="b">
        <v>0</v>
      </c>
      <c r="L3277">
        <v>1</v>
      </c>
      <c r="M3277" t="b">
        <v>0</v>
      </c>
      <c r="N3277" t="s">
        <v>8265</v>
      </c>
      <c r="O3277" s="1">
        <f t="shared" si="255"/>
        <v>0</v>
      </c>
      <c r="P3277">
        <f t="shared" si="256"/>
        <v>50</v>
      </c>
      <c r="Q3277" s="13" t="s">
        <v>8317</v>
      </c>
      <c r="R3277" t="s">
        <v>8335</v>
      </c>
      <c r="S3277" s="17">
        <f t="shared" si="257"/>
        <v>41761.94258101852</v>
      </c>
      <c r="T3277" s="17">
        <f t="shared" si="258"/>
        <v>41791.94258101852</v>
      </c>
      <c r="U3277">
        <f t="shared" si="259"/>
        <v>2014</v>
      </c>
    </row>
    <row r="3278" spans="1:21" ht="60" hidden="1" x14ac:dyDescent="0.2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8218</v>
      </c>
      <c r="G3278" t="s">
        <v>8221</v>
      </c>
      <c r="H3278" t="s">
        <v>8243</v>
      </c>
      <c r="I3278">
        <v>1449989260</v>
      </c>
      <c r="J3278">
        <v>1447397260</v>
      </c>
      <c r="K3278" s="11" t="b">
        <v>0</v>
      </c>
      <c r="L3278">
        <v>1</v>
      </c>
      <c r="M3278" t="b">
        <v>0</v>
      </c>
      <c r="N3278" t="s">
        <v>8267</v>
      </c>
      <c r="O3278" s="1">
        <f t="shared" si="255"/>
        <v>0</v>
      </c>
      <c r="P3278">
        <f t="shared" si="256"/>
        <v>50</v>
      </c>
      <c r="Q3278" s="13" t="s">
        <v>8304</v>
      </c>
      <c r="R3278" t="s">
        <v>8338</v>
      </c>
      <c r="S3278" s="17">
        <f t="shared" si="257"/>
        <v>42321.283101851848</v>
      </c>
      <c r="T3278" s="17">
        <f t="shared" si="258"/>
        <v>42351.283101851848</v>
      </c>
      <c r="U3278">
        <f t="shared" si="259"/>
        <v>2015</v>
      </c>
    </row>
    <row r="3279" spans="1:21" ht="60" hidden="1" x14ac:dyDescent="0.2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8217</v>
      </c>
      <c r="G3279" t="s">
        <v>8221</v>
      </c>
      <c r="H3279" t="s">
        <v>8243</v>
      </c>
      <c r="I3279">
        <v>1439048017</v>
      </c>
      <c r="J3279">
        <v>1436456017</v>
      </c>
      <c r="K3279" s="11" t="b">
        <v>0</v>
      </c>
      <c r="L3279">
        <v>1</v>
      </c>
      <c r="M3279" t="b">
        <v>0</v>
      </c>
      <c r="N3279" t="s">
        <v>8267</v>
      </c>
      <c r="O3279" s="1">
        <f t="shared" si="255"/>
        <v>0</v>
      </c>
      <c r="P3279">
        <f t="shared" si="256"/>
        <v>50</v>
      </c>
      <c r="Q3279" s="13" t="s">
        <v>8304</v>
      </c>
      <c r="R3279" t="s">
        <v>8338</v>
      </c>
      <c r="S3279" s="17">
        <f t="shared" si="257"/>
        <v>42194.648344907408</v>
      </c>
      <c r="T3279" s="17">
        <f t="shared" si="258"/>
        <v>42224.648344907408</v>
      </c>
      <c r="U3279">
        <f t="shared" si="259"/>
        <v>2015</v>
      </c>
    </row>
    <row r="3280" spans="1:21" ht="45" hidden="1" x14ac:dyDescent="0.2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8218</v>
      </c>
      <c r="G3280" t="s">
        <v>8221</v>
      </c>
      <c r="H3280" t="s">
        <v>8243</v>
      </c>
      <c r="I3280">
        <v>1451752021</v>
      </c>
      <c r="J3280">
        <v>1447864021</v>
      </c>
      <c r="K3280" s="11" t="b">
        <v>0</v>
      </c>
      <c r="L3280">
        <v>2</v>
      </c>
      <c r="M3280" t="b">
        <v>0</v>
      </c>
      <c r="N3280" t="s">
        <v>8289</v>
      </c>
      <c r="O3280" s="1">
        <f t="shared" si="255"/>
        <v>0</v>
      </c>
      <c r="P3280">
        <f t="shared" si="256"/>
        <v>25</v>
      </c>
      <c r="Q3280" s="13" t="s">
        <v>8304</v>
      </c>
      <c r="R3280" t="s">
        <v>8314</v>
      </c>
      <c r="S3280" s="17">
        <f t="shared" si="257"/>
        <v>42326.685428240744</v>
      </c>
      <c r="T3280" s="17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8218</v>
      </c>
      <c r="G3281" t="s">
        <v>8221</v>
      </c>
      <c r="H3281" t="s">
        <v>8243</v>
      </c>
      <c r="I3281">
        <v>1389055198</v>
      </c>
      <c r="J3281">
        <v>1386463198</v>
      </c>
      <c r="K3281" s="11" t="b">
        <v>0</v>
      </c>
      <c r="L3281">
        <v>1</v>
      </c>
      <c r="M3281" t="b">
        <v>0</v>
      </c>
      <c r="N3281" t="s">
        <v>8273</v>
      </c>
      <c r="O3281" s="1">
        <f t="shared" si="255"/>
        <v>0</v>
      </c>
      <c r="P3281">
        <f t="shared" si="256"/>
        <v>50</v>
      </c>
      <c r="Q3281" s="13" t="s">
        <v>8323</v>
      </c>
      <c r="R3281" t="s">
        <v>8346</v>
      </c>
      <c r="S3281" s="17">
        <f t="shared" si="257"/>
        <v>41616.027754629627</v>
      </c>
      <c r="T3281" s="17">
        <f t="shared" si="258"/>
        <v>41646.027754629627</v>
      </c>
      <c r="U3281">
        <f t="shared" si="259"/>
        <v>2013</v>
      </c>
    </row>
    <row r="3282" spans="1:21" ht="60" hidden="1" x14ac:dyDescent="0.2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8218</v>
      </c>
      <c r="G3282" t="s">
        <v>8221</v>
      </c>
      <c r="H3282" t="s">
        <v>8243</v>
      </c>
      <c r="I3282">
        <v>1394909909</v>
      </c>
      <c r="J3282">
        <v>1392321509</v>
      </c>
      <c r="K3282" s="11" t="b">
        <v>0</v>
      </c>
      <c r="L3282">
        <v>4</v>
      </c>
      <c r="M3282" t="b">
        <v>0</v>
      </c>
      <c r="N3282" t="s">
        <v>8277</v>
      </c>
      <c r="O3282" s="1">
        <f t="shared" si="255"/>
        <v>0</v>
      </c>
      <c r="P3282">
        <f t="shared" si="256"/>
        <v>12.5</v>
      </c>
      <c r="Q3282" s="13" t="s">
        <v>8312</v>
      </c>
      <c r="R3282" t="s">
        <v>8330</v>
      </c>
      <c r="S3282" s="17">
        <f t="shared" si="257"/>
        <v>41683.832280092596</v>
      </c>
      <c r="T3282" s="17">
        <f t="shared" si="258"/>
        <v>41713.790613425925</v>
      </c>
      <c r="U3282">
        <f t="shared" si="259"/>
        <v>2014</v>
      </c>
    </row>
    <row r="3283" spans="1:21" ht="45" hidden="1" x14ac:dyDescent="0.2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8218</v>
      </c>
      <c r="G3283" t="s">
        <v>8221</v>
      </c>
      <c r="H3283" t="s">
        <v>8243</v>
      </c>
      <c r="I3283">
        <v>1404601632</v>
      </c>
      <c r="J3283">
        <v>1402009632</v>
      </c>
      <c r="K3283" s="11" t="b">
        <v>0</v>
      </c>
      <c r="L3283">
        <v>1</v>
      </c>
      <c r="M3283" t="b">
        <v>0</v>
      </c>
      <c r="N3283" t="s">
        <v>8279</v>
      </c>
      <c r="O3283" s="1">
        <f t="shared" si="255"/>
        <v>0</v>
      </c>
      <c r="P3283">
        <f t="shared" si="256"/>
        <v>50</v>
      </c>
      <c r="Q3283" s="13" t="s">
        <v>8315</v>
      </c>
      <c r="R3283" t="s">
        <v>8341</v>
      </c>
      <c r="S3283" s="17">
        <f t="shared" si="257"/>
        <v>41795.963333333333</v>
      </c>
      <c r="T3283" s="17">
        <f t="shared" si="258"/>
        <v>41825.963333333333</v>
      </c>
      <c r="U3283">
        <f t="shared" si="259"/>
        <v>2014</v>
      </c>
    </row>
    <row r="3284" spans="1:21" ht="60" hidden="1" x14ac:dyDescent="0.2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8218</v>
      </c>
      <c r="G3284" t="s">
        <v>8221</v>
      </c>
      <c r="H3284" t="s">
        <v>8243</v>
      </c>
      <c r="I3284">
        <v>1412536421</v>
      </c>
      <c r="J3284">
        <v>1409944421</v>
      </c>
      <c r="K3284" s="11" t="b">
        <v>0</v>
      </c>
      <c r="L3284">
        <v>1</v>
      </c>
      <c r="M3284" t="b">
        <v>0</v>
      </c>
      <c r="N3284" t="s">
        <v>8279</v>
      </c>
      <c r="O3284" s="1">
        <f t="shared" si="255"/>
        <v>0</v>
      </c>
      <c r="P3284">
        <f t="shared" si="256"/>
        <v>50</v>
      </c>
      <c r="Q3284" s="13" t="s">
        <v>8315</v>
      </c>
      <c r="R3284" t="s">
        <v>8341</v>
      </c>
      <c r="S3284" s="17">
        <f t="shared" si="257"/>
        <v>41887.801168981481</v>
      </c>
      <c r="T3284" s="17">
        <f t="shared" si="258"/>
        <v>41917.801168981481</v>
      </c>
      <c r="U3284">
        <f t="shared" si="259"/>
        <v>2014</v>
      </c>
    </row>
    <row r="3285" spans="1:21" ht="60" hidden="1" x14ac:dyDescent="0.2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8218</v>
      </c>
      <c r="G3285" t="s">
        <v>8234</v>
      </c>
      <c r="H3285" t="s">
        <v>8246</v>
      </c>
      <c r="I3285">
        <v>1439827559</v>
      </c>
      <c r="J3285">
        <v>1434643559</v>
      </c>
      <c r="K3285" s="11" t="b">
        <v>0</v>
      </c>
      <c r="L3285">
        <v>3</v>
      </c>
      <c r="M3285" t="b">
        <v>0</v>
      </c>
      <c r="N3285" t="s">
        <v>8298</v>
      </c>
      <c r="O3285" s="1">
        <f t="shared" si="255"/>
        <v>0</v>
      </c>
      <c r="P3285">
        <f t="shared" si="256"/>
        <v>16.670000000000002</v>
      </c>
      <c r="Q3285" s="13" t="s">
        <v>8319</v>
      </c>
      <c r="R3285" t="s">
        <v>8320</v>
      </c>
      <c r="S3285" s="17">
        <f t="shared" si="257"/>
        <v>42173.67082175926</v>
      </c>
      <c r="T3285" s="17">
        <f t="shared" si="258"/>
        <v>42233.67082175926</v>
      </c>
      <c r="U3285">
        <f t="shared" si="259"/>
        <v>2015</v>
      </c>
    </row>
    <row r="3286" spans="1:21" ht="30" hidden="1" x14ac:dyDescent="0.2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8218</v>
      </c>
      <c r="G3286" t="s">
        <v>8221</v>
      </c>
      <c r="H3286" t="s">
        <v>8243</v>
      </c>
      <c r="I3286">
        <v>1457445069</v>
      </c>
      <c r="J3286">
        <v>1452261069</v>
      </c>
      <c r="K3286" s="11" t="b">
        <v>0</v>
      </c>
      <c r="L3286">
        <v>1</v>
      </c>
      <c r="M3286" t="b">
        <v>0</v>
      </c>
      <c r="N3286" t="s">
        <v>8263</v>
      </c>
      <c r="O3286" s="1">
        <f t="shared" si="255"/>
        <v>0</v>
      </c>
      <c r="P3286">
        <f t="shared" si="256"/>
        <v>50</v>
      </c>
      <c r="Q3286" s="13" t="s">
        <v>8317</v>
      </c>
      <c r="R3286" t="s">
        <v>8321</v>
      </c>
      <c r="S3286" s="17">
        <f t="shared" si="257"/>
        <v>42377.577187499999</v>
      </c>
      <c r="T3286" s="17">
        <f t="shared" si="258"/>
        <v>42437.577187499999</v>
      </c>
      <c r="U3286">
        <f t="shared" si="259"/>
        <v>2016</v>
      </c>
    </row>
    <row r="3287" spans="1:21" ht="45" hidden="1" x14ac:dyDescent="0.2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8218</v>
      </c>
      <c r="G3287" t="s">
        <v>8221</v>
      </c>
      <c r="H3287" t="s">
        <v>8243</v>
      </c>
      <c r="I3287">
        <v>1430270199</v>
      </c>
      <c r="J3287">
        <v>1428974199</v>
      </c>
      <c r="K3287" s="11" t="b">
        <v>0</v>
      </c>
      <c r="L3287">
        <v>1</v>
      </c>
      <c r="M3287" t="b">
        <v>0</v>
      </c>
      <c r="N3287" t="s">
        <v>8284</v>
      </c>
      <c r="O3287" s="1">
        <f t="shared" si="255"/>
        <v>0</v>
      </c>
      <c r="P3287">
        <f t="shared" si="256"/>
        <v>50</v>
      </c>
      <c r="Q3287" s="13" t="s">
        <v>8309</v>
      </c>
      <c r="R3287" t="s">
        <v>8351</v>
      </c>
      <c r="S3287" s="17">
        <f t="shared" si="257"/>
        <v>42108.05322916666</v>
      </c>
      <c r="T3287" s="17">
        <f t="shared" si="258"/>
        <v>42123.05322916666</v>
      </c>
      <c r="U3287">
        <f t="shared" si="259"/>
        <v>2015</v>
      </c>
    </row>
    <row r="3288" spans="1:21" ht="60" hidden="1" x14ac:dyDescent="0.2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8218</v>
      </c>
      <c r="G3288" t="s">
        <v>8221</v>
      </c>
      <c r="H3288" t="s">
        <v>8243</v>
      </c>
      <c r="I3288">
        <v>1449529062</v>
      </c>
      <c r="J3288">
        <v>1444341462</v>
      </c>
      <c r="K3288" s="11" t="b">
        <v>0</v>
      </c>
      <c r="L3288">
        <v>1</v>
      </c>
      <c r="M3288" t="b">
        <v>0</v>
      </c>
      <c r="N3288" t="s">
        <v>8279</v>
      </c>
      <c r="O3288" s="1">
        <f t="shared" si="255"/>
        <v>0</v>
      </c>
      <c r="P3288">
        <f t="shared" si="256"/>
        <v>50</v>
      </c>
      <c r="Q3288" s="13" t="s">
        <v>8315</v>
      </c>
      <c r="R3288" t="s">
        <v>8341</v>
      </c>
      <c r="S3288" s="17">
        <f t="shared" si="257"/>
        <v>42285.91506944444</v>
      </c>
      <c r="T3288" s="17">
        <f t="shared" si="258"/>
        <v>42345.956736111111</v>
      </c>
      <c r="U3288">
        <f t="shared" si="259"/>
        <v>2015</v>
      </c>
    </row>
    <row r="3289" spans="1:21" ht="45" hidden="1" x14ac:dyDescent="0.2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8218</v>
      </c>
      <c r="G3289" t="s">
        <v>8221</v>
      </c>
      <c r="H3289" t="s">
        <v>8243</v>
      </c>
      <c r="I3289">
        <v>1470011780</v>
      </c>
      <c r="J3289">
        <v>1464827780</v>
      </c>
      <c r="K3289" s="11" t="b">
        <v>0</v>
      </c>
      <c r="L3289">
        <v>1</v>
      </c>
      <c r="M3289" t="b">
        <v>0</v>
      </c>
      <c r="N3289" t="s">
        <v>8298</v>
      </c>
      <c r="O3289" s="1">
        <f t="shared" si="255"/>
        <v>0</v>
      </c>
      <c r="P3289">
        <f t="shared" si="256"/>
        <v>50</v>
      </c>
      <c r="Q3289" s="13" t="s">
        <v>8319</v>
      </c>
      <c r="R3289" t="s">
        <v>8320</v>
      </c>
      <c r="S3289" s="17">
        <f t="shared" si="257"/>
        <v>42523.025231481486</v>
      </c>
      <c r="T3289" s="17">
        <f t="shared" si="258"/>
        <v>42583.025231481486</v>
      </c>
      <c r="U3289">
        <f t="shared" si="259"/>
        <v>2016</v>
      </c>
    </row>
    <row r="3290" spans="1:21" hidden="1" x14ac:dyDescent="0.2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8218</v>
      </c>
      <c r="G3290" t="s">
        <v>8221</v>
      </c>
      <c r="H3290" t="s">
        <v>8243</v>
      </c>
      <c r="I3290">
        <v>1466091446</v>
      </c>
      <c r="J3290">
        <v>1465227446</v>
      </c>
      <c r="K3290" s="11" t="b">
        <v>0</v>
      </c>
      <c r="L3290">
        <v>1</v>
      </c>
      <c r="M3290" t="b">
        <v>0</v>
      </c>
      <c r="N3290" t="s">
        <v>8263</v>
      </c>
      <c r="O3290" s="1">
        <f t="shared" si="255"/>
        <v>0</v>
      </c>
      <c r="P3290">
        <f t="shared" si="256"/>
        <v>50</v>
      </c>
      <c r="Q3290" s="13" t="s">
        <v>8317</v>
      </c>
      <c r="R3290" t="s">
        <v>8321</v>
      </c>
      <c r="S3290" s="17">
        <f t="shared" si="257"/>
        <v>42527.650995370372</v>
      </c>
      <c r="T3290" s="17">
        <f t="shared" si="258"/>
        <v>42537.650995370372</v>
      </c>
      <c r="U3290">
        <f t="shared" si="259"/>
        <v>2016</v>
      </c>
    </row>
    <row r="3291" spans="1:21" ht="60" hidden="1" x14ac:dyDescent="0.2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8217</v>
      </c>
      <c r="G3291" t="s">
        <v>8222</v>
      </c>
      <c r="H3291" t="s">
        <v>8244</v>
      </c>
      <c r="I3291">
        <v>1472745594</v>
      </c>
      <c r="J3291">
        <v>1470153594</v>
      </c>
      <c r="K3291" s="11" t="b">
        <v>0</v>
      </c>
      <c r="L3291">
        <v>1</v>
      </c>
      <c r="M3291" t="b">
        <v>0</v>
      </c>
      <c r="N3291" t="s">
        <v>8279</v>
      </c>
      <c r="O3291" s="1">
        <f t="shared" si="255"/>
        <v>1</v>
      </c>
      <c r="P3291">
        <f t="shared" si="256"/>
        <v>50</v>
      </c>
      <c r="Q3291" s="13" t="s">
        <v>8315</v>
      </c>
      <c r="R3291" t="s">
        <v>8341</v>
      </c>
      <c r="S3291" s="17">
        <f t="shared" si="257"/>
        <v>42584.666597222225</v>
      </c>
      <c r="T3291" s="17">
        <f t="shared" si="258"/>
        <v>42614.666597222225</v>
      </c>
      <c r="U3291">
        <f t="shared" si="259"/>
        <v>2016</v>
      </c>
    </row>
    <row r="3292" spans="1:21" ht="30" hidden="1" x14ac:dyDescent="0.2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8218</v>
      </c>
      <c r="G3292" t="s">
        <v>8221</v>
      </c>
      <c r="H3292" t="s">
        <v>8243</v>
      </c>
      <c r="I3292">
        <v>1434647305</v>
      </c>
      <c r="J3292">
        <v>1432055305</v>
      </c>
      <c r="K3292" s="11" t="b">
        <v>0</v>
      </c>
      <c r="L3292">
        <v>1</v>
      </c>
      <c r="M3292" t="b">
        <v>0</v>
      </c>
      <c r="N3292" t="s">
        <v>8279</v>
      </c>
      <c r="O3292" s="1">
        <f t="shared" si="255"/>
        <v>1</v>
      </c>
      <c r="P3292">
        <f t="shared" si="256"/>
        <v>50</v>
      </c>
      <c r="Q3292" s="13" t="s">
        <v>8315</v>
      </c>
      <c r="R3292" t="s">
        <v>8341</v>
      </c>
      <c r="S3292" s="17">
        <f t="shared" si="257"/>
        <v>42143.714178240742</v>
      </c>
      <c r="T3292" s="17">
        <f t="shared" si="258"/>
        <v>42173.714178240742</v>
      </c>
      <c r="U3292">
        <f t="shared" si="259"/>
        <v>2015</v>
      </c>
    </row>
    <row r="3293" spans="1:21" ht="60" hidden="1" x14ac:dyDescent="0.2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8218</v>
      </c>
      <c r="G3293" t="s">
        <v>8221</v>
      </c>
      <c r="H3293" t="s">
        <v>8243</v>
      </c>
      <c r="I3293">
        <v>1469162275</v>
      </c>
      <c r="J3293">
        <v>1467002275</v>
      </c>
      <c r="K3293" s="11" t="b">
        <v>0</v>
      </c>
      <c r="L3293">
        <v>2</v>
      </c>
      <c r="M3293" t="b">
        <v>0</v>
      </c>
      <c r="N3293" t="s">
        <v>8270</v>
      </c>
      <c r="O3293" s="1">
        <f t="shared" si="255"/>
        <v>1</v>
      </c>
      <c r="P3293">
        <f t="shared" si="256"/>
        <v>25</v>
      </c>
      <c r="Q3293" s="13" t="s">
        <v>8307</v>
      </c>
      <c r="R3293" t="s">
        <v>8348</v>
      </c>
      <c r="S3293" s="17">
        <f t="shared" si="257"/>
        <v>42548.192997685182</v>
      </c>
      <c r="T3293" s="17">
        <f t="shared" si="258"/>
        <v>42573.192997685182</v>
      </c>
      <c r="U3293">
        <f t="shared" si="259"/>
        <v>2016</v>
      </c>
    </row>
    <row r="3294" spans="1:21" ht="75" hidden="1" x14ac:dyDescent="0.2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8218</v>
      </c>
      <c r="G3294" t="s">
        <v>8221</v>
      </c>
      <c r="H3294" t="s">
        <v>8243</v>
      </c>
      <c r="I3294">
        <v>1416877200</v>
      </c>
      <c r="J3294">
        <v>1414505137</v>
      </c>
      <c r="K3294" s="11" t="b">
        <v>0</v>
      </c>
      <c r="L3294">
        <v>2</v>
      </c>
      <c r="M3294" t="b">
        <v>0</v>
      </c>
      <c r="N3294" t="s">
        <v>8266</v>
      </c>
      <c r="O3294" s="1">
        <f t="shared" si="255"/>
        <v>1</v>
      </c>
      <c r="P3294">
        <f t="shared" si="256"/>
        <v>25</v>
      </c>
      <c r="Q3294" s="13" t="s">
        <v>8319</v>
      </c>
      <c r="R3294" t="s">
        <v>8322</v>
      </c>
      <c r="S3294" s="17">
        <f t="shared" si="257"/>
        <v>41940.587233796294</v>
      </c>
      <c r="T3294" s="17">
        <f t="shared" si="258"/>
        <v>41968.041666666672</v>
      </c>
      <c r="U3294">
        <f t="shared" si="259"/>
        <v>2014</v>
      </c>
    </row>
    <row r="3295" spans="1:21" ht="60" hidden="1" x14ac:dyDescent="0.2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8217</v>
      </c>
      <c r="G3295" t="s">
        <v>8221</v>
      </c>
      <c r="H3295" t="s">
        <v>8243</v>
      </c>
      <c r="I3295">
        <v>1429134893</v>
      </c>
      <c r="J3295">
        <v>1426542893</v>
      </c>
      <c r="K3295" s="11" t="b">
        <v>0</v>
      </c>
      <c r="L3295">
        <v>1</v>
      </c>
      <c r="M3295" t="b">
        <v>0</v>
      </c>
      <c r="N3295" t="s">
        <v>8276</v>
      </c>
      <c r="O3295" s="1">
        <f t="shared" si="255"/>
        <v>1</v>
      </c>
      <c r="P3295">
        <f t="shared" si="256"/>
        <v>50</v>
      </c>
      <c r="Q3295" s="13" t="s">
        <v>8342</v>
      </c>
      <c r="R3295" t="s">
        <v>8343</v>
      </c>
      <c r="S3295" s="17">
        <f t="shared" si="257"/>
        <v>42079.913113425922</v>
      </c>
      <c r="T3295" s="17">
        <f t="shared" si="258"/>
        <v>42109.913113425922</v>
      </c>
      <c r="U3295">
        <f t="shared" si="259"/>
        <v>2015</v>
      </c>
    </row>
    <row r="3296" spans="1:21" ht="45" hidden="1" x14ac:dyDescent="0.2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8218</v>
      </c>
      <c r="G3296" t="s">
        <v>8221</v>
      </c>
      <c r="H3296" t="s">
        <v>8243</v>
      </c>
      <c r="I3296">
        <v>1481473208</v>
      </c>
      <c r="J3296">
        <v>1478881208</v>
      </c>
      <c r="K3296" s="11" t="b">
        <v>0</v>
      </c>
      <c r="L3296">
        <v>1</v>
      </c>
      <c r="M3296" t="b">
        <v>0</v>
      </c>
      <c r="N3296" t="s">
        <v>8291</v>
      </c>
      <c r="O3296" s="1">
        <f t="shared" si="255"/>
        <v>1</v>
      </c>
      <c r="P3296">
        <f t="shared" si="256"/>
        <v>50</v>
      </c>
      <c r="Q3296" s="13" t="s">
        <v>8309</v>
      </c>
      <c r="R3296" t="s">
        <v>8349</v>
      </c>
      <c r="S3296" s="17">
        <f t="shared" si="257"/>
        <v>42685.680648148147</v>
      </c>
      <c r="T3296" s="17">
        <f t="shared" si="258"/>
        <v>42715.680648148147</v>
      </c>
      <c r="U3296">
        <f t="shared" si="259"/>
        <v>2016</v>
      </c>
    </row>
    <row r="3297" spans="1:21" ht="60" hidden="1" x14ac:dyDescent="0.2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8218</v>
      </c>
      <c r="G3297" t="s">
        <v>8222</v>
      </c>
      <c r="H3297" t="s">
        <v>8244</v>
      </c>
      <c r="I3297">
        <v>1433685354</v>
      </c>
      <c r="J3297">
        <v>1431093354</v>
      </c>
      <c r="K3297" s="11" t="b">
        <v>0</v>
      </c>
      <c r="L3297">
        <v>1</v>
      </c>
      <c r="M3297" t="b">
        <v>0</v>
      </c>
      <c r="N3297" t="s">
        <v>8300</v>
      </c>
      <c r="O3297" s="1">
        <f t="shared" si="255"/>
        <v>1</v>
      </c>
      <c r="P3297">
        <f t="shared" si="256"/>
        <v>50</v>
      </c>
      <c r="Q3297" s="13" t="s">
        <v>8319</v>
      </c>
      <c r="R3297" t="s">
        <v>8331</v>
      </c>
      <c r="S3297" s="17">
        <f t="shared" si="257"/>
        <v>42132.58048611111</v>
      </c>
      <c r="T3297" s="17">
        <f t="shared" si="258"/>
        <v>42162.58048611111</v>
      </c>
      <c r="U3297">
        <f t="shared" si="259"/>
        <v>2015</v>
      </c>
    </row>
    <row r="3298" spans="1:21" ht="60" hidden="1" x14ac:dyDescent="0.2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8218</v>
      </c>
      <c r="G3298" t="s">
        <v>8221</v>
      </c>
      <c r="H3298" t="s">
        <v>8243</v>
      </c>
      <c r="I3298">
        <v>1472847873</v>
      </c>
      <c r="J3298">
        <v>1468959873</v>
      </c>
      <c r="K3298" s="11" t="b">
        <v>0</v>
      </c>
      <c r="L3298">
        <v>1</v>
      </c>
      <c r="M3298" t="b">
        <v>0</v>
      </c>
      <c r="N3298" t="s">
        <v>8266</v>
      </c>
      <c r="O3298" s="1">
        <f t="shared" si="255"/>
        <v>1</v>
      </c>
      <c r="P3298">
        <f t="shared" si="256"/>
        <v>50</v>
      </c>
      <c r="Q3298" s="13" t="s">
        <v>8319</v>
      </c>
      <c r="R3298" t="s">
        <v>8322</v>
      </c>
      <c r="S3298" s="17">
        <f t="shared" si="257"/>
        <v>42570.850381944445</v>
      </c>
      <c r="T3298" s="17">
        <f t="shared" si="258"/>
        <v>42615.850381944445</v>
      </c>
      <c r="U3298">
        <f t="shared" si="259"/>
        <v>2016</v>
      </c>
    </row>
    <row r="3299" spans="1:21" ht="60" hidden="1" x14ac:dyDescent="0.2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8218</v>
      </c>
      <c r="G3299" t="s">
        <v>8221</v>
      </c>
      <c r="H3299" t="s">
        <v>8243</v>
      </c>
      <c r="I3299">
        <v>1454054429</v>
      </c>
      <c r="J3299">
        <v>1451462429</v>
      </c>
      <c r="K3299" s="11" t="b">
        <v>0</v>
      </c>
      <c r="L3299">
        <v>2</v>
      </c>
      <c r="M3299" t="b">
        <v>0</v>
      </c>
      <c r="N3299" t="s">
        <v>8273</v>
      </c>
      <c r="O3299" s="1">
        <f t="shared" si="255"/>
        <v>1</v>
      </c>
      <c r="P3299">
        <f t="shared" si="256"/>
        <v>25</v>
      </c>
      <c r="Q3299" s="13" t="s">
        <v>8323</v>
      </c>
      <c r="R3299" t="s">
        <v>8346</v>
      </c>
      <c r="S3299" s="17">
        <f t="shared" si="257"/>
        <v>42368.333668981482</v>
      </c>
      <c r="T3299" s="17">
        <f t="shared" si="258"/>
        <v>42398.333668981482</v>
      </c>
      <c r="U3299">
        <f t="shared" si="259"/>
        <v>2015</v>
      </c>
    </row>
    <row r="3300" spans="1:21" ht="60" hidden="1" x14ac:dyDescent="0.2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8218</v>
      </c>
      <c r="G3300" t="s">
        <v>8221</v>
      </c>
      <c r="H3300" t="s">
        <v>8243</v>
      </c>
      <c r="I3300">
        <v>1412536412</v>
      </c>
      <c r="J3300">
        <v>1409944412</v>
      </c>
      <c r="K3300" s="11" t="b">
        <v>0</v>
      </c>
      <c r="L3300">
        <v>1</v>
      </c>
      <c r="M3300" t="b">
        <v>0</v>
      </c>
      <c r="N3300" t="s">
        <v>8288</v>
      </c>
      <c r="O3300" s="1">
        <f t="shared" si="255"/>
        <v>2</v>
      </c>
      <c r="P3300">
        <f t="shared" si="256"/>
        <v>50</v>
      </c>
      <c r="Q3300" s="13" t="s">
        <v>8323</v>
      </c>
      <c r="R3300" t="s">
        <v>8326</v>
      </c>
      <c r="S3300" s="17">
        <f t="shared" si="257"/>
        <v>41887.801064814819</v>
      </c>
      <c r="T3300" s="17">
        <f t="shared" si="258"/>
        <v>41917.801064814819</v>
      </c>
      <c r="U3300">
        <f t="shared" si="259"/>
        <v>2014</v>
      </c>
    </row>
    <row r="3301" spans="1:21" ht="45" hidden="1" x14ac:dyDescent="0.2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8218</v>
      </c>
      <c r="G3301" t="s">
        <v>8226</v>
      </c>
      <c r="H3301" t="s">
        <v>8248</v>
      </c>
      <c r="I3301">
        <v>1407595447</v>
      </c>
      <c r="J3301">
        <v>1405003447</v>
      </c>
      <c r="K3301" s="11" t="b">
        <v>0</v>
      </c>
      <c r="L3301">
        <v>3</v>
      </c>
      <c r="M3301" t="b">
        <v>0</v>
      </c>
      <c r="N3301" t="s">
        <v>8265</v>
      </c>
      <c r="O3301" s="1">
        <f t="shared" si="255"/>
        <v>3</v>
      </c>
      <c r="P3301">
        <f t="shared" si="256"/>
        <v>16.670000000000002</v>
      </c>
      <c r="Q3301" s="13" t="s">
        <v>8317</v>
      </c>
      <c r="R3301" t="s">
        <v>8335</v>
      </c>
      <c r="S3301" s="17">
        <f t="shared" si="257"/>
        <v>41830.613969907405</v>
      </c>
      <c r="T3301" s="17">
        <f t="shared" si="258"/>
        <v>41860.613969907405</v>
      </c>
      <c r="U3301">
        <f t="shared" si="259"/>
        <v>2014</v>
      </c>
    </row>
    <row r="3302" spans="1:21" ht="60" hidden="1" x14ac:dyDescent="0.2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8218</v>
      </c>
      <c r="G3302" t="s">
        <v>8221</v>
      </c>
      <c r="H3302" t="s">
        <v>8243</v>
      </c>
      <c r="I3302">
        <v>1257047940</v>
      </c>
      <c r="J3302">
        <v>1252718519</v>
      </c>
      <c r="K3302" s="11" t="b">
        <v>0</v>
      </c>
      <c r="L3302">
        <v>1</v>
      </c>
      <c r="M3302" t="b">
        <v>0</v>
      </c>
      <c r="N3302" t="s">
        <v>8270</v>
      </c>
      <c r="O3302" s="1">
        <f t="shared" si="255"/>
        <v>3</v>
      </c>
      <c r="P3302">
        <f t="shared" si="256"/>
        <v>50</v>
      </c>
      <c r="Q3302" s="13" t="s">
        <v>8307</v>
      </c>
      <c r="R3302" t="s">
        <v>8348</v>
      </c>
      <c r="S3302" s="17">
        <f t="shared" si="257"/>
        <v>40068.056932870371</v>
      </c>
      <c r="T3302" s="17">
        <f t="shared" si="258"/>
        <v>40118.165972222225</v>
      </c>
      <c r="U3302">
        <f t="shared" si="259"/>
        <v>2009</v>
      </c>
    </row>
    <row r="3303" spans="1:21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8219</v>
      </c>
      <c r="G3303" t="s">
        <v>8221</v>
      </c>
      <c r="H3303" t="s">
        <v>8243</v>
      </c>
      <c r="I3303">
        <v>1493838720</v>
      </c>
      <c r="J3303">
        <v>1489439669</v>
      </c>
      <c r="K3303" s="11" t="b">
        <v>0</v>
      </c>
      <c r="L3303">
        <v>1</v>
      </c>
      <c r="M3303" t="b">
        <v>0</v>
      </c>
      <c r="N3303" t="s">
        <v>8266</v>
      </c>
      <c r="O3303" s="1">
        <f t="shared" si="255"/>
        <v>3</v>
      </c>
      <c r="P3303">
        <f t="shared" si="256"/>
        <v>50</v>
      </c>
      <c r="Q3303" s="13" t="s">
        <v>8319</v>
      </c>
      <c r="R3303" t="s">
        <v>8322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5" hidden="1" x14ac:dyDescent="0.2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8218</v>
      </c>
      <c r="G3304" t="s">
        <v>8221</v>
      </c>
      <c r="H3304" t="s">
        <v>8243</v>
      </c>
      <c r="I3304">
        <v>1329342361</v>
      </c>
      <c r="J3304">
        <v>1324158361</v>
      </c>
      <c r="K3304" s="11" t="b">
        <v>0</v>
      </c>
      <c r="L3304">
        <v>1</v>
      </c>
      <c r="M3304" t="b">
        <v>0</v>
      </c>
      <c r="N3304" t="s">
        <v>8265</v>
      </c>
      <c r="O3304" s="1">
        <f t="shared" si="255"/>
        <v>5</v>
      </c>
      <c r="P3304">
        <f t="shared" si="256"/>
        <v>50</v>
      </c>
      <c r="Q3304" s="13" t="s">
        <v>8317</v>
      </c>
      <c r="R3304" t="s">
        <v>8335</v>
      </c>
      <c r="S3304" s="17">
        <f t="shared" si="257"/>
        <v>40894.906956018516</v>
      </c>
      <c r="T3304" s="17">
        <f t="shared" si="258"/>
        <v>40954.906956018516</v>
      </c>
      <c r="U3304">
        <f t="shared" si="259"/>
        <v>2011</v>
      </c>
    </row>
    <row r="3305" spans="1:21" ht="60" hidden="1" x14ac:dyDescent="0.2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8218</v>
      </c>
      <c r="G3305" t="s">
        <v>8233</v>
      </c>
      <c r="H3305" t="s">
        <v>8246</v>
      </c>
      <c r="I3305">
        <v>1470527094</v>
      </c>
      <c r="J3305">
        <v>1467935094</v>
      </c>
      <c r="K3305" s="11" t="b">
        <v>0</v>
      </c>
      <c r="L3305">
        <v>1</v>
      </c>
      <c r="M3305" t="b">
        <v>0</v>
      </c>
      <c r="N3305" t="s">
        <v>8278</v>
      </c>
      <c r="O3305" s="1">
        <f t="shared" si="255"/>
        <v>5</v>
      </c>
      <c r="P3305">
        <f t="shared" si="256"/>
        <v>50</v>
      </c>
      <c r="Q3305" s="13" t="s">
        <v>8312</v>
      </c>
      <c r="R3305" t="s">
        <v>8340</v>
      </c>
      <c r="S3305" s="17">
        <f t="shared" si="257"/>
        <v>42558.989513888882</v>
      </c>
      <c r="T3305" s="17">
        <f t="shared" si="258"/>
        <v>42588.989513888882</v>
      </c>
      <c r="U3305">
        <f t="shared" si="259"/>
        <v>2016</v>
      </c>
    </row>
    <row r="3306" spans="1:21" ht="60" hidden="1" x14ac:dyDescent="0.2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8218</v>
      </c>
      <c r="G3306" t="s">
        <v>8221</v>
      </c>
      <c r="H3306" t="s">
        <v>8243</v>
      </c>
      <c r="I3306">
        <v>1425103218</v>
      </c>
      <c r="J3306">
        <v>1422424818</v>
      </c>
      <c r="K3306" s="11" t="b">
        <v>0</v>
      </c>
      <c r="L3306">
        <v>1</v>
      </c>
      <c r="M3306" t="b">
        <v>0</v>
      </c>
      <c r="N3306" t="s">
        <v>8266</v>
      </c>
      <c r="O3306" s="1">
        <f t="shared" si="255"/>
        <v>5</v>
      </c>
      <c r="P3306">
        <f t="shared" si="256"/>
        <v>50</v>
      </c>
      <c r="Q3306" s="13" t="s">
        <v>8319</v>
      </c>
      <c r="R3306" t="s">
        <v>8322</v>
      </c>
      <c r="S3306" s="17">
        <f t="shared" si="257"/>
        <v>42032.250208333338</v>
      </c>
      <c r="T3306" s="17">
        <f t="shared" si="258"/>
        <v>42063.250208333338</v>
      </c>
      <c r="U3306">
        <f t="shared" si="259"/>
        <v>2015</v>
      </c>
    </row>
    <row r="3307" spans="1:21" ht="60" hidden="1" x14ac:dyDescent="0.2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8218</v>
      </c>
      <c r="G3307" t="s">
        <v>8221</v>
      </c>
      <c r="H3307" t="s">
        <v>8243</v>
      </c>
      <c r="I3307">
        <v>1268636340</v>
      </c>
      <c r="J3307">
        <v>1263982307</v>
      </c>
      <c r="K3307" s="11" t="b">
        <v>0</v>
      </c>
      <c r="L3307">
        <v>5</v>
      </c>
      <c r="M3307" t="b">
        <v>0</v>
      </c>
      <c r="N3307" t="s">
        <v>8277</v>
      </c>
      <c r="O3307" s="1">
        <f t="shared" si="255"/>
        <v>10</v>
      </c>
      <c r="P3307">
        <f t="shared" si="256"/>
        <v>10</v>
      </c>
      <c r="Q3307" s="13" t="s">
        <v>8312</v>
      </c>
      <c r="R3307" t="s">
        <v>8330</v>
      </c>
      <c r="S3307" s="17">
        <f t="shared" si="257"/>
        <v>40198.424849537041</v>
      </c>
      <c r="T3307" s="17">
        <f t="shared" si="258"/>
        <v>40252.290972222225</v>
      </c>
      <c r="U3307">
        <f t="shared" si="259"/>
        <v>2010</v>
      </c>
    </row>
    <row r="3308" spans="1:21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8218</v>
      </c>
      <c r="G3308" t="s">
        <v>8221</v>
      </c>
      <c r="H3308" t="s">
        <v>8243</v>
      </c>
      <c r="I3308">
        <v>1425009761</v>
      </c>
      <c r="J3308">
        <v>1422417761</v>
      </c>
      <c r="K3308" s="11" t="b">
        <v>0</v>
      </c>
      <c r="L3308">
        <v>3</v>
      </c>
      <c r="M3308" t="b">
        <v>0</v>
      </c>
      <c r="N3308" t="s">
        <v>8270</v>
      </c>
      <c r="O3308" s="1">
        <f t="shared" si="255"/>
        <v>0</v>
      </c>
      <c r="P3308">
        <f t="shared" si="256"/>
        <v>16</v>
      </c>
      <c r="Q3308" s="13" t="s">
        <v>8307</v>
      </c>
      <c r="R3308" t="s">
        <v>8348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8218</v>
      </c>
      <c r="G3309" t="s">
        <v>8221</v>
      </c>
      <c r="H3309" t="s">
        <v>8243</v>
      </c>
      <c r="I3309">
        <v>1382184786</v>
      </c>
      <c r="J3309">
        <v>1379592786</v>
      </c>
      <c r="K3309" s="11" t="b">
        <v>0</v>
      </c>
      <c r="L3309">
        <v>4</v>
      </c>
      <c r="M3309" t="b">
        <v>0</v>
      </c>
      <c r="N3309" t="s">
        <v>8277</v>
      </c>
      <c r="O3309" s="1">
        <f t="shared" si="255"/>
        <v>0</v>
      </c>
      <c r="P3309">
        <f t="shared" si="256"/>
        <v>11.92</v>
      </c>
      <c r="Q3309" s="13" t="s">
        <v>8312</v>
      </c>
      <c r="R3309" t="s">
        <v>8330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8218</v>
      </c>
      <c r="G3310" t="s">
        <v>8221</v>
      </c>
      <c r="H3310" t="s">
        <v>8243</v>
      </c>
      <c r="I3310">
        <v>1393786877</v>
      </c>
      <c r="J3310">
        <v>1390330877</v>
      </c>
      <c r="K3310" s="11" t="b">
        <v>0</v>
      </c>
      <c r="L3310">
        <v>7</v>
      </c>
      <c r="M3310" t="b">
        <v>0</v>
      </c>
      <c r="N3310" t="s">
        <v>8277</v>
      </c>
      <c r="O3310" s="1">
        <f t="shared" si="255"/>
        <v>0</v>
      </c>
      <c r="P3310">
        <f t="shared" si="256"/>
        <v>6.71</v>
      </c>
      <c r="Q3310" s="13" t="s">
        <v>8312</v>
      </c>
      <c r="R3310" t="s">
        <v>8330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8218</v>
      </c>
      <c r="G3311" t="s">
        <v>8221</v>
      </c>
      <c r="H3311" t="s">
        <v>8243</v>
      </c>
      <c r="I3311">
        <v>1448078400</v>
      </c>
      <c r="J3311">
        <v>1445985299</v>
      </c>
      <c r="K3311" s="11" t="b">
        <v>0</v>
      </c>
      <c r="L3311">
        <v>5</v>
      </c>
      <c r="M3311" t="b">
        <v>0</v>
      </c>
      <c r="N3311" t="s">
        <v>8266</v>
      </c>
      <c r="O3311" s="1">
        <f t="shared" si="255"/>
        <v>5</v>
      </c>
      <c r="P3311">
        <f t="shared" si="256"/>
        <v>9.4</v>
      </c>
      <c r="Q3311" s="13" t="s">
        <v>8319</v>
      </c>
      <c r="R3311" t="s">
        <v>8322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60" hidden="1" x14ac:dyDescent="0.2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8218</v>
      </c>
      <c r="G3312" t="s">
        <v>8226</v>
      </c>
      <c r="H3312" t="s">
        <v>8248</v>
      </c>
      <c r="I3312">
        <v>1454078770</v>
      </c>
      <c r="J3312">
        <v>1448894770</v>
      </c>
      <c r="K3312" s="11" t="b">
        <v>0</v>
      </c>
      <c r="L3312">
        <v>2</v>
      </c>
      <c r="M3312" t="b">
        <v>0</v>
      </c>
      <c r="N3312" t="s">
        <v>8279</v>
      </c>
      <c r="O3312" s="1">
        <f t="shared" si="255"/>
        <v>0</v>
      </c>
      <c r="P3312">
        <f t="shared" si="256"/>
        <v>22.5</v>
      </c>
      <c r="Q3312" s="13" t="s">
        <v>8315</v>
      </c>
      <c r="R3312" t="s">
        <v>8341</v>
      </c>
      <c r="S3312" s="17">
        <f t="shared" si="257"/>
        <v>42338.615393518514</v>
      </c>
      <c r="T3312" s="17">
        <f t="shared" si="258"/>
        <v>42398.615393518514</v>
      </c>
      <c r="U3312">
        <f t="shared" si="259"/>
        <v>2015</v>
      </c>
    </row>
    <row r="3313" spans="1:21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8218</v>
      </c>
      <c r="G3313" t="s">
        <v>8221</v>
      </c>
      <c r="H3313" t="s">
        <v>8243</v>
      </c>
      <c r="I3313">
        <v>1334622660</v>
      </c>
      <c r="J3313">
        <v>1330733022</v>
      </c>
      <c r="K3313" s="11" t="b">
        <v>0</v>
      </c>
      <c r="L3313">
        <v>2</v>
      </c>
      <c r="M3313" t="b">
        <v>0</v>
      </c>
      <c r="N3313" t="s">
        <v>8265</v>
      </c>
      <c r="O3313" s="1">
        <f t="shared" si="255"/>
        <v>0</v>
      </c>
      <c r="P3313">
        <f t="shared" si="256"/>
        <v>22.5</v>
      </c>
      <c r="Q3313" s="13" t="s">
        <v>8317</v>
      </c>
      <c r="R3313" t="s">
        <v>8335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60" hidden="1" x14ac:dyDescent="0.2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8218</v>
      </c>
      <c r="G3314" t="s">
        <v>8221</v>
      </c>
      <c r="H3314" t="s">
        <v>8243</v>
      </c>
      <c r="I3314">
        <v>1460274864</v>
      </c>
      <c r="J3314">
        <v>1457686464</v>
      </c>
      <c r="K3314" s="11" t="b">
        <v>0</v>
      </c>
      <c r="L3314">
        <v>4</v>
      </c>
      <c r="M3314" t="b">
        <v>0</v>
      </c>
      <c r="N3314" t="s">
        <v>8277</v>
      </c>
      <c r="O3314" s="1">
        <f t="shared" si="255"/>
        <v>0</v>
      </c>
      <c r="P3314">
        <f t="shared" si="256"/>
        <v>11.25</v>
      </c>
      <c r="Q3314" s="13" t="s">
        <v>8312</v>
      </c>
      <c r="R3314" t="s">
        <v>8330</v>
      </c>
      <c r="S3314" s="17">
        <f t="shared" si="257"/>
        <v>42440.371111111104</v>
      </c>
      <c r="T3314" s="17">
        <f t="shared" si="258"/>
        <v>42470.329444444447</v>
      </c>
      <c r="U3314">
        <f t="shared" si="259"/>
        <v>2016</v>
      </c>
    </row>
    <row r="3315" spans="1:21" ht="60" hidden="1" x14ac:dyDescent="0.2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8218</v>
      </c>
      <c r="G3315" t="s">
        <v>8221</v>
      </c>
      <c r="H3315" t="s">
        <v>8243</v>
      </c>
      <c r="I3315">
        <v>1479495790</v>
      </c>
      <c r="J3315">
        <v>1476900190</v>
      </c>
      <c r="K3315" s="11" t="b">
        <v>0</v>
      </c>
      <c r="L3315">
        <v>3</v>
      </c>
      <c r="M3315" t="b">
        <v>0</v>
      </c>
      <c r="N3315" t="s">
        <v>8277</v>
      </c>
      <c r="O3315" s="1">
        <f t="shared" si="255"/>
        <v>0</v>
      </c>
      <c r="P3315">
        <f t="shared" si="256"/>
        <v>15</v>
      </c>
      <c r="Q3315" s="13" t="s">
        <v>8312</v>
      </c>
      <c r="R3315" t="s">
        <v>8330</v>
      </c>
      <c r="S3315" s="17">
        <f t="shared" si="257"/>
        <v>42662.752199074079</v>
      </c>
      <c r="T3315" s="17">
        <f t="shared" si="258"/>
        <v>42692.793865740736</v>
      </c>
      <c r="U3315">
        <f t="shared" si="259"/>
        <v>2016</v>
      </c>
    </row>
    <row r="3316" spans="1:21" ht="60" hidden="1" x14ac:dyDescent="0.2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8218</v>
      </c>
      <c r="G3316" t="s">
        <v>8221</v>
      </c>
      <c r="H3316" t="s">
        <v>8243</v>
      </c>
      <c r="I3316">
        <v>1406170740</v>
      </c>
      <c r="J3316">
        <v>1402506278</v>
      </c>
      <c r="K3316" s="11" t="b">
        <v>0</v>
      </c>
      <c r="L3316">
        <v>2</v>
      </c>
      <c r="M3316" t="b">
        <v>0</v>
      </c>
      <c r="N3316" t="s">
        <v>8266</v>
      </c>
      <c r="O3316" s="1">
        <f t="shared" si="255"/>
        <v>1</v>
      </c>
      <c r="P3316">
        <f t="shared" si="256"/>
        <v>22.5</v>
      </c>
      <c r="Q3316" s="13" t="s">
        <v>8319</v>
      </c>
      <c r="R3316" t="s">
        <v>8322</v>
      </c>
      <c r="S3316" s="17">
        <f t="shared" si="257"/>
        <v>41801.711550925924</v>
      </c>
      <c r="T3316" s="17">
        <f t="shared" si="258"/>
        <v>41844.124305555553</v>
      </c>
      <c r="U3316">
        <f t="shared" si="259"/>
        <v>2014</v>
      </c>
    </row>
    <row r="3317" spans="1:21" ht="45" hidden="1" x14ac:dyDescent="0.2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8218</v>
      </c>
      <c r="G3317" t="s">
        <v>8221</v>
      </c>
      <c r="H3317" t="s">
        <v>8243</v>
      </c>
      <c r="I3317">
        <v>1476482400</v>
      </c>
      <c r="J3317">
        <v>1473893721</v>
      </c>
      <c r="K3317" s="11" t="b">
        <v>0</v>
      </c>
      <c r="L3317">
        <v>2</v>
      </c>
      <c r="M3317" t="b">
        <v>0</v>
      </c>
      <c r="N3317" t="s">
        <v>8266</v>
      </c>
      <c r="O3317" s="1">
        <f t="shared" si="255"/>
        <v>1</v>
      </c>
      <c r="P3317">
        <f t="shared" si="256"/>
        <v>22.5</v>
      </c>
      <c r="Q3317" s="13" t="s">
        <v>8319</v>
      </c>
      <c r="R3317" t="s">
        <v>8322</v>
      </c>
      <c r="S3317" s="17">
        <f t="shared" si="257"/>
        <v>42627.955104166671</v>
      </c>
      <c r="T3317" s="17">
        <f t="shared" si="258"/>
        <v>42657.916666666672</v>
      </c>
      <c r="U3317">
        <f t="shared" si="259"/>
        <v>2016</v>
      </c>
    </row>
    <row r="3318" spans="1:21" ht="60" hidden="1" x14ac:dyDescent="0.2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8218</v>
      </c>
      <c r="G3318" t="s">
        <v>8221</v>
      </c>
      <c r="H3318" t="s">
        <v>8243</v>
      </c>
      <c r="I3318">
        <v>1338404400</v>
      </c>
      <c r="J3318">
        <v>1335855631</v>
      </c>
      <c r="K3318" s="11" t="b">
        <v>0</v>
      </c>
      <c r="L3318">
        <v>4</v>
      </c>
      <c r="M3318" t="b">
        <v>0</v>
      </c>
      <c r="N3318" t="s">
        <v>8299</v>
      </c>
      <c r="O3318" s="1">
        <f t="shared" si="255"/>
        <v>1</v>
      </c>
      <c r="P3318">
        <f t="shared" si="256"/>
        <v>11.25</v>
      </c>
      <c r="Q3318" s="13" t="s">
        <v>8307</v>
      </c>
      <c r="R3318" t="s">
        <v>8352</v>
      </c>
      <c r="S3318" s="17">
        <f t="shared" si="257"/>
        <v>41030.292025462964</v>
      </c>
      <c r="T3318" s="17">
        <f t="shared" si="258"/>
        <v>41059.791666666664</v>
      </c>
      <c r="U3318">
        <f t="shared" si="259"/>
        <v>2012</v>
      </c>
    </row>
    <row r="3319" spans="1:21" ht="45" hidden="1" x14ac:dyDescent="0.2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8218</v>
      </c>
      <c r="G3319" t="s">
        <v>8221</v>
      </c>
      <c r="H3319" t="s">
        <v>8243</v>
      </c>
      <c r="I3319">
        <v>1352610040</v>
      </c>
      <c r="J3319">
        <v>1349150440</v>
      </c>
      <c r="K3319" s="11" t="b">
        <v>0</v>
      </c>
      <c r="L3319">
        <v>5</v>
      </c>
      <c r="M3319" t="b">
        <v>0</v>
      </c>
      <c r="N3319" t="s">
        <v>8273</v>
      </c>
      <c r="O3319" s="1">
        <f t="shared" si="255"/>
        <v>1</v>
      </c>
      <c r="P3319">
        <f t="shared" si="256"/>
        <v>9</v>
      </c>
      <c r="Q3319" s="13" t="s">
        <v>8323</v>
      </c>
      <c r="R3319" t="s">
        <v>8346</v>
      </c>
      <c r="S3319" s="17">
        <f t="shared" si="257"/>
        <v>41184.167129629634</v>
      </c>
      <c r="T3319" s="17">
        <f t="shared" si="258"/>
        <v>41224.208796296298</v>
      </c>
      <c r="U3319">
        <f t="shared" si="259"/>
        <v>2012</v>
      </c>
    </row>
    <row r="3320" spans="1:21" ht="60" hidden="1" x14ac:dyDescent="0.2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8218</v>
      </c>
      <c r="G3320" t="s">
        <v>8221</v>
      </c>
      <c r="H3320" t="s">
        <v>8243</v>
      </c>
      <c r="I3320">
        <v>1451852256</v>
      </c>
      <c r="J3320">
        <v>1449260256</v>
      </c>
      <c r="K3320" s="11" t="b">
        <v>0</v>
      </c>
      <c r="L3320">
        <v>4</v>
      </c>
      <c r="M3320" t="b">
        <v>0</v>
      </c>
      <c r="N3320" t="s">
        <v>8266</v>
      </c>
      <c r="O3320" s="1">
        <f t="shared" si="255"/>
        <v>2</v>
      </c>
      <c r="P3320">
        <f t="shared" si="256"/>
        <v>11.25</v>
      </c>
      <c r="Q3320" s="13" t="s">
        <v>8319</v>
      </c>
      <c r="R3320" t="s">
        <v>8322</v>
      </c>
      <c r="S3320" s="17">
        <f t="shared" si="257"/>
        <v>42342.845555555556</v>
      </c>
      <c r="T3320" s="17">
        <f t="shared" si="258"/>
        <v>42372.845555555556</v>
      </c>
      <c r="U3320">
        <f t="shared" si="259"/>
        <v>2015</v>
      </c>
    </row>
    <row r="3321" spans="1:21" ht="45" hidden="1" x14ac:dyDescent="0.2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8219</v>
      </c>
      <c r="G3321" t="s">
        <v>8222</v>
      </c>
      <c r="H3321" t="s">
        <v>8244</v>
      </c>
      <c r="I3321">
        <v>1489922339</v>
      </c>
      <c r="J3321">
        <v>1487333939</v>
      </c>
      <c r="K3321" s="11" t="b">
        <v>0</v>
      </c>
      <c r="L3321">
        <v>3</v>
      </c>
      <c r="M3321" t="b">
        <v>0</v>
      </c>
      <c r="N3321" t="s">
        <v>8266</v>
      </c>
      <c r="O3321" s="1">
        <f t="shared" si="255"/>
        <v>2</v>
      </c>
      <c r="P3321">
        <f t="shared" si="256"/>
        <v>15</v>
      </c>
      <c r="Q3321" s="13" t="s">
        <v>8319</v>
      </c>
      <c r="R3321" t="s">
        <v>8322</v>
      </c>
      <c r="S3321" s="17">
        <f t="shared" si="257"/>
        <v>42783.513182870374</v>
      </c>
      <c r="T3321" s="17">
        <f t="shared" si="258"/>
        <v>42813.471516203703</v>
      </c>
      <c r="U3321">
        <f t="shared" si="259"/>
        <v>2017</v>
      </c>
    </row>
    <row r="3322" spans="1:21" ht="60" hidden="1" x14ac:dyDescent="0.2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8218</v>
      </c>
      <c r="G3322" t="s">
        <v>8221</v>
      </c>
      <c r="H3322" t="s">
        <v>8243</v>
      </c>
      <c r="I3322">
        <v>1358361197</v>
      </c>
      <c r="J3322">
        <v>1353177197</v>
      </c>
      <c r="K3322" s="11" t="b">
        <v>0</v>
      </c>
      <c r="L3322">
        <v>2</v>
      </c>
      <c r="M3322" t="b">
        <v>0</v>
      </c>
      <c r="N3322" t="s">
        <v>8273</v>
      </c>
      <c r="O3322" s="1">
        <f t="shared" si="255"/>
        <v>2</v>
      </c>
      <c r="P3322">
        <f t="shared" si="256"/>
        <v>22.5</v>
      </c>
      <c r="Q3322" s="13" t="s">
        <v>8323</v>
      </c>
      <c r="R3322" t="s">
        <v>8346</v>
      </c>
      <c r="S3322" s="17">
        <f t="shared" si="257"/>
        <v>41230.77311342593</v>
      </c>
      <c r="T3322" s="17">
        <f t="shared" si="258"/>
        <v>41290.77311342593</v>
      </c>
      <c r="U3322">
        <f t="shared" si="259"/>
        <v>2012</v>
      </c>
    </row>
    <row r="3323" spans="1:21" ht="60" hidden="1" x14ac:dyDescent="0.2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8218</v>
      </c>
      <c r="G3323" t="s">
        <v>8222</v>
      </c>
      <c r="H3323" t="s">
        <v>8244</v>
      </c>
      <c r="I3323">
        <v>1382017085</v>
      </c>
      <c r="J3323">
        <v>1379425085</v>
      </c>
      <c r="K3323" s="11" t="b">
        <v>0</v>
      </c>
      <c r="L3323">
        <v>5</v>
      </c>
      <c r="M3323" t="b">
        <v>0</v>
      </c>
      <c r="N3323" t="s">
        <v>8265</v>
      </c>
      <c r="O3323" s="1">
        <f t="shared" si="255"/>
        <v>2</v>
      </c>
      <c r="P3323">
        <f t="shared" si="256"/>
        <v>9</v>
      </c>
      <c r="Q3323" s="13" t="s">
        <v>8317</v>
      </c>
      <c r="R3323" t="s">
        <v>8335</v>
      </c>
      <c r="S3323" s="17">
        <f t="shared" si="257"/>
        <v>41534.568113425928</v>
      </c>
      <c r="T3323" s="17">
        <f t="shared" si="258"/>
        <v>41564.568113425928</v>
      </c>
      <c r="U3323">
        <f t="shared" si="259"/>
        <v>2013</v>
      </c>
    </row>
    <row r="3324" spans="1:21" ht="60" hidden="1" x14ac:dyDescent="0.2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8218</v>
      </c>
      <c r="G3324" t="s">
        <v>8222</v>
      </c>
      <c r="H3324" t="s">
        <v>8244</v>
      </c>
      <c r="I3324">
        <v>1448722494</v>
      </c>
      <c r="J3324">
        <v>1446562494</v>
      </c>
      <c r="K3324" s="11" t="b">
        <v>0</v>
      </c>
      <c r="L3324">
        <v>3</v>
      </c>
      <c r="M3324" t="b">
        <v>0</v>
      </c>
      <c r="N3324" t="s">
        <v>8266</v>
      </c>
      <c r="O3324" s="1">
        <f t="shared" si="255"/>
        <v>3</v>
      </c>
      <c r="P3324">
        <f t="shared" si="256"/>
        <v>15</v>
      </c>
      <c r="Q3324" s="13" t="s">
        <v>8319</v>
      </c>
      <c r="R3324" t="s">
        <v>8322</v>
      </c>
      <c r="S3324" s="17">
        <f t="shared" si="257"/>
        <v>42311.621458333335</v>
      </c>
      <c r="T3324" s="17">
        <f t="shared" si="258"/>
        <v>42336.621458333335</v>
      </c>
      <c r="U3324">
        <f t="shared" si="259"/>
        <v>2015</v>
      </c>
    </row>
    <row r="3325" spans="1:21" ht="45" hidden="1" x14ac:dyDescent="0.2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8218</v>
      </c>
      <c r="G3325" t="s">
        <v>8221</v>
      </c>
      <c r="H3325" t="s">
        <v>8243</v>
      </c>
      <c r="I3325">
        <v>1336340516</v>
      </c>
      <c r="J3325">
        <v>1333748516</v>
      </c>
      <c r="K3325" s="11" t="b">
        <v>0</v>
      </c>
      <c r="L3325">
        <v>3</v>
      </c>
      <c r="M3325" t="b">
        <v>0</v>
      </c>
      <c r="N3325" t="s">
        <v>8277</v>
      </c>
      <c r="O3325" s="1">
        <f t="shared" si="255"/>
        <v>5</v>
      </c>
      <c r="P3325">
        <f t="shared" si="256"/>
        <v>15</v>
      </c>
      <c r="Q3325" s="13" t="s">
        <v>8312</v>
      </c>
      <c r="R3325" t="s">
        <v>8330</v>
      </c>
      <c r="S3325" s="17">
        <f t="shared" si="257"/>
        <v>41005.904120370367</v>
      </c>
      <c r="T3325" s="17">
        <f t="shared" si="258"/>
        <v>41035.904120370367</v>
      </c>
      <c r="U3325">
        <f t="shared" si="259"/>
        <v>2012</v>
      </c>
    </row>
    <row r="3326" spans="1:21" ht="60" hidden="1" x14ac:dyDescent="0.2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8218</v>
      </c>
      <c r="G3326" t="s">
        <v>8224</v>
      </c>
      <c r="H3326" t="s">
        <v>8246</v>
      </c>
      <c r="I3326">
        <v>1459584417</v>
      </c>
      <c r="J3326">
        <v>1456996017</v>
      </c>
      <c r="K3326" s="11" t="b">
        <v>0</v>
      </c>
      <c r="L3326">
        <v>3</v>
      </c>
      <c r="M3326" t="b">
        <v>0</v>
      </c>
      <c r="N3326" t="s">
        <v>8282</v>
      </c>
      <c r="O3326" s="1">
        <f t="shared" si="255"/>
        <v>5</v>
      </c>
      <c r="P3326">
        <f t="shared" si="256"/>
        <v>15</v>
      </c>
      <c r="Q3326" s="13" t="s">
        <v>8307</v>
      </c>
      <c r="R3326" t="s">
        <v>8344</v>
      </c>
      <c r="S3326" s="17">
        <f t="shared" si="257"/>
        <v>42432.379826388889</v>
      </c>
      <c r="T3326" s="17">
        <f t="shared" si="258"/>
        <v>42462.338159722218</v>
      </c>
      <c r="U3326">
        <f t="shared" si="259"/>
        <v>2016</v>
      </c>
    </row>
    <row r="3327" spans="1:21" ht="60" hidden="1" x14ac:dyDescent="0.2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8218</v>
      </c>
      <c r="G3327" t="s">
        <v>8221</v>
      </c>
      <c r="H3327" t="s">
        <v>8243</v>
      </c>
      <c r="I3327">
        <v>1311309721</v>
      </c>
      <c r="J3327">
        <v>1307421721</v>
      </c>
      <c r="K3327" s="11" t="b">
        <v>0</v>
      </c>
      <c r="L3327">
        <v>5</v>
      </c>
      <c r="M3327" t="b">
        <v>0</v>
      </c>
      <c r="N3327" t="s">
        <v>8277</v>
      </c>
      <c r="O3327" s="1">
        <f t="shared" si="255"/>
        <v>8</v>
      </c>
      <c r="P3327">
        <f t="shared" si="256"/>
        <v>9</v>
      </c>
      <c r="Q3327" s="13" t="s">
        <v>8312</v>
      </c>
      <c r="R3327" t="s">
        <v>8330</v>
      </c>
      <c r="S3327" s="17">
        <f t="shared" si="257"/>
        <v>40701.195844907408</v>
      </c>
      <c r="T3327" s="17">
        <f t="shared" si="258"/>
        <v>40746.195844907408</v>
      </c>
      <c r="U3327">
        <f t="shared" si="259"/>
        <v>2011</v>
      </c>
    </row>
    <row r="3328" spans="1:21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8218</v>
      </c>
      <c r="G3328" t="s">
        <v>8226</v>
      </c>
      <c r="H3328" t="s">
        <v>8248</v>
      </c>
      <c r="I3328">
        <v>1455232937</v>
      </c>
      <c r="J3328">
        <v>1453936937</v>
      </c>
      <c r="K3328" s="11" t="b">
        <v>0</v>
      </c>
      <c r="L3328">
        <v>4</v>
      </c>
      <c r="M3328" t="b">
        <v>0</v>
      </c>
      <c r="N3328" t="s">
        <v>8277</v>
      </c>
      <c r="O3328" s="1">
        <f t="shared" si="255"/>
        <v>14</v>
      </c>
      <c r="P3328">
        <f t="shared" si="256"/>
        <v>10.56</v>
      </c>
      <c r="Q3328" s="13" t="s">
        <v>8312</v>
      </c>
      <c r="R3328" t="s">
        <v>8330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8218</v>
      </c>
      <c r="G3329" t="s">
        <v>8221</v>
      </c>
      <c r="H3329" t="s">
        <v>8243</v>
      </c>
      <c r="I3329">
        <v>1410127994</v>
      </c>
      <c r="J3329">
        <v>1407535994</v>
      </c>
      <c r="K3329" s="11" t="b">
        <v>0</v>
      </c>
      <c r="L3329">
        <v>4</v>
      </c>
      <c r="M3329" t="b">
        <v>0</v>
      </c>
      <c r="N3329" t="s">
        <v>8289</v>
      </c>
      <c r="O3329" s="1">
        <f t="shared" si="255"/>
        <v>0</v>
      </c>
      <c r="P3329">
        <f t="shared" si="256"/>
        <v>10.5</v>
      </c>
      <c r="Q3329" s="13" t="s">
        <v>8304</v>
      </c>
      <c r="R3329" t="s">
        <v>8314</v>
      </c>
      <c r="S3329" s="17">
        <f t="shared" si="257"/>
        <v>41859.925856481481</v>
      </c>
      <c r="T3329" s="17">
        <f t="shared" si="258"/>
        <v>41889.925856481481</v>
      </c>
      <c r="U3329">
        <f t="shared" si="259"/>
        <v>2014</v>
      </c>
    </row>
    <row r="3330" spans="1:21" ht="60" hidden="1" x14ac:dyDescent="0.2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8218</v>
      </c>
      <c r="G3330" t="s">
        <v>8221</v>
      </c>
      <c r="H3330" t="s">
        <v>8243</v>
      </c>
      <c r="I3330">
        <v>1484239320</v>
      </c>
      <c r="J3330">
        <v>1482609088</v>
      </c>
      <c r="K3330" s="11" t="b">
        <v>0</v>
      </c>
      <c r="L3330">
        <v>4</v>
      </c>
      <c r="M3330" t="b">
        <v>0</v>
      </c>
      <c r="N3330" t="s">
        <v>8279</v>
      </c>
      <c r="O3330" s="1">
        <f t="shared" si="255"/>
        <v>4</v>
      </c>
      <c r="P3330">
        <f t="shared" si="256"/>
        <v>10.5</v>
      </c>
      <c r="Q3330" s="13" t="s">
        <v>8315</v>
      </c>
      <c r="R3330" t="s">
        <v>8341</v>
      </c>
      <c r="S3330" s="17">
        <f t="shared" si="257"/>
        <v>42728.827407407407</v>
      </c>
      <c r="T3330" s="17">
        <f t="shared" si="258"/>
        <v>42747.695833333331</v>
      </c>
      <c r="U3330">
        <f t="shared" si="259"/>
        <v>2016</v>
      </c>
    </row>
    <row r="3331" spans="1:21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8218</v>
      </c>
      <c r="G3331" t="s">
        <v>8221</v>
      </c>
      <c r="H3331" t="s">
        <v>8243</v>
      </c>
      <c r="I3331">
        <v>1468519920</v>
      </c>
      <c r="J3331">
        <v>1466188338</v>
      </c>
      <c r="K3331" s="11" t="b">
        <v>0</v>
      </c>
      <c r="L3331">
        <v>6</v>
      </c>
      <c r="M3331" t="b">
        <v>0</v>
      </c>
      <c r="N3331" t="s">
        <v>8277</v>
      </c>
      <c r="O3331" s="1">
        <f t="shared" ref="O3331:O3394" si="260">ROUND(E3331/D3331*100,0)</f>
        <v>0</v>
      </c>
      <c r="P3331">
        <f t="shared" ref="P3331:P3394" si="261">IFERROR(ROUND(E3331/L3331,2),0)</f>
        <v>6.83</v>
      </c>
      <c r="Q3331" s="13" t="s">
        <v>8312</v>
      </c>
      <c r="R3331" t="s">
        <v>8330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hidden="1" x14ac:dyDescent="0.2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8218</v>
      </c>
      <c r="G3332" t="s">
        <v>8221</v>
      </c>
      <c r="H3332" t="s">
        <v>8243</v>
      </c>
      <c r="I3332">
        <v>1411596001</v>
      </c>
      <c r="J3332">
        <v>1409608801</v>
      </c>
      <c r="K3332" s="11" t="b">
        <v>0</v>
      </c>
      <c r="L3332">
        <v>4</v>
      </c>
      <c r="M3332" t="b">
        <v>0</v>
      </c>
      <c r="N3332" t="s">
        <v>8266</v>
      </c>
      <c r="O3332" s="1">
        <f t="shared" si="260"/>
        <v>2</v>
      </c>
      <c r="P3332">
        <f t="shared" si="261"/>
        <v>10.25</v>
      </c>
      <c r="Q3332" s="13" t="s">
        <v>8319</v>
      </c>
      <c r="R3332" t="s">
        <v>8322</v>
      </c>
      <c r="S3332" s="17">
        <f t="shared" si="262"/>
        <v>41883.916678240741</v>
      </c>
      <c r="T3332" s="17">
        <f t="shared" si="263"/>
        <v>41906.916678240741</v>
      </c>
      <c r="U3332">
        <f t="shared" si="264"/>
        <v>2014</v>
      </c>
    </row>
    <row r="3333" spans="1:21" ht="60" hidden="1" x14ac:dyDescent="0.2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8218</v>
      </c>
      <c r="G3333" t="s">
        <v>8222</v>
      </c>
      <c r="H3333" t="s">
        <v>8244</v>
      </c>
      <c r="I3333">
        <v>1442440800</v>
      </c>
      <c r="J3333">
        <v>1440497876</v>
      </c>
      <c r="K3333" s="11" t="b">
        <v>0</v>
      </c>
      <c r="L3333">
        <v>4</v>
      </c>
      <c r="M3333" t="b">
        <v>0</v>
      </c>
      <c r="N3333" t="s">
        <v>8298</v>
      </c>
      <c r="O3333" s="1">
        <f t="shared" si="260"/>
        <v>4</v>
      </c>
      <c r="P3333">
        <f t="shared" si="261"/>
        <v>10.25</v>
      </c>
      <c r="Q3333" s="13" t="s">
        <v>8319</v>
      </c>
      <c r="R3333" t="s">
        <v>8320</v>
      </c>
      <c r="S3333" s="17">
        <f t="shared" si="262"/>
        <v>42241.429120370376</v>
      </c>
      <c r="T3333" s="17">
        <f t="shared" si="263"/>
        <v>42263.916666666672</v>
      </c>
      <c r="U3333">
        <f t="shared" si="264"/>
        <v>2015</v>
      </c>
    </row>
    <row r="3334" spans="1:21" ht="45" hidden="1" x14ac:dyDescent="0.2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8218</v>
      </c>
      <c r="G3334" t="s">
        <v>8221</v>
      </c>
      <c r="H3334" t="s">
        <v>8243</v>
      </c>
      <c r="I3334">
        <v>1414123200</v>
      </c>
      <c r="J3334">
        <v>1408962270</v>
      </c>
      <c r="K3334" s="11" t="b">
        <v>0</v>
      </c>
      <c r="L3334">
        <v>26</v>
      </c>
      <c r="M3334" t="b">
        <v>0</v>
      </c>
      <c r="N3334" t="s">
        <v>8280</v>
      </c>
      <c r="O3334" s="1">
        <f t="shared" si="260"/>
        <v>0</v>
      </c>
      <c r="P3334">
        <f t="shared" si="261"/>
        <v>1.54</v>
      </c>
      <c r="Q3334" s="13" t="s">
        <v>8309</v>
      </c>
      <c r="R3334" t="s">
        <v>8310</v>
      </c>
      <c r="S3334" s="17">
        <f t="shared" si="262"/>
        <v>41876.433680555558</v>
      </c>
      <c r="T3334" s="17">
        <f t="shared" si="263"/>
        <v>41936.166666666664</v>
      </c>
      <c r="U3334">
        <f t="shared" si="264"/>
        <v>2014</v>
      </c>
    </row>
    <row r="3335" spans="1:21" ht="60" hidden="1" x14ac:dyDescent="0.2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8217</v>
      </c>
      <c r="G3335" t="s">
        <v>8221</v>
      </c>
      <c r="H3335" t="s">
        <v>8243</v>
      </c>
      <c r="I3335">
        <v>1456555536</v>
      </c>
      <c r="J3335">
        <v>1453963536</v>
      </c>
      <c r="K3335" s="11" t="b">
        <v>0</v>
      </c>
      <c r="L3335">
        <v>2</v>
      </c>
      <c r="M3335" t="b">
        <v>0</v>
      </c>
      <c r="N3335" t="s">
        <v>8262</v>
      </c>
      <c r="O3335" s="1">
        <f t="shared" si="260"/>
        <v>0</v>
      </c>
      <c r="P3335">
        <f t="shared" si="261"/>
        <v>20</v>
      </c>
      <c r="Q3335" s="13" t="s">
        <v>8317</v>
      </c>
      <c r="R3335" t="s">
        <v>8333</v>
      </c>
      <c r="S3335" s="17">
        <f t="shared" si="262"/>
        <v>42397.281666666662</v>
      </c>
      <c r="T3335" s="17">
        <f t="shared" si="263"/>
        <v>42427.281666666662</v>
      </c>
      <c r="U3335">
        <f t="shared" si="264"/>
        <v>2016</v>
      </c>
    </row>
    <row r="3336" spans="1:21" ht="60" hidden="1" x14ac:dyDescent="0.2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8218</v>
      </c>
      <c r="G3336" t="s">
        <v>8221</v>
      </c>
      <c r="H3336" t="s">
        <v>8243</v>
      </c>
      <c r="I3336">
        <v>1412222340</v>
      </c>
      <c r="J3336">
        <v>1407781013</v>
      </c>
      <c r="K3336" s="11" t="b">
        <v>0</v>
      </c>
      <c r="L3336">
        <v>3</v>
      </c>
      <c r="M3336" t="b">
        <v>0</v>
      </c>
      <c r="N3336" t="s">
        <v>8298</v>
      </c>
      <c r="O3336" s="1">
        <f t="shared" si="260"/>
        <v>0</v>
      </c>
      <c r="P3336">
        <f t="shared" si="261"/>
        <v>13.33</v>
      </c>
      <c r="Q3336" s="13" t="s">
        <v>8319</v>
      </c>
      <c r="R3336" t="s">
        <v>8320</v>
      </c>
      <c r="S3336" s="17">
        <f t="shared" si="262"/>
        <v>41862.761724537035</v>
      </c>
      <c r="T3336" s="17">
        <f t="shared" si="263"/>
        <v>41914.165972222225</v>
      </c>
      <c r="U3336">
        <f t="shared" si="264"/>
        <v>2014</v>
      </c>
    </row>
    <row r="3337" spans="1:21" ht="45" hidden="1" x14ac:dyDescent="0.2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8218</v>
      </c>
      <c r="G3337" t="s">
        <v>8221</v>
      </c>
      <c r="H3337" t="s">
        <v>8243</v>
      </c>
      <c r="I3337">
        <v>1421042403</v>
      </c>
      <c r="J3337">
        <v>1415858403</v>
      </c>
      <c r="K3337" s="11" t="b">
        <v>1</v>
      </c>
      <c r="L3337">
        <v>4</v>
      </c>
      <c r="M3337" t="b">
        <v>0</v>
      </c>
      <c r="N3337" t="s">
        <v>8280</v>
      </c>
      <c r="O3337" s="1">
        <f t="shared" si="260"/>
        <v>1</v>
      </c>
      <c r="P3337">
        <f t="shared" si="261"/>
        <v>10</v>
      </c>
      <c r="Q3337" s="13" t="s">
        <v>8309</v>
      </c>
      <c r="R3337" t="s">
        <v>8310</v>
      </c>
      <c r="S3337" s="17">
        <f t="shared" si="262"/>
        <v>41956.250034722223</v>
      </c>
      <c r="T3337" s="17">
        <f t="shared" si="263"/>
        <v>42016.250034722223</v>
      </c>
      <c r="U3337">
        <f t="shared" si="264"/>
        <v>2014</v>
      </c>
    </row>
    <row r="3338" spans="1:21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8217</v>
      </c>
      <c r="G3338" t="s">
        <v>8221</v>
      </c>
      <c r="H3338" t="s">
        <v>8243</v>
      </c>
      <c r="I3338">
        <v>1381090870</v>
      </c>
      <c r="J3338">
        <v>1377030070</v>
      </c>
      <c r="K3338" s="11" t="b">
        <v>0</v>
      </c>
      <c r="L3338">
        <v>1</v>
      </c>
      <c r="M3338" t="b">
        <v>0</v>
      </c>
      <c r="N3338" t="s">
        <v>8281</v>
      </c>
      <c r="O3338" s="1">
        <f t="shared" si="260"/>
        <v>1</v>
      </c>
      <c r="P3338">
        <f t="shared" si="261"/>
        <v>40</v>
      </c>
      <c r="Q3338" s="13" t="s">
        <v>8323</v>
      </c>
      <c r="R3338" t="s">
        <v>8350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60" hidden="1" x14ac:dyDescent="0.2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8218</v>
      </c>
      <c r="G3339" t="s">
        <v>8221</v>
      </c>
      <c r="H3339" t="s">
        <v>8243</v>
      </c>
      <c r="I3339">
        <v>1407899966</v>
      </c>
      <c r="J3339">
        <v>1405307966</v>
      </c>
      <c r="K3339" s="11" t="b">
        <v>0</v>
      </c>
      <c r="L3339">
        <v>3</v>
      </c>
      <c r="M3339" t="b">
        <v>0</v>
      </c>
      <c r="N3339" t="s">
        <v>8279</v>
      </c>
      <c r="O3339" s="1">
        <f t="shared" si="260"/>
        <v>1</v>
      </c>
      <c r="P3339">
        <f t="shared" si="261"/>
        <v>13.33</v>
      </c>
      <c r="Q3339" s="13" t="s">
        <v>8315</v>
      </c>
      <c r="R3339" t="s">
        <v>8341</v>
      </c>
      <c r="S3339" s="17">
        <f t="shared" si="262"/>
        <v>41834.138495370367</v>
      </c>
      <c r="T3339" s="17">
        <f t="shared" si="263"/>
        <v>41864.138495370367</v>
      </c>
      <c r="U3339">
        <f t="shared" si="264"/>
        <v>2014</v>
      </c>
    </row>
    <row r="3340" spans="1:21" ht="45" hidden="1" x14ac:dyDescent="0.2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8218</v>
      </c>
      <c r="G3340" t="s">
        <v>8221</v>
      </c>
      <c r="H3340" t="s">
        <v>8243</v>
      </c>
      <c r="I3340">
        <v>1383509357</v>
      </c>
      <c r="J3340">
        <v>1380913757</v>
      </c>
      <c r="K3340" s="11" t="b">
        <v>0</v>
      </c>
      <c r="L3340">
        <v>2</v>
      </c>
      <c r="M3340" t="b">
        <v>0</v>
      </c>
      <c r="N3340" t="s">
        <v>8273</v>
      </c>
      <c r="O3340" s="1">
        <f t="shared" si="260"/>
        <v>1</v>
      </c>
      <c r="P3340">
        <f t="shared" si="261"/>
        <v>20</v>
      </c>
      <c r="Q3340" s="13" t="s">
        <v>8323</v>
      </c>
      <c r="R3340" t="s">
        <v>8346</v>
      </c>
      <c r="S3340" s="17">
        <f t="shared" si="262"/>
        <v>41551.798113425924</v>
      </c>
      <c r="T3340" s="17">
        <f t="shared" si="263"/>
        <v>41581.839780092596</v>
      </c>
      <c r="U3340">
        <f t="shared" si="264"/>
        <v>2013</v>
      </c>
    </row>
    <row r="3341" spans="1:21" ht="45" hidden="1" x14ac:dyDescent="0.2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8218</v>
      </c>
      <c r="G3341" t="s">
        <v>8223</v>
      </c>
      <c r="H3341" t="s">
        <v>8245</v>
      </c>
      <c r="I3341">
        <v>1417127040</v>
      </c>
      <c r="J3341">
        <v>1414531440</v>
      </c>
      <c r="K3341" s="11" t="b">
        <v>1</v>
      </c>
      <c r="L3341">
        <v>2</v>
      </c>
      <c r="M3341" t="b">
        <v>0</v>
      </c>
      <c r="N3341" t="s">
        <v>8280</v>
      </c>
      <c r="O3341" s="1">
        <f t="shared" si="260"/>
        <v>1</v>
      </c>
      <c r="P3341">
        <f t="shared" si="261"/>
        <v>20</v>
      </c>
      <c r="Q3341" s="13" t="s">
        <v>8309</v>
      </c>
      <c r="R3341" t="s">
        <v>8310</v>
      </c>
      <c r="S3341" s="17">
        <f t="shared" si="262"/>
        <v>41940.89166666667</v>
      </c>
      <c r="T3341" s="17">
        <f t="shared" si="263"/>
        <v>41970.933333333334</v>
      </c>
      <c r="U3341">
        <f t="shared" si="264"/>
        <v>2014</v>
      </c>
    </row>
    <row r="3342" spans="1:21" ht="45" hidden="1" x14ac:dyDescent="0.2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8218</v>
      </c>
      <c r="G3342" t="s">
        <v>8221</v>
      </c>
      <c r="H3342" t="s">
        <v>8243</v>
      </c>
      <c r="I3342">
        <v>1413832985</v>
      </c>
      <c r="J3342">
        <v>1408648985</v>
      </c>
      <c r="K3342" s="11" t="b">
        <v>0</v>
      </c>
      <c r="L3342">
        <v>2</v>
      </c>
      <c r="M3342" t="b">
        <v>0</v>
      </c>
      <c r="N3342" t="s">
        <v>8266</v>
      </c>
      <c r="O3342" s="1">
        <f t="shared" si="260"/>
        <v>1</v>
      </c>
      <c r="P3342">
        <f t="shared" si="261"/>
        <v>20</v>
      </c>
      <c r="Q3342" s="13" t="s">
        <v>8319</v>
      </c>
      <c r="R3342" t="s">
        <v>8322</v>
      </c>
      <c r="S3342" s="17">
        <f t="shared" si="262"/>
        <v>41872.807696759257</v>
      </c>
      <c r="T3342" s="17">
        <f t="shared" si="263"/>
        <v>41932.807696759257</v>
      </c>
      <c r="U3342">
        <f t="shared" si="264"/>
        <v>2014</v>
      </c>
    </row>
    <row r="3343" spans="1:21" ht="60" hidden="1" x14ac:dyDescent="0.2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8218</v>
      </c>
      <c r="G3343" t="s">
        <v>8221</v>
      </c>
      <c r="H3343" t="s">
        <v>8243</v>
      </c>
      <c r="I3343">
        <v>1372622280</v>
      </c>
      <c r="J3343">
        <v>1369246738</v>
      </c>
      <c r="K3343" s="11" t="b">
        <v>0</v>
      </c>
      <c r="L3343">
        <v>2</v>
      </c>
      <c r="M3343" t="b">
        <v>0</v>
      </c>
      <c r="N3343" t="s">
        <v>8273</v>
      </c>
      <c r="O3343" s="1">
        <f t="shared" si="260"/>
        <v>1</v>
      </c>
      <c r="P3343">
        <f t="shared" si="261"/>
        <v>20</v>
      </c>
      <c r="Q3343" s="13" t="s">
        <v>8323</v>
      </c>
      <c r="R3343" t="s">
        <v>8346</v>
      </c>
      <c r="S3343" s="17">
        <f t="shared" si="262"/>
        <v>41416.763171296298</v>
      </c>
      <c r="T3343" s="17">
        <f t="shared" si="263"/>
        <v>41455.831944444442</v>
      </c>
      <c r="U3343">
        <f t="shared" si="264"/>
        <v>2013</v>
      </c>
    </row>
    <row r="3344" spans="1:21" hidden="1" x14ac:dyDescent="0.2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8218</v>
      </c>
      <c r="G3344" t="s">
        <v>8222</v>
      </c>
      <c r="H3344" t="s">
        <v>8244</v>
      </c>
      <c r="I3344">
        <v>1437139080</v>
      </c>
      <c r="J3344">
        <v>1434552207</v>
      </c>
      <c r="K3344" s="11" t="b">
        <v>0</v>
      </c>
      <c r="L3344">
        <v>3</v>
      </c>
      <c r="M3344" t="b">
        <v>0</v>
      </c>
      <c r="N3344" t="s">
        <v>8266</v>
      </c>
      <c r="O3344" s="1">
        <f t="shared" si="260"/>
        <v>2</v>
      </c>
      <c r="P3344">
        <f t="shared" si="261"/>
        <v>13.33</v>
      </c>
      <c r="Q3344" s="13" t="s">
        <v>8319</v>
      </c>
      <c r="R3344" t="s">
        <v>8322</v>
      </c>
      <c r="S3344" s="17">
        <f t="shared" si="262"/>
        <v>42172.613506944443</v>
      </c>
      <c r="T3344" s="17">
        <f t="shared" si="263"/>
        <v>42202.554166666669</v>
      </c>
      <c r="U3344">
        <f t="shared" si="264"/>
        <v>2015</v>
      </c>
    </row>
    <row r="3345" spans="1:21" ht="45" hidden="1" x14ac:dyDescent="0.2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8217</v>
      </c>
      <c r="G3345" t="s">
        <v>8221</v>
      </c>
      <c r="H3345" t="s">
        <v>8243</v>
      </c>
      <c r="I3345">
        <v>1433336895</v>
      </c>
      <c r="J3345">
        <v>1429621695</v>
      </c>
      <c r="K3345" s="11" t="b">
        <v>0</v>
      </c>
      <c r="L3345">
        <v>3</v>
      </c>
      <c r="M3345" t="b">
        <v>0</v>
      </c>
      <c r="N3345" t="s">
        <v>8262</v>
      </c>
      <c r="O3345" s="1">
        <f t="shared" si="260"/>
        <v>3</v>
      </c>
      <c r="P3345">
        <f t="shared" si="261"/>
        <v>13.33</v>
      </c>
      <c r="Q3345" s="13" t="s">
        <v>8317</v>
      </c>
      <c r="R3345" t="s">
        <v>8333</v>
      </c>
      <c r="S3345" s="17">
        <f t="shared" si="262"/>
        <v>42115.547395833331</v>
      </c>
      <c r="T3345" s="17">
        <f t="shared" si="263"/>
        <v>42158.547395833331</v>
      </c>
      <c r="U3345">
        <f t="shared" si="264"/>
        <v>2015</v>
      </c>
    </row>
    <row r="3346" spans="1:21" ht="45" hidden="1" x14ac:dyDescent="0.2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8217</v>
      </c>
      <c r="G3346" t="s">
        <v>8221</v>
      </c>
      <c r="H3346" t="s">
        <v>8243</v>
      </c>
      <c r="I3346">
        <v>1490809450</v>
      </c>
      <c r="J3346">
        <v>1485629050</v>
      </c>
      <c r="K3346" s="11" t="b">
        <v>0</v>
      </c>
      <c r="L3346">
        <v>3</v>
      </c>
      <c r="M3346" t="b">
        <v>0</v>
      </c>
      <c r="N3346" t="s">
        <v>8300</v>
      </c>
      <c r="O3346" s="1">
        <f t="shared" si="260"/>
        <v>3</v>
      </c>
      <c r="P3346">
        <f t="shared" si="261"/>
        <v>13.33</v>
      </c>
      <c r="Q3346" s="13" t="s">
        <v>8319</v>
      </c>
      <c r="R3346" t="s">
        <v>8331</v>
      </c>
      <c r="S3346" s="17">
        <f t="shared" si="262"/>
        <v>42763.780671296292</v>
      </c>
      <c r="T3346" s="17">
        <f t="shared" si="263"/>
        <v>42823.739004629635</v>
      </c>
      <c r="U3346">
        <f t="shared" si="264"/>
        <v>2017</v>
      </c>
    </row>
    <row r="3347" spans="1:21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8217</v>
      </c>
      <c r="G3347" t="s">
        <v>8221</v>
      </c>
      <c r="H3347" t="s">
        <v>8243</v>
      </c>
      <c r="I3347">
        <v>1476731431</v>
      </c>
      <c r="J3347">
        <v>1472843431</v>
      </c>
      <c r="K3347" s="11" t="b">
        <v>0</v>
      </c>
      <c r="L3347">
        <v>3</v>
      </c>
      <c r="M3347" t="b">
        <v>0</v>
      </c>
      <c r="N3347" t="s">
        <v>8267</v>
      </c>
      <c r="O3347" s="1">
        <f t="shared" si="260"/>
        <v>0</v>
      </c>
      <c r="P3347">
        <f t="shared" si="261"/>
        <v>13</v>
      </c>
      <c r="Q3347" s="13" t="s">
        <v>8304</v>
      </c>
      <c r="R3347" t="s">
        <v>8338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8218</v>
      </c>
      <c r="G3348" t="s">
        <v>8221</v>
      </c>
      <c r="H3348" t="s">
        <v>8243</v>
      </c>
      <c r="I3348">
        <v>1441771218</v>
      </c>
      <c r="J3348">
        <v>1436587218</v>
      </c>
      <c r="K3348" s="11" t="b">
        <v>0</v>
      </c>
      <c r="L3348">
        <v>4</v>
      </c>
      <c r="M3348" t="b">
        <v>0</v>
      </c>
      <c r="N3348" t="s">
        <v>8266</v>
      </c>
      <c r="O3348" s="1">
        <f t="shared" si="260"/>
        <v>1</v>
      </c>
      <c r="P3348">
        <f t="shared" si="261"/>
        <v>9.75</v>
      </c>
      <c r="Q3348" s="13" t="s">
        <v>8319</v>
      </c>
      <c r="R3348" t="s">
        <v>8322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8218</v>
      </c>
      <c r="G3349" t="s">
        <v>8221</v>
      </c>
      <c r="H3349" t="s">
        <v>8243</v>
      </c>
      <c r="I3349">
        <v>1420081143</v>
      </c>
      <c r="J3349">
        <v>1417489143</v>
      </c>
      <c r="K3349" s="11" t="b">
        <v>1</v>
      </c>
      <c r="L3349">
        <v>4</v>
      </c>
      <c r="M3349" t="b">
        <v>0</v>
      </c>
      <c r="N3349" t="s">
        <v>8266</v>
      </c>
      <c r="O3349" s="1">
        <f t="shared" si="260"/>
        <v>4</v>
      </c>
      <c r="P3349">
        <f t="shared" si="261"/>
        <v>9.5</v>
      </c>
      <c r="Q3349" s="13" t="s">
        <v>8319</v>
      </c>
      <c r="R3349" t="s">
        <v>8322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8218</v>
      </c>
      <c r="G3350" t="s">
        <v>8221</v>
      </c>
      <c r="H3350" t="s">
        <v>8243</v>
      </c>
      <c r="I3350">
        <v>1431144000</v>
      </c>
      <c r="J3350">
        <v>1426407426</v>
      </c>
      <c r="K3350" s="11" t="b">
        <v>0</v>
      </c>
      <c r="L3350">
        <v>2</v>
      </c>
      <c r="M3350" t="b">
        <v>0</v>
      </c>
      <c r="N3350" t="s">
        <v>8266</v>
      </c>
      <c r="O3350" s="1">
        <f t="shared" si="260"/>
        <v>1</v>
      </c>
      <c r="P3350">
        <f t="shared" si="261"/>
        <v>18.5</v>
      </c>
      <c r="Q3350" s="13" t="s">
        <v>8319</v>
      </c>
      <c r="R3350" t="s">
        <v>8322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60" hidden="1" x14ac:dyDescent="0.2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8218</v>
      </c>
      <c r="G3351" t="s">
        <v>8221</v>
      </c>
      <c r="H3351" t="s">
        <v>8243</v>
      </c>
      <c r="I3351">
        <v>1425233240</v>
      </c>
      <c r="J3351">
        <v>1422641240</v>
      </c>
      <c r="K3351" s="11" t="b">
        <v>0</v>
      </c>
      <c r="L3351">
        <v>3</v>
      </c>
      <c r="M3351" t="b">
        <v>0</v>
      </c>
      <c r="N3351" t="s">
        <v>8279</v>
      </c>
      <c r="O3351" s="1">
        <f t="shared" si="260"/>
        <v>0</v>
      </c>
      <c r="P3351">
        <f t="shared" si="261"/>
        <v>12</v>
      </c>
      <c r="Q3351" s="13" t="s">
        <v>8315</v>
      </c>
      <c r="R3351" t="s">
        <v>8341</v>
      </c>
      <c r="S3351" s="17">
        <f t="shared" si="262"/>
        <v>42034.75509259259</v>
      </c>
      <c r="T3351" s="17">
        <f t="shared" si="263"/>
        <v>42064.75509259259</v>
      </c>
      <c r="U3351">
        <f t="shared" si="264"/>
        <v>2015</v>
      </c>
    </row>
    <row r="3352" spans="1:21" ht="60" hidden="1" x14ac:dyDescent="0.2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8218</v>
      </c>
      <c r="G3352" t="s">
        <v>8226</v>
      </c>
      <c r="H3352" t="s">
        <v>8248</v>
      </c>
      <c r="I3352">
        <v>1436373900</v>
      </c>
      <c r="J3352">
        <v>1433861210</v>
      </c>
      <c r="K3352" s="11" t="b">
        <v>0</v>
      </c>
      <c r="L3352">
        <v>2</v>
      </c>
      <c r="M3352" t="b">
        <v>0</v>
      </c>
      <c r="N3352" t="s">
        <v>8278</v>
      </c>
      <c r="O3352" s="1">
        <f t="shared" si="260"/>
        <v>0</v>
      </c>
      <c r="P3352">
        <f t="shared" si="261"/>
        <v>18</v>
      </c>
      <c r="Q3352" s="13" t="s">
        <v>8312</v>
      </c>
      <c r="R3352" t="s">
        <v>8340</v>
      </c>
      <c r="S3352" s="17">
        <f t="shared" si="262"/>
        <v>42164.615856481483</v>
      </c>
      <c r="T3352" s="17">
        <f t="shared" si="263"/>
        <v>42193.697916666672</v>
      </c>
      <c r="U3352">
        <f t="shared" si="264"/>
        <v>2015</v>
      </c>
    </row>
    <row r="3353" spans="1:21" ht="30" hidden="1" x14ac:dyDescent="0.2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8218</v>
      </c>
      <c r="G3353" t="s">
        <v>8221</v>
      </c>
      <c r="H3353" t="s">
        <v>8243</v>
      </c>
      <c r="I3353">
        <v>1357176693</v>
      </c>
      <c r="J3353">
        <v>1354584693</v>
      </c>
      <c r="K3353" s="11" t="b">
        <v>0</v>
      </c>
      <c r="L3353">
        <v>4</v>
      </c>
      <c r="M3353" t="b">
        <v>0</v>
      </c>
      <c r="N3353" t="s">
        <v>8299</v>
      </c>
      <c r="O3353" s="1">
        <f t="shared" si="260"/>
        <v>1</v>
      </c>
      <c r="P3353">
        <f t="shared" si="261"/>
        <v>9</v>
      </c>
      <c r="Q3353" s="13" t="s">
        <v>8307</v>
      </c>
      <c r="R3353" t="s">
        <v>8352</v>
      </c>
      <c r="S3353" s="17">
        <f t="shared" si="262"/>
        <v>41247.063576388886</v>
      </c>
      <c r="T3353" s="17">
        <f t="shared" si="263"/>
        <v>41277.063576388886</v>
      </c>
      <c r="U3353">
        <f t="shared" si="264"/>
        <v>2012</v>
      </c>
    </row>
    <row r="3354" spans="1:21" ht="60" hidden="1" x14ac:dyDescent="0.2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8217</v>
      </c>
      <c r="G3354" t="s">
        <v>8226</v>
      </c>
      <c r="H3354" t="s">
        <v>8248</v>
      </c>
      <c r="I3354">
        <v>1439533019</v>
      </c>
      <c r="J3354">
        <v>1436941019</v>
      </c>
      <c r="K3354" s="11" t="b">
        <v>0</v>
      </c>
      <c r="L3354">
        <v>3</v>
      </c>
      <c r="M3354" t="b">
        <v>0</v>
      </c>
      <c r="N3354" t="s">
        <v>8296</v>
      </c>
      <c r="O3354" s="1">
        <f t="shared" si="260"/>
        <v>1</v>
      </c>
      <c r="P3354">
        <f t="shared" si="261"/>
        <v>12</v>
      </c>
      <c r="Q3354" s="13" t="s">
        <v>8304</v>
      </c>
      <c r="R3354" t="s">
        <v>8311</v>
      </c>
      <c r="S3354" s="17">
        <f t="shared" si="262"/>
        <v>42200.261793981481</v>
      </c>
      <c r="T3354" s="17">
        <f t="shared" si="263"/>
        <v>42230.261793981481</v>
      </c>
      <c r="U3354">
        <f t="shared" si="264"/>
        <v>2015</v>
      </c>
    </row>
    <row r="3355" spans="1:21" ht="30" hidden="1" x14ac:dyDescent="0.2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8218</v>
      </c>
      <c r="G3355" t="s">
        <v>8226</v>
      </c>
      <c r="H3355" t="s">
        <v>8248</v>
      </c>
      <c r="I3355">
        <v>1431278557</v>
      </c>
      <c r="J3355">
        <v>1427390557</v>
      </c>
      <c r="K3355" s="11" t="b">
        <v>0</v>
      </c>
      <c r="L3355">
        <v>2</v>
      </c>
      <c r="M3355" t="b">
        <v>0</v>
      </c>
      <c r="N3355" t="s">
        <v>8279</v>
      </c>
      <c r="O3355" s="1">
        <f t="shared" si="260"/>
        <v>0</v>
      </c>
      <c r="P3355">
        <f t="shared" si="261"/>
        <v>17.5</v>
      </c>
      <c r="Q3355" s="13" t="s">
        <v>8315</v>
      </c>
      <c r="R3355" t="s">
        <v>8341</v>
      </c>
      <c r="S3355" s="17">
        <f t="shared" si="262"/>
        <v>42089.724039351851</v>
      </c>
      <c r="T3355" s="17">
        <f t="shared" si="263"/>
        <v>42134.724039351851</v>
      </c>
      <c r="U3355">
        <f t="shared" si="264"/>
        <v>2015</v>
      </c>
    </row>
    <row r="3356" spans="1:21" ht="60" hidden="1" x14ac:dyDescent="0.2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8218</v>
      </c>
      <c r="G3356" t="s">
        <v>8221</v>
      </c>
      <c r="H3356" t="s">
        <v>8243</v>
      </c>
      <c r="I3356">
        <v>1411662264</v>
      </c>
      <c r="J3356">
        <v>1408983864</v>
      </c>
      <c r="K3356" s="11" t="b">
        <v>0</v>
      </c>
      <c r="L3356">
        <v>2</v>
      </c>
      <c r="M3356" t="b">
        <v>0</v>
      </c>
      <c r="N3356" t="s">
        <v>8279</v>
      </c>
      <c r="O3356" s="1">
        <f t="shared" si="260"/>
        <v>0</v>
      </c>
      <c r="P3356">
        <f t="shared" si="261"/>
        <v>17.5</v>
      </c>
      <c r="Q3356" s="13" t="s">
        <v>8315</v>
      </c>
      <c r="R3356" t="s">
        <v>8341</v>
      </c>
      <c r="S3356" s="17">
        <f t="shared" si="262"/>
        <v>41876.683611111112</v>
      </c>
      <c r="T3356" s="17">
        <f t="shared" si="263"/>
        <v>41907.683611111112</v>
      </c>
      <c r="U3356">
        <f t="shared" si="264"/>
        <v>2014</v>
      </c>
    </row>
    <row r="3357" spans="1:21" ht="30" hidden="1" x14ac:dyDescent="0.2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8218</v>
      </c>
      <c r="G3357" t="s">
        <v>8221</v>
      </c>
      <c r="H3357" t="s">
        <v>8243</v>
      </c>
      <c r="I3357">
        <v>1436957022</v>
      </c>
      <c r="J3357">
        <v>1434365022</v>
      </c>
      <c r="K3357" s="11" t="b">
        <v>0</v>
      </c>
      <c r="L3357">
        <v>2</v>
      </c>
      <c r="M3357" t="b">
        <v>0</v>
      </c>
      <c r="N3357" t="s">
        <v>8300</v>
      </c>
      <c r="O3357" s="1">
        <f t="shared" si="260"/>
        <v>0</v>
      </c>
      <c r="P3357">
        <f t="shared" si="261"/>
        <v>17.5</v>
      </c>
      <c r="Q3357" s="13" t="s">
        <v>8319</v>
      </c>
      <c r="R3357" t="s">
        <v>8331</v>
      </c>
      <c r="S3357" s="17">
        <f t="shared" si="262"/>
        <v>42170.447013888886</v>
      </c>
      <c r="T3357" s="17">
        <f t="shared" si="263"/>
        <v>42200.447013888886</v>
      </c>
      <c r="U3357">
        <f t="shared" si="264"/>
        <v>2015</v>
      </c>
    </row>
    <row r="3358" spans="1:21" ht="30" hidden="1" x14ac:dyDescent="0.2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8218</v>
      </c>
      <c r="G3358" t="s">
        <v>8221</v>
      </c>
      <c r="H3358" t="s">
        <v>8243</v>
      </c>
      <c r="I3358">
        <v>1413770820</v>
      </c>
      <c r="J3358">
        <v>1412005602</v>
      </c>
      <c r="K3358" s="11" t="b">
        <v>0</v>
      </c>
      <c r="L3358">
        <v>4</v>
      </c>
      <c r="M3358" t="b">
        <v>0</v>
      </c>
      <c r="N3358" t="s">
        <v>8299</v>
      </c>
      <c r="O3358" s="1">
        <f t="shared" si="260"/>
        <v>0</v>
      </c>
      <c r="P3358">
        <f t="shared" si="261"/>
        <v>8.75</v>
      </c>
      <c r="Q3358" s="13" t="s">
        <v>8307</v>
      </c>
      <c r="R3358" t="s">
        <v>8352</v>
      </c>
      <c r="S3358" s="17">
        <f t="shared" si="262"/>
        <v>41911.657430555555</v>
      </c>
      <c r="T3358" s="17">
        <f t="shared" si="263"/>
        <v>41932.088194444441</v>
      </c>
      <c r="U3358">
        <f t="shared" si="264"/>
        <v>2014</v>
      </c>
    </row>
    <row r="3359" spans="1:21" ht="60" hidden="1" x14ac:dyDescent="0.2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8218</v>
      </c>
      <c r="G3359" t="s">
        <v>8221</v>
      </c>
      <c r="H3359" t="s">
        <v>8243</v>
      </c>
      <c r="I3359">
        <v>1418091128</v>
      </c>
      <c r="J3359">
        <v>1415499128</v>
      </c>
      <c r="K3359" s="11" t="b">
        <v>0</v>
      </c>
      <c r="L3359">
        <v>3</v>
      </c>
      <c r="M3359" t="b">
        <v>0</v>
      </c>
      <c r="N3359" t="s">
        <v>8279</v>
      </c>
      <c r="O3359" s="1">
        <f t="shared" si="260"/>
        <v>0</v>
      </c>
      <c r="P3359">
        <f t="shared" si="261"/>
        <v>11.67</v>
      </c>
      <c r="Q3359" s="13" t="s">
        <v>8315</v>
      </c>
      <c r="R3359" t="s">
        <v>8341</v>
      </c>
      <c r="S3359" s="17">
        <f t="shared" si="262"/>
        <v>41952.09175925926</v>
      </c>
      <c r="T3359" s="17">
        <f t="shared" si="263"/>
        <v>41982.09175925926</v>
      </c>
      <c r="U3359">
        <f t="shared" si="264"/>
        <v>2014</v>
      </c>
    </row>
    <row r="3360" spans="1:21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8218</v>
      </c>
      <c r="G3360" t="s">
        <v>8221</v>
      </c>
      <c r="H3360" t="s">
        <v>8243</v>
      </c>
      <c r="I3360">
        <v>1414707762</v>
      </c>
      <c r="J3360">
        <v>1412115762</v>
      </c>
      <c r="K3360" s="11" t="b">
        <v>0</v>
      </c>
      <c r="L3360">
        <v>4</v>
      </c>
      <c r="M3360" t="b">
        <v>0</v>
      </c>
      <c r="N3360" t="s">
        <v>8288</v>
      </c>
      <c r="O3360" s="1">
        <f t="shared" si="260"/>
        <v>1</v>
      </c>
      <c r="P3360">
        <f t="shared" si="261"/>
        <v>8.75</v>
      </c>
      <c r="Q3360" s="13" t="s">
        <v>8323</v>
      </c>
      <c r="R3360" t="s">
        <v>8326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60" hidden="1" x14ac:dyDescent="0.2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8218</v>
      </c>
      <c r="G3361" t="s">
        <v>8226</v>
      </c>
      <c r="H3361" t="s">
        <v>8248</v>
      </c>
      <c r="I3361">
        <v>1485838800</v>
      </c>
      <c r="J3361">
        <v>1484756245</v>
      </c>
      <c r="K3361" s="11" t="b">
        <v>0</v>
      </c>
      <c r="L3361">
        <v>4</v>
      </c>
      <c r="M3361" t="b">
        <v>0</v>
      </c>
      <c r="N3361" t="s">
        <v>8267</v>
      </c>
      <c r="O3361" s="1">
        <f t="shared" si="260"/>
        <v>1</v>
      </c>
      <c r="P3361">
        <f t="shared" si="261"/>
        <v>8.75</v>
      </c>
      <c r="Q3361" s="13" t="s">
        <v>8304</v>
      </c>
      <c r="R3361" t="s">
        <v>8338</v>
      </c>
      <c r="S3361" s="17">
        <f t="shared" si="262"/>
        <v>42753.678761574076</v>
      </c>
      <c r="T3361" s="17">
        <f t="shared" si="263"/>
        <v>42766.208333333328</v>
      </c>
      <c r="U3361">
        <f t="shared" si="264"/>
        <v>2017</v>
      </c>
    </row>
    <row r="3362" spans="1:21" ht="60" hidden="1" x14ac:dyDescent="0.2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8218</v>
      </c>
      <c r="G3362" t="s">
        <v>8221</v>
      </c>
      <c r="H3362" t="s">
        <v>8243</v>
      </c>
      <c r="I3362">
        <v>1410958191</v>
      </c>
      <c r="J3362">
        <v>1408366191</v>
      </c>
      <c r="K3362" s="11" t="b">
        <v>0</v>
      </c>
      <c r="L3362">
        <v>3</v>
      </c>
      <c r="M3362" t="b">
        <v>0</v>
      </c>
      <c r="N3362" t="s">
        <v>8288</v>
      </c>
      <c r="O3362" s="1">
        <f t="shared" si="260"/>
        <v>1</v>
      </c>
      <c r="P3362">
        <f t="shared" si="261"/>
        <v>11.67</v>
      </c>
      <c r="Q3362" s="13" t="s">
        <v>8323</v>
      </c>
      <c r="R3362" t="s">
        <v>8326</v>
      </c>
      <c r="S3362" s="17">
        <f t="shared" si="262"/>
        <v>41869.534618055557</v>
      </c>
      <c r="T3362" s="17">
        <f t="shared" si="263"/>
        <v>41899.534618055557</v>
      </c>
      <c r="U3362">
        <f t="shared" si="264"/>
        <v>2014</v>
      </c>
    </row>
    <row r="3363" spans="1:21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8218</v>
      </c>
      <c r="G3363" t="s">
        <v>8223</v>
      </c>
      <c r="H3363" t="s">
        <v>8245</v>
      </c>
      <c r="I3363">
        <v>1444984904</v>
      </c>
      <c r="J3363">
        <v>1439800904</v>
      </c>
      <c r="K3363" s="11" t="b">
        <v>0</v>
      </c>
      <c r="L3363">
        <v>1</v>
      </c>
      <c r="M3363" t="b">
        <v>0</v>
      </c>
      <c r="N3363" t="s">
        <v>8266</v>
      </c>
      <c r="O3363" s="1">
        <f t="shared" si="260"/>
        <v>2</v>
      </c>
      <c r="P3363">
        <f t="shared" si="261"/>
        <v>35</v>
      </c>
      <c r="Q3363" s="13" t="s">
        <v>8319</v>
      </c>
      <c r="R3363" t="s">
        <v>8322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60" hidden="1" x14ac:dyDescent="0.2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8217</v>
      </c>
      <c r="G3364" t="s">
        <v>8221</v>
      </c>
      <c r="H3364" t="s">
        <v>8243</v>
      </c>
      <c r="I3364">
        <v>1430517600</v>
      </c>
      <c r="J3364">
        <v>1426538129</v>
      </c>
      <c r="K3364" s="11" t="b">
        <v>0</v>
      </c>
      <c r="L3364">
        <v>2</v>
      </c>
      <c r="M3364" t="b">
        <v>0</v>
      </c>
      <c r="N3364" t="s">
        <v>8300</v>
      </c>
      <c r="O3364" s="1">
        <f t="shared" si="260"/>
        <v>2</v>
      </c>
      <c r="P3364">
        <f t="shared" si="261"/>
        <v>17.5</v>
      </c>
      <c r="Q3364" s="13" t="s">
        <v>8319</v>
      </c>
      <c r="R3364" t="s">
        <v>8331</v>
      </c>
      <c r="S3364" s="17">
        <f t="shared" si="262"/>
        <v>42079.857974537037</v>
      </c>
      <c r="T3364" s="17">
        <f t="shared" si="263"/>
        <v>42125.916666666672</v>
      </c>
      <c r="U3364">
        <f t="shared" si="264"/>
        <v>2015</v>
      </c>
    </row>
    <row r="3365" spans="1:21" ht="45" hidden="1" x14ac:dyDescent="0.2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8218</v>
      </c>
      <c r="G3365" t="s">
        <v>8222</v>
      </c>
      <c r="H3365" t="s">
        <v>8244</v>
      </c>
      <c r="I3365">
        <v>1440763920</v>
      </c>
      <c r="J3365">
        <v>1435656759</v>
      </c>
      <c r="K3365" s="11" t="b">
        <v>0</v>
      </c>
      <c r="L3365">
        <v>3</v>
      </c>
      <c r="M3365" t="b">
        <v>0</v>
      </c>
      <c r="N3365" t="s">
        <v>8284</v>
      </c>
      <c r="O3365" s="1">
        <f t="shared" si="260"/>
        <v>5</v>
      </c>
      <c r="P3365">
        <f t="shared" si="261"/>
        <v>11.67</v>
      </c>
      <c r="Q3365" s="13" t="s">
        <v>8309</v>
      </c>
      <c r="R3365" t="s">
        <v>8351</v>
      </c>
      <c r="S3365" s="17">
        <f t="shared" si="262"/>
        <v>42185.397673611107</v>
      </c>
      <c r="T3365" s="17">
        <f t="shared" si="263"/>
        <v>42244.508333333331</v>
      </c>
      <c r="U3365">
        <f t="shared" si="264"/>
        <v>2015</v>
      </c>
    </row>
    <row r="3366" spans="1:21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8218</v>
      </c>
      <c r="G3366" t="s">
        <v>8221</v>
      </c>
      <c r="H3366" t="s">
        <v>8243</v>
      </c>
      <c r="I3366">
        <v>1484348700</v>
      </c>
      <c r="J3366">
        <v>1481756855</v>
      </c>
      <c r="K3366" s="11" t="b">
        <v>0</v>
      </c>
      <c r="L3366">
        <v>1</v>
      </c>
      <c r="M3366" t="b">
        <v>0</v>
      </c>
      <c r="N3366" t="s">
        <v>8266</v>
      </c>
      <c r="O3366" s="1">
        <f t="shared" si="260"/>
        <v>1</v>
      </c>
      <c r="P3366">
        <f t="shared" si="261"/>
        <v>34.950000000000003</v>
      </c>
      <c r="Q3366" s="13" t="s">
        <v>8319</v>
      </c>
      <c r="R3366" t="s">
        <v>8322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60" hidden="1" x14ac:dyDescent="0.2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8218</v>
      </c>
      <c r="G3367" t="s">
        <v>8221</v>
      </c>
      <c r="H3367" t="s">
        <v>8243</v>
      </c>
      <c r="I3367">
        <v>1420876740</v>
      </c>
      <c r="J3367">
        <v>1417470718</v>
      </c>
      <c r="K3367" s="11" t="b">
        <v>0</v>
      </c>
      <c r="L3367">
        <v>4</v>
      </c>
      <c r="M3367" t="b">
        <v>0</v>
      </c>
      <c r="N3367" t="s">
        <v>8277</v>
      </c>
      <c r="O3367" s="1">
        <f t="shared" si="260"/>
        <v>0</v>
      </c>
      <c r="P3367">
        <f t="shared" si="261"/>
        <v>8.5</v>
      </c>
      <c r="Q3367" s="13" t="s">
        <v>8312</v>
      </c>
      <c r="R3367" t="s">
        <v>8330</v>
      </c>
      <c r="S3367" s="17">
        <f t="shared" si="262"/>
        <v>41974.911087962959</v>
      </c>
      <c r="T3367" s="17">
        <f t="shared" si="263"/>
        <v>42014.332638888889</v>
      </c>
      <c r="U3367">
        <f t="shared" si="264"/>
        <v>2014</v>
      </c>
    </row>
    <row r="3368" spans="1:21" ht="30" hidden="1" x14ac:dyDescent="0.2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8218</v>
      </c>
      <c r="G3368" t="s">
        <v>8233</v>
      </c>
      <c r="H3368" t="s">
        <v>8246</v>
      </c>
      <c r="I3368">
        <v>1453122000</v>
      </c>
      <c r="J3368">
        <v>1449151888</v>
      </c>
      <c r="K3368" s="11" t="b">
        <v>0</v>
      </c>
      <c r="L3368">
        <v>1</v>
      </c>
      <c r="M3368" t="b">
        <v>0</v>
      </c>
      <c r="N3368" t="s">
        <v>8288</v>
      </c>
      <c r="O3368" s="1">
        <f t="shared" si="260"/>
        <v>1</v>
      </c>
      <c r="P3368">
        <f t="shared" si="261"/>
        <v>34</v>
      </c>
      <c r="Q3368" s="13" t="s">
        <v>8323</v>
      </c>
      <c r="R3368" t="s">
        <v>8326</v>
      </c>
      <c r="S3368" s="17">
        <f t="shared" si="262"/>
        <v>42341.59129629629</v>
      </c>
      <c r="T3368" s="17">
        <f t="shared" si="263"/>
        <v>42387.541666666672</v>
      </c>
      <c r="U3368">
        <f t="shared" si="264"/>
        <v>2015</v>
      </c>
    </row>
    <row r="3369" spans="1:21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8218</v>
      </c>
      <c r="G3369" t="s">
        <v>8226</v>
      </c>
      <c r="H3369" t="s">
        <v>8248</v>
      </c>
      <c r="I3369">
        <v>1439766050</v>
      </c>
      <c r="J3369">
        <v>1434582050</v>
      </c>
      <c r="K3369" s="11" t="b">
        <v>0</v>
      </c>
      <c r="L3369">
        <v>3</v>
      </c>
      <c r="M3369" t="b">
        <v>0</v>
      </c>
      <c r="N3369" t="s">
        <v>8299</v>
      </c>
      <c r="O3369" s="1">
        <f t="shared" si="260"/>
        <v>1</v>
      </c>
      <c r="P3369">
        <f t="shared" si="261"/>
        <v>11.33</v>
      </c>
      <c r="Q3369" s="13" t="s">
        <v>8307</v>
      </c>
      <c r="R3369" t="s">
        <v>8352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8218</v>
      </c>
      <c r="G3370" t="s">
        <v>8222</v>
      </c>
      <c r="H3370" t="s">
        <v>8244</v>
      </c>
      <c r="I3370">
        <v>1431298860</v>
      </c>
      <c r="J3370">
        <v>1428341985</v>
      </c>
      <c r="K3370" s="11" t="b">
        <v>0</v>
      </c>
      <c r="L3370">
        <v>2</v>
      </c>
      <c r="M3370" t="b">
        <v>0</v>
      </c>
      <c r="N3370" t="s">
        <v>8270</v>
      </c>
      <c r="O3370" s="1">
        <f t="shared" si="260"/>
        <v>1</v>
      </c>
      <c r="P3370">
        <f t="shared" si="261"/>
        <v>16</v>
      </c>
      <c r="Q3370" s="13" t="s">
        <v>8307</v>
      </c>
      <c r="R3370" t="s">
        <v>8348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8218</v>
      </c>
      <c r="G3371" t="s">
        <v>8221</v>
      </c>
      <c r="H3371" t="s">
        <v>8243</v>
      </c>
      <c r="I3371">
        <v>1440813413</v>
      </c>
      <c r="J3371">
        <v>1439517413</v>
      </c>
      <c r="K3371" s="11" t="b">
        <v>0</v>
      </c>
      <c r="L3371">
        <v>4</v>
      </c>
      <c r="M3371" t="b">
        <v>0</v>
      </c>
      <c r="N3371" t="s">
        <v>8266</v>
      </c>
      <c r="O3371" s="1">
        <f t="shared" si="260"/>
        <v>2</v>
      </c>
      <c r="P3371">
        <f t="shared" si="261"/>
        <v>8</v>
      </c>
      <c r="Q3371" s="13" t="s">
        <v>8319</v>
      </c>
      <c r="R3371" t="s">
        <v>8322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8218</v>
      </c>
      <c r="G3372" t="s">
        <v>8221</v>
      </c>
      <c r="H3372" t="s">
        <v>8243</v>
      </c>
      <c r="I3372">
        <v>1438959600</v>
      </c>
      <c r="J3372">
        <v>1437754137</v>
      </c>
      <c r="K3372" s="11" t="b">
        <v>0</v>
      </c>
      <c r="L3372">
        <v>3</v>
      </c>
      <c r="M3372" t="b">
        <v>0</v>
      </c>
      <c r="N3372" t="s">
        <v>8266</v>
      </c>
      <c r="O3372" s="1">
        <f t="shared" si="260"/>
        <v>3</v>
      </c>
      <c r="P3372">
        <f t="shared" si="261"/>
        <v>10.67</v>
      </c>
      <c r="Q3372" s="13" t="s">
        <v>8319</v>
      </c>
      <c r="R3372" t="s">
        <v>8322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60" hidden="1" x14ac:dyDescent="0.2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8218</v>
      </c>
      <c r="G3373" t="s">
        <v>8221</v>
      </c>
      <c r="H3373" t="s">
        <v>8243</v>
      </c>
      <c r="I3373">
        <v>1425827760</v>
      </c>
      <c r="J3373">
        <v>1423769402</v>
      </c>
      <c r="K3373" s="11" t="b">
        <v>0</v>
      </c>
      <c r="L3373">
        <v>2</v>
      </c>
      <c r="M3373" t="b">
        <v>0</v>
      </c>
      <c r="N3373" t="s">
        <v>8267</v>
      </c>
      <c r="O3373" s="1">
        <f t="shared" si="260"/>
        <v>0</v>
      </c>
      <c r="P3373">
        <f t="shared" si="261"/>
        <v>15.5</v>
      </c>
      <c r="Q3373" s="13" t="s">
        <v>8304</v>
      </c>
      <c r="R3373" t="s">
        <v>8338</v>
      </c>
      <c r="S3373" s="17">
        <f t="shared" si="262"/>
        <v>42047.812523148154</v>
      </c>
      <c r="T3373" s="17">
        <f t="shared" si="263"/>
        <v>42071.636111111111</v>
      </c>
      <c r="U3373">
        <f t="shared" si="264"/>
        <v>2015</v>
      </c>
    </row>
    <row r="3374" spans="1:21" ht="60" hidden="1" x14ac:dyDescent="0.2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8218</v>
      </c>
      <c r="G3374" t="s">
        <v>8221</v>
      </c>
      <c r="H3374" t="s">
        <v>8243</v>
      </c>
      <c r="I3374">
        <v>1404356400</v>
      </c>
      <c r="J3374">
        <v>1402343765</v>
      </c>
      <c r="K3374" s="11" t="b">
        <v>0</v>
      </c>
      <c r="L3374">
        <v>3</v>
      </c>
      <c r="M3374" t="b">
        <v>0</v>
      </c>
      <c r="N3374" t="s">
        <v>8265</v>
      </c>
      <c r="O3374" s="1">
        <f t="shared" si="260"/>
        <v>0</v>
      </c>
      <c r="P3374">
        <f t="shared" si="261"/>
        <v>10.33</v>
      </c>
      <c r="Q3374" s="13" t="s">
        <v>8317</v>
      </c>
      <c r="R3374" t="s">
        <v>8335</v>
      </c>
      <c r="S3374" s="17">
        <f t="shared" si="262"/>
        <v>41799.830613425926</v>
      </c>
      <c r="T3374" s="17">
        <f t="shared" si="263"/>
        <v>41823.125</v>
      </c>
      <c r="U3374">
        <f t="shared" si="264"/>
        <v>2014</v>
      </c>
    </row>
    <row r="3375" spans="1:21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8217</v>
      </c>
      <c r="G3375" t="s">
        <v>8221</v>
      </c>
      <c r="H3375" t="s">
        <v>8243</v>
      </c>
      <c r="I3375">
        <v>1411437100</v>
      </c>
      <c r="J3375">
        <v>1408845100</v>
      </c>
      <c r="K3375" s="11" t="b">
        <v>0</v>
      </c>
      <c r="L3375">
        <v>2</v>
      </c>
      <c r="M3375" t="b">
        <v>0</v>
      </c>
      <c r="N3375" t="s">
        <v>8262</v>
      </c>
      <c r="O3375" s="1">
        <f t="shared" si="260"/>
        <v>0</v>
      </c>
      <c r="P3375">
        <f t="shared" si="261"/>
        <v>15</v>
      </c>
      <c r="Q3375" s="13" t="s">
        <v>8317</v>
      </c>
      <c r="R3375" t="s">
        <v>8333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ht="60" hidden="1" x14ac:dyDescent="0.2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8218</v>
      </c>
      <c r="G3376" t="s">
        <v>8221</v>
      </c>
      <c r="H3376" t="s">
        <v>8243</v>
      </c>
      <c r="I3376">
        <v>1438576057</v>
      </c>
      <c r="J3376">
        <v>1435552057</v>
      </c>
      <c r="K3376" s="11" t="b">
        <v>0</v>
      </c>
      <c r="L3376">
        <v>1</v>
      </c>
      <c r="M3376" t="b">
        <v>0</v>
      </c>
      <c r="N3376" t="s">
        <v>8279</v>
      </c>
      <c r="O3376" s="1">
        <f t="shared" si="260"/>
        <v>0</v>
      </c>
      <c r="P3376">
        <f t="shared" si="261"/>
        <v>30</v>
      </c>
      <c r="Q3376" s="13" t="s">
        <v>8315</v>
      </c>
      <c r="R3376" t="s">
        <v>8341</v>
      </c>
      <c r="S3376" s="17">
        <f t="shared" si="262"/>
        <v>42184.185844907406</v>
      </c>
      <c r="T3376" s="17">
        <f t="shared" si="263"/>
        <v>42219.185844907406</v>
      </c>
      <c r="U3376">
        <f t="shared" si="264"/>
        <v>2015</v>
      </c>
    </row>
    <row r="3377" spans="1:21" ht="60" hidden="1" x14ac:dyDescent="0.2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8217</v>
      </c>
      <c r="G3377" t="s">
        <v>8227</v>
      </c>
      <c r="H3377" t="s">
        <v>8246</v>
      </c>
      <c r="I3377">
        <v>1437861540</v>
      </c>
      <c r="J3377">
        <v>1435160452</v>
      </c>
      <c r="K3377" s="11" t="b">
        <v>0</v>
      </c>
      <c r="L3377">
        <v>1</v>
      </c>
      <c r="M3377" t="b">
        <v>0</v>
      </c>
      <c r="N3377" t="s">
        <v>8267</v>
      </c>
      <c r="O3377" s="1">
        <f t="shared" si="260"/>
        <v>0</v>
      </c>
      <c r="P3377">
        <f t="shared" si="261"/>
        <v>30</v>
      </c>
      <c r="Q3377" s="13" t="s">
        <v>8304</v>
      </c>
      <c r="R3377" t="s">
        <v>8338</v>
      </c>
      <c r="S3377" s="17">
        <f t="shared" si="262"/>
        <v>42179.653379629628</v>
      </c>
      <c r="T3377" s="17">
        <f t="shared" si="263"/>
        <v>42210.915972222225</v>
      </c>
      <c r="U3377">
        <f t="shared" si="264"/>
        <v>2015</v>
      </c>
    </row>
    <row r="3378" spans="1:21" ht="45" hidden="1" x14ac:dyDescent="0.2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8218</v>
      </c>
      <c r="G3378" t="s">
        <v>8221</v>
      </c>
      <c r="H3378" t="s">
        <v>8243</v>
      </c>
      <c r="I3378">
        <v>1415247757</v>
      </c>
      <c r="J3378">
        <v>1412652157</v>
      </c>
      <c r="K3378" s="11" t="b">
        <v>0</v>
      </c>
      <c r="L3378">
        <v>2</v>
      </c>
      <c r="M3378" t="b">
        <v>0</v>
      </c>
      <c r="N3378" t="s">
        <v>8279</v>
      </c>
      <c r="O3378" s="1">
        <f t="shared" si="260"/>
        <v>0</v>
      </c>
      <c r="P3378">
        <f t="shared" si="261"/>
        <v>15</v>
      </c>
      <c r="Q3378" s="13" t="s">
        <v>8315</v>
      </c>
      <c r="R3378" t="s">
        <v>8341</v>
      </c>
      <c r="S3378" s="17">
        <f t="shared" si="262"/>
        <v>41919.140706018516</v>
      </c>
      <c r="T3378" s="17">
        <f t="shared" si="263"/>
        <v>41949.182372685187</v>
      </c>
      <c r="U3378">
        <f t="shared" si="264"/>
        <v>2014</v>
      </c>
    </row>
    <row r="3379" spans="1:21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8218</v>
      </c>
      <c r="G3379" t="s">
        <v>8221</v>
      </c>
      <c r="H3379" t="s">
        <v>8243</v>
      </c>
      <c r="I3379">
        <v>1405305000</v>
      </c>
      <c r="J3379">
        <v>1402612730</v>
      </c>
      <c r="K3379" s="11" t="b">
        <v>0</v>
      </c>
      <c r="L3379">
        <v>1</v>
      </c>
      <c r="M3379" t="b">
        <v>0</v>
      </c>
      <c r="N3379" t="s">
        <v>8273</v>
      </c>
      <c r="O3379" s="1">
        <f t="shared" si="260"/>
        <v>1</v>
      </c>
      <c r="P3379">
        <f t="shared" si="261"/>
        <v>30</v>
      </c>
      <c r="Q3379" s="13" t="s">
        <v>8323</v>
      </c>
      <c r="R3379" t="s">
        <v>8346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60" hidden="1" x14ac:dyDescent="0.2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8218</v>
      </c>
      <c r="G3380" t="s">
        <v>8222</v>
      </c>
      <c r="H3380" t="s">
        <v>8244</v>
      </c>
      <c r="I3380">
        <v>1443906000</v>
      </c>
      <c r="J3380">
        <v>1441955269</v>
      </c>
      <c r="K3380" s="11" t="b">
        <v>0</v>
      </c>
      <c r="L3380">
        <v>2</v>
      </c>
      <c r="M3380" t="b">
        <v>0</v>
      </c>
      <c r="N3380" t="s">
        <v>8294</v>
      </c>
      <c r="O3380" s="1">
        <f t="shared" si="260"/>
        <v>1</v>
      </c>
      <c r="P3380">
        <f t="shared" si="261"/>
        <v>15</v>
      </c>
      <c r="Q3380" s="13" t="s">
        <v>8315</v>
      </c>
      <c r="R3380" t="s">
        <v>8353</v>
      </c>
      <c r="S3380" s="17">
        <f t="shared" si="262"/>
        <v>42258.297094907408</v>
      </c>
      <c r="T3380" s="17">
        <f t="shared" si="263"/>
        <v>42280.875</v>
      </c>
      <c r="U3380">
        <f t="shared" si="264"/>
        <v>2015</v>
      </c>
    </row>
    <row r="3381" spans="1:21" hidden="1" x14ac:dyDescent="0.2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8218</v>
      </c>
      <c r="G3381" t="s">
        <v>8221</v>
      </c>
      <c r="H3381" t="s">
        <v>8243</v>
      </c>
      <c r="I3381">
        <v>1419483600</v>
      </c>
      <c r="J3381">
        <v>1414889665</v>
      </c>
      <c r="K3381" s="11" t="b">
        <v>0</v>
      </c>
      <c r="L3381">
        <v>3</v>
      </c>
      <c r="M3381" t="b">
        <v>0</v>
      </c>
      <c r="N3381" t="s">
        <v>8265</v>
      </c>
      <c r="O3381" s="1">
        <f t="shared" si="260"/>
        <v>1</v>
      </c>
      <c r="P3381">
        <f t="shared" si="261"/>
        <v>10</v>
      </c>
      <c r="Q3381" s="13" t="s">
        <v>8317</v>
      </c>
      <c r="R3381" t="s">
        <v>8335</v>
      </c>
      <c r="S3381" s="17">
        <f t="shared" si="262"/>
        <v>41945.037789351853</v>
      </c>
      <c r="T3381" s="17">
        <f t="shared" si="263"/>
        <v>41998.208333333328</v>
      </c>
      <c r="U3381">
        <f t="shared" si="264"/>
        <v>2014</v>
      </c>
    </row>
    <row r="3382" spans="1:21" ht="60" hidden="1" x14ac:dyDescent="0.2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8218</v>
      </c>
      <c r="G3382" t="s">
        <v>8221</v>
      </c>
      <c r="H3382" t="s">
        <v>8243</v>
      </c>
      <c r="I3382">
        <v>1308431646</v>
      </c>
      <c r="J3382">
        <v>1305839646</v>
      </c>
      <c r="K3382" s="11" t="b">
        <v>0</v>
      </c>
      <c r="L3382">
        <v>2</v>
      </c>
      <c r="M3382" t="b">
        <v>0</v>
      </c>
      <c r="N3382" t="s">
        <v>8270</v>
      </c>
      <c r="O3382" s="1">
        <f t="shared" si="260"/>
        <v>1</v>
      </c>
      <c r="P3382">
        <f t="shared" si="261"/>
        <v>15</v>
      </c>
      <c r="Q3382" s="13" t="s">
        <v>8307</v>
      </c>
      <c r="R3382" t="s">
        <v>8348</v>
      </c>
      <c r="S3382" s="17">
        <f t="shared" si="262"/>
        <v>40682.884791666671</v>
      </c>
      <c r="T3382" s="17">
        <f t="shared" si="263"/>
        <v>40712.884791666671</v>
      </c>
      <c r="U3382">
        <f t="shared" si="264"/>
        <v>2011</v>
      </c>
    </row>
    <row r="3383" spans="1:21" ht="45" hidden="1" x14ac:dyDescent="0.2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8218</v>
      </c>
      <c r="G3383" t="s">
        <v>8221</v>
      </c>
      <c r="H3383" t="s">
        <v>8243</v>
      </c>
      <c r="I3383">
        <v>1326520886</v>
      </c>
      <c r="J3383">
        <v>1322632886</v>
      </c>
      <c r="K3383" s="11" t="b">
        <v>0</v>
      </c>
      <c r="L3383">
        <v>1</v>
      </c>
      <c r="M3383" t="b">
        <v>0</v>
      </c>
      <c r="N3383" t="s">
        <v>8274</v>
      </c>
      <c r="O3383" s="1">
        <f t="shared" si="260"/>
        <v>1</v>
      </c>
      <c r="P3383">
        <f t="shared" si="261"/>
        <v>30</v>
      </c>
      <c r="Q3383" s="13" t="s">
        <v>8323</v>
      </c>
      <c r="R3383" t="s">
        <v>8324</v>
      </c>
      <c r="S3383" s="17">
        <f t="shared" si="262"/>
        <v>40877.25099537037</v>
      </c>
      <c r="T3383" s="17">
        <f t="shared" si="263"/>
        <v>40922.25099537037</v>
      </c>
      <c r="U3383">
        <f t="shared" si="264"/>
        <v>2011</v>
      </c>
    </row>
    <row r="3384" spans="1:21" ht="45" hidden="1" x14ac:dyDescent="0.2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8218</v>
      </c>
      <c r="G3384" t="s">
        <v>8221</v>
      </c>
      <c r="H3384" t="s">
        <v>8243</v>
      </c>
      <c r="I3384">
        <v>1355197047</v>
      </c>
      <c r="J3384">
        <v>1350009447</v>
      </c>
      <c r="K3384" s="11" t="b">
        <v>0</v>
      </c>
      <c r="L3384">
        <v>2</v>
      </c>
      <c r="M3384" t="b">
        <v>0</v>
      </c>
      <c r="N3384" t="s">
        <v>8273</v>
      </c>
      <c r="O3384" s="1">
        <f t="shared" si="260"/>
        <v>1</v>
      </c>
      <c r="P3384">
        <f t="shared" si="261"/>
        <v>15</v>
      </c>
      <c r="Q3384" s="13" t="s">
        <v>8323</v>
      </c>
      <c r="R3384" t="s">
        <v>8346</v>
      </c>
      <c r="S3384" s="17">
        <f t="shared" si="262"/>
        <v>41194.109340277777</v>
      </c>
      <c r="T3384" s="17">
        <f t="shared" si="263"/>
        <v>41254.151006944441</v>
      </c>
      <c r="U3384">
        <f t="shared" si="264"/>
        <v>2012</v>
      </c>
    </row>
    <row r="3385" spans="1:21" ht="60" hidden="1" x14ac:dyDescent="0.2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8218</v>
      </c>
      <c r="G3385" t="s">
        <v>8236</v>
      </c>
      <c r="H3385" t="s">
        <v>8246</v>
      </c>
      <c r="I3385">
        <v>1483535180</v>
      </c>
      <c r="J3385">
        <v>1480943180</v>
      </c>
      <c r="K3385" s="11" t="b">
        <v>0</v>
      </c>
      <c r="L3385">
        <v>1</v>
      </c>
      <c r="M3385" t="b">
        <v>0</v>
      </c>
      <c r="N3385" t="s">
        <v>8266</v>
      </c>
      <c r="O3385" s="1">
        <f t="shared" si="260"/>
        <v>5</v>
      </c>
      <c r="P3385">
        <f t="shared" si="261"/>
        <v>30</v>
      </c>
      <c r="Q3385" s="13" t="s">
        <v>8319</v>
      </c>
      <c r="R3385" t="s">
        <v>8322</v>
      </c>
      <c r="S3385" s="17">
        <f t="shared" si="262"/>
        <v>42709.546064814815</v>
      </c>
      <c r="T3385" s="17">
        <f t="shared" si="263"/>
        <v>42739.546064814815</v>
      </c>
      <c r="U3385">
        <f t="shared" si="264"/>
        <v>2016</v>
      </c>
    </row>
    <row r="3386" spans="1:21" ht="60" hidden="1" x14ac:dyDescent="0.2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8218</v>
      </c>
      <c r="G3386" t="s">
        <v>8222</v>
      </c>
      <c r="H3386" t="s">
        <v>8244</v>
      </c>
      <c r="I3386">
        <v>1475258327</v>
      </c>
      <c r="J3386">
        <v>1471370327</v>
      </c>
      <c r="K3386" s="11" t="b">
        <v>0</v>
      </c>
      <c r="L3386">
        <v>2</v>
      </c>
      <c r="M3386" t="b">
        <v>0</v>
      </c>
      <c r="N3386" t="s">
        <v>8300</v>
      </c>
      <c r="O3386" s="1">
        <f t="shared" si="260"/>
        <v>6</v>
      </c>
      <c r="P3386">
        <f t="shared" si="261"/>
        <v>15</v>
      </c>
      <c r="Q3386" s="13" t="s">
        <v>8319</v>
      </c>
      <c r="R3386" t="s">
        <v>8331</v>
      </c>
      <c r="S3386" s="17">
        <f t="shared" si="262"/>
        <v>42598.749155092592</v>
      </c>
      <c r="T3386" s="17">
        <f t="shared" si="263"/>
        <v>42643.749155092592</v>
      </c>
      <c r="U3386">
        <f t="shared" si="264"/>
        <v>2016</v>
      </c>
    </row>
    <row r="3387" spans="1:21" ht="60" hidden="1" x14ac:dyDescent="0.2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8216</v>
      </c>
      <c r="G3387" t="s">
        <v>8221</v>
      </c>
      <c r="H3387" t="s">
        <v>8243</v>
      </c>
      <c r="I3387">
        <v>1444071361</v>
      </c>
      <c r="J3387">
        <v>1441479361</v>
      </c>
      <c r="K3387" s="11" t="b">
        <v>0</v>
      </c>
      <c r="L3387">
        <v>4</v>
      </c>
      <c r="M3387" t="b">
        <v>1</v>
      </c>
      <c r="N3387" t="s">
        <v>8280</v>
      </c>
      <c r="O3387" s="1">
        <f t="shared" si="260"/>
        <v>120</v>
      </c>
      <c r="P3387">
        <f t="shared" si="261"/>
        <v>7.5</v>
      </c>
      <c r="Q3387" s="13" t="s">
        <v>8309</v>
      </c>
      <c r="R3387" t="s">
        <v>8310</v>
      </c>
      <c r="S3387" s="17">
        <f t="shared" si="262"/>
        <v>42252.788900462961</v>
      </c>
      <c r="T3387" s="17">
        <f t="shared" si="263"/>
        <v>42282.788900462961</v>
      </c>
      <c r="U3387">
        <f t="shared" si="264"/>
        <v>2015</v>
      </c>
    </row>
    <row r="3388" spans="1:21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8218</v>
      </c>
      <c r="G3388" t="s">
        <v>8221</v>
      </c>
      <c r="H3388" t="s">
        <v>8243</v>
      </c>
      <c r="I3388">
        <v>1457904316</v>
      </c>
      <c r="J3388">
        <v>1455315916</v>
      </c>
      <c r="K3388" s="11" t="b">
        <v>0</v>
      </c>
      <c r="L3388">
        <v>5</v>
      </c>
      <c r="M3388" t="b">
        <v>0</v>
      </c>
      <c r="N3388" t="s">
        <v>8277</v>
      </c>
      <c r="O3388" s="1">
        <f t="shared" si="260"/>
        <v>0</v>
      </c>
      <c r="P3388">
        <f t="shared" si="261"/>
        <v>5.8</v>
      </c>
      <c r="Q3388" s="13" t="s">
        <v>8312</v>
      </c>
      <c r="R3388" t="s">
        <v>8330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5" hidden="1" x14ac:dyDescent="0.2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8218</v>
      </c>
      <c r="G3389" t="s">
        <v>8221</v>
      </c>
      <c r="H3389" t="s">
        <v>8243</v>
      </c>
      <c r="I3389">
        <v>1453310661</v>
      </c>
      <c r="J3389">
        <v>1450718661</v>
      </c>
      <c r="K3389" s="11" t="b">
        <v>0</v>
      </c>
      <c r="L3389">
        <v>1</v>
      </c>
      <c r="M3389" t="b">
        <v>0</v>
      </c>
      <c r="N3389" t="s">
        <v>8266</v>
      </c>
      <c r="O3389" s="1">
        <f t="shared" si="260"/>
        <v>0</v>
      </c>
      <c r="P3389">
        <f t="shared" si="261"/>
        <v>29</v>
      </c>
      <c r="Q3389" s="13" t="s">
        <v>8319</v>
      </c>
      <c r="R3389" t="s">
        <v>8322</v>
      </c>
      <c r="S3389" s="17">
        <f t="shared" si="262"/>
        <v>42359.725243055553</v>
      </c>
      <c r="T3389" s="17">
        <f t="shared" si="263"/>
        <v>42389.725243055553</v>
      </c>
      <c r="U3389">
        <f t="shared" si="264"/>
        <v>2015</v>
      </c>
    </row>
    <row r="3390" spans="1:21" ht="60" hidden="1" x14ac:dyDescent="0.2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8218</v>
      </c>
      <c r="G3390" t="s">
        <v>8221</v>
      </c>
      <c r="H3390" t="s">
        <v>8243</v>
      </c>
      <c r="I3390">
        <v>1460737680</v>
      </c>
      <c r="J3390">
        <v>1455725596</v>
      </c>
      <c r="K3390" s="11" t="b">
        <v>0</v>
      </c>
      <c r="L3390">
        <v>4</v>
      </c>
      <c r="M3390" t="b">
        <v>0</v>
      </c>
      <c r="N3390" t="s">
        <v>8266</v>
      </c>
      <c r="O3390" s="1">
        <f t="shared" si="260"/>
        <v>1</v>
      </c>
      <c r="P3390">
        <f t="shared" si="261"/>
        <v>7.25</v>
      </c>
      <c r="Q3390" s="13" t="s">
        <v>8319</v>
      </c>
      <c r="R3390" t="s">
        <v>8322</v>
      </c>
      <c r="S3390" s="17">
        <f t="shared" si="262"/>
        <v>42417.675879629634</v>
      </c>
      <c r="T3390" s="17">
        <f t="shared" si="263"/>
        <v>42475.686111111107</v>
      </c>
      <c r="U3390">
        <f t="shared" si="264"/>
        <v>2016</v>
      </c>
    </row>
    <row r="3391" spans="1:21" ht="60" hidden="1" x14ac:dyDescent="0.2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8216</v>
      </c>
      <c r="G3391" t="s">
        <v>8221</v>
      </c>
      <c r="H3391" t="s">
        <v>8243</v>
      </c>
      <c r="I3391">
        <v>1375151566</v>
      </c>
      <c r="J3391">
        <v>1373337166</v>
      </c>
      <c r="K3391" s="11" t="b">
        <v>0</v>
      </c>
      <c r="L3391">
        <v>4</v>
      </c>
      <c r="M3391" t="b">
        <v>1</v>
      </c>
      <c r="N3391" t="s">
        <v>8295</v>
      </c>
      <c r="O3391" s="1">
        <f t="shared" si="260"/>
        <v>116</v>
      </c>
      <c r="P3391">
        <f t="shared" si="261"/>
        <v>7.25</v>
      </c>
      <c r="Q3391" s="13" t="s">
        <v>8323</v>
      </c>
      <c r="R3391" t="s">
        <v>8337</v>
      </c>
      <c r="S3391" s="17">
        <f t="shared" si="262"/>
        <v>41464.106087962966</v>
      </c>
      <c r="T3391" s="17">
        <f t="shared" si="263"/>
        <v>41485.106087962966</v>
      </c>
      <c r="U3391">
        <f t="shared" si="264"/>
        <v>2013</v>
      </c>
    </row>
    <row r="3392" spans="1:21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8217</v>
      </c>
      <c r="G3392" t="s">
        <v>8221</v>
      </c>
      <c r="H3392" t="s">
        <v>8243</v>
      </c>
      <c r="I3392">
        <v>1429375922</v>
      </c>
      <c r="J3392">
        <v>1426783922</v>
      </c>
      <c r="K3392" s="11" t="b">
        <v>0</v>
      </c>
      <c r="L3392">
        <v>1</v>
      </c>
      <c r="M3392" t="b">
        <v>0</v>
      </c>
      <c r="N3392" t="s">
        <v>8268</v>
      </c>
      <c r="O3392" s="1">
        <f t="shared" si="260"/>
        <v>1</v>
      </c>
      <c r="P3392">
        <f t="shared" si="261"/>
        <v>28</v>
      </c>
      <c r="Q3392" s="13" t="s">
        <v>8304</v>
      </c>
      <c r="R3392" t="s">
        <v>8306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8217</v>
      </c>
      <c r="G3393" t="s">
        <v>8221</v>
      </c>
      <c r="H3393" t="s">
        <v>8243</v>
      </c>
      <c r="I3393">
        <v>1377734091</v>
      </c>
      <c r="J3393">
        <v>1374882891</v>
      </c>
      <c r="K3393" s="11" t="b">
        <v>0</v>
      </c>
      <c r="L3393">
        <v>2</v>
      </c>
      <c r="M3393" t="b">
        <v>0</v>
      </c>
      <c r="N3393" t="s">
        <v>8285</v>
      </c>
      <c r="O3393" s="1">
        <f t="shared" si="260"/>
        <v>1</v>
      </c>
      <c r="P3393">
        <f t="shared" si="261"/>
        <v>14</v>
      </c>
      <c r="Q3393" s="13" t="s">
        <v>8307</v>
      </c>
      <c r="R3393" t="s">
        <v>8345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8218</v>
      </c>
      <c r="G3394" t="s">
        <v>8221</v>
      </c>
      <c r="H3394" t="s">
        <v>8243</v>
      </c>
      <c r="I3394">
        <v>1407883811</v>
      </c>
      <c r="J3394">
        <v>1405291811</v>
      </c>
      <c r="K3394" s="11" t="b">
        <v>0</v>
      </c>
      <c r="L3394">
        <v>4</v>
      </c>
      <c r="M3394" t="b">
        <v>0</v>
      </c>
      <c r="N3394" t="s">
        <v>8266</v>
      </c>
      <c r="O3394" s="1">
        <f t="shared" si="260"/>
        <v>1</v>
      </c>
      <c r="P3394">
        <f t="shared" si="261"/>
        <v>6.75</v>
      </c>
      <c r="Q3394" s="13" t="s">
        <v>8319</v>
      </c>
      <c r="R3394" t="s">
        <v>8322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8218</v>
      </c>
      <c r="G3395" t="s">
        <v>8221</v>
      </c>
      <c r="H3395" t="s">
        <v>8243</v>
      </c>
      <c r="I3395">
        <v>1403904808</v>
      </c>
      <c r="J3395">
        <v>1401312808</v>
      </c>
      <c r="K3395" s="11" t="b">
        <v>0</v>
      </c>
      <c r="L3395">
        <v>2</v>
      </c>
      <c r="M3395" t="b">
        <v>0</v>
      </c>
      <c r="N3395" t="s">
        <v>8279</v>
      </c>
      <c r="O3395" s="1">
        <f t="shared" ref="O3395:O3458" si="265">ROUND(E3395/D3395*100,0)</f>
        <v>0</v>
      </c>
      <c r="P3395">
        <f t="shared" ref="P3395:P3458" si="266">IFERROR(ROUND(E3395/L3395,2),0)</f>
        <v>13.01</v>
      </c>
      <c r="Q3395" s="13" t="s">
        <v>8315</v>
      </c>
      <c r="R3395" t="s">
        <v>8341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hidden="1" x14ac:dyDescent="0.2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8217</v>
      </c>
      <c r="G3396" t="s">
        <v>8221</v>
      </c>
      <c r="H3396" t="s">
        <v>8243</v>
      </c>
      <c r="I3396">
        <v>1422902601</v>
      </c>
      <c r="J3396">
        <v>1417718601</v>
      </c>
      <c r="K3396" s="11" t="b">
        <v>0</v>
      </c>
      <c r="L3396">
        <v>4</v>
      </c>
      <c r="M3396" t="b">
        <v>0</v>
      </c>
      <c r="N3396" t="s">
        <v>8298</v>
      </c>
      <c r="O3396" s="1">
        <f t="shared" si="265"/>
        <v>0</v>
      </c>
      <c r="P3396">
        <f t="shared" si="266"/>
        <v>6.5</v>
      </c>
      <c r="Q3396" s="13" t="s">
        <v>8319</v>
      </c>
      <c r="R3396" t="s">
        <v>8320</v>
      </c>
      <c r="S3396" s="17">
        <f t="shared" si="267"/>
        <v>41977.780104166668</v>
      </c>
      <c r="T3396" s="17">
        <f t="shared" si="268"/>
        <v>42037.780104166668</v>
      </c>
      <c r="U3396">
        <f t="shared" si="269"/>
        <v>2014</v>
      </c>
    </row>
    <row r="3397" spans="1:21" ht="60" hidden="1" x14ac:dyDescent="0.2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8218</v>
      </c>
      <c r="G3397" t="s">
        <v>8221</v>
      </c>
      <c r="H3397" t="s">
        <v>8243</v>
      </c>
      <c r="I3397">
        <v>1467155733</v>
      </c>
      <c r="J3397">
        <v>1465427733</v>
      </c>
      <c r="K3397" s="11" t="b">
        <v>0</v>
      </c>
      <c r="L3397">
        <v>2</v>
      </c>
      <c r="M3397" t="b">
        <v>0</v>
      </c>
      <c r="N3397" t="s">
        <v>8278</v>
      </c>
      <c r="O3397" s="1">
        <f t="shared" si="265"/>
        <v>0</v>
      </c>
      <c r="P3397">
        <f t="shared" si="266"/>
        <v>13</v>
      </c>
      <c r="Q3397" s="13" t="s">
        <v>8312</v>
      </c>
      <c r="R3397" t="s">
        <v>8340</v>
      </c>
      <c r="S3397" s="17">
        <f t="shared" si="267"/>
        <v>42529.969131944439</v>
      </c>
      <c r="T3397" s="17">
        <f t="shared" si="268"/>
        <v>42549.969131944439</v>
      </c>
      <c r="U3397">
        <f t="shared" si="269"/>
        <v>2016</v>
      </c>
    </row>
    <row r="3398" spans="1:21" ht="45" hidden="1" x14ac:dyDescent="0.2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8218</v>
      </c>
      <c r="G3398" t="s">
        <v>8221</v>
      </c>
      <c r="H3398" t="s">
        <v>8243</v>
      </c>
      <c r="I3398">
        <v>1409602178</v>
      </c>
      <c r="J3398">
        <v>1406578178</v>
      </c>
      <c r="K3398" s="11" t="b">
        <v>0</v>
      </c>
      <c r="L3398">
        <v>2</v>
      </c>
      <c r="M3398" t="b">
        <v>0</v>
      </c>
      <c r="N3398" t="s">
        <v>8266</v>
      </c>
      <c r="O3398" s="1">
        <f t="shared" si="265"/>
        <v>0</v>
      </c>
      <c r="P3398">
        <f t="shared" si="266"/>
        <v>13</v>
      </c>
      <c r="Q3398" s="13" t="s">
        <v>8319</v>
      </c>
      <c r="R3398" t="s">
        <v>8322</v>
      </c>
      <c r="S3398" s="17">
        <f t="shared" si="267"/>
        <v>41848.84002314815</v>
      </c>
      <c r="T3398" s="17">
        <f t="shared" si="268"/>
        <v>41883.84002314815</v>
      </c>
      <c r="U3398">
        <f t="shared" si="269"/>
        <v>2014</v>
      </c>
    </row>
    <row r="3399" spans="1:21" ht="60" hidden="1" x14ac:dyDescent="0.2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8218</v>
      </c>
      <c r="G3399" t="s">
        <v>8221</v>
      </c>
      <c r="H3399" t="s">
        <v>8243</v>
      </c>
      <c r="I3399">
        <v>1424375279</v>
      </c>
      <c r="J3399">
        <v>1422992879</v>
      </c>
      <c r="K3399" s="11" t="b">
        <v>0</v>
      </c>
      <c r="L3399">
        <v>2</v>
      </c>
      <c r="M3399" t="b">
        <v>0</v>
      </c>
      <c r="N3399" t="s">
        <v>8265</v>
      </c>
      <c r="O3399" s="1">
        <f t="shared" si="265"/>
        <v>0</v>
      </c>
      <c r="P3399">
        <f t="shared" si="266"/>
        <v>13</v>
      </c>
      <c r="Q3399" s="13" t="s">
        <v>8317</v>
      </c>
      <c r="R3399" t="s">
        <v>8335</v>
      </c>
      <c r="S3399" s="17">
        <f t="shared" si="267"/>
        <v>42038.824988425928</v>
      </c>
      <c r="T3399" s="17">
        <f t="shared" si="268"/>
        <v>42054.824988425928</v>
      </c>
      <c r="U3399">
        <f t="shared" si="269"/>
        <v>2015</v>
      </c>
    </row>
    <row r="3400" spans="1:21" ht="30" hidden="1" x14ac:dyDescent="0.2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8218</v>
      </c>
      <c r="G3400" t="s">
        <v>8221</v>
      </c>
      <c r="H3400" t="s">
        <v>8243</v>
      </c>
      <c r="I3400">
        <v>1430234394</v>
      </c>
      <c r="J3400">
        <v>1425053994</v>
      </c>
      <c r="K3400" s="11" t="b">
        <v>0</v>
      </c>
      <c r="L3400">
        <v>2</v>
      </c>
      <c r="M3400" t="b">
        <v>0</v>
      </c>
      <c r="N3400" t="s">
        <v>8298</v>
      </c>
      <c r="O3400" s="1">
        <f t="shared" si="265"/>
        <v>0</v>
      </c>
      <c r="P3400">
        <f t="shared" si="266"/>
        <v>13</v>
      </c>
      <c r="Q3400" s="13" t="s">
        <v>8319</v>
      </c>
      <c r="R3400" t="s">
        <v>8320</v>
      </c>
      <c r="S3400" s="17">
        <f t="shared" si="267"/>
        <v>42062.680486111116</v>
      </c>
      <c r="T3400" s="17">
        <f t="shared" si="268"/>
        <v>42122.638819444444</v>
      </c>
      <c r="U3400">
        <f t="shared" si="269"/>
        <v>2015</v>
      </c>
    </row>
    <row r="3401" spans="1:21" ht="30" hidden="1" x14ac:dyDescent="0.2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8218</v>
      </c>
      <c r="G3401" t="s">
        <v>8221</v>
      </c>
      <c r="H3401" t="s">
        <v>8243</v>
      </c>
      <c r="I3401">
        <v>1460832206</v>
      </c>
      <c r="J3401">
        <v>1458240206</v>
      </c>
      <c r="K3401" s="11" t="b">
        <v>0</v>
      </c>
      <c r="L3401">
        <v>2</v>
      </c>
      <c r="M3401" t="b">
        <v>0</v>
      </c>
      <c r="N3401" t="s">
        <v>8267</v>
      </c>
      <c r="O3401" s="1">
        <f t="shared" si="265"/>
        <v>0</v>
      </c>
      <c r="P3401">
        <f t="shared" si="266"/>
        <v>13</v>
      </c>
      <c r="Q3401" s="13" t="s">
        <v>8304</v>
      </c>
      <c r="R3401" t="s">
        <v>8338</v>
      </c>
      <c r="S3401" s="17">
        <f t="shared" si="267"/>
        <v>42446.780162037037</v>
      </c>
      <c r="T3401" s="17">
        <f t="shared" si="268"/>
        <v>42476.780162037037</v>
      </c>
      <c r="U3401">
        <f t="shared" si="269"/>
        <v>2016</v>
      </c>
    </row>
    <row r="3402" spans="1:21" ht="60" hidden="1" x14ac:dyDescent="0.2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8218</v>
      </c>
      <c r="G3402" t="s">
        <v>8221</v>
      </c>
      <c r="H3402" t="s">
        <v>8243</v>
      </c>
      <c r="I3402">
        <v>1409770164</v>
      </c>
      <c r="J3402">
        <v>1407178164</v>
      </c>
      <c r="K3402" s="11" t="b">
        <v>0</v>
      </c>
      <c r="L3402">
        <v>2</v>
      </c>
      <c r="M3402" t="b">
        <v>0</v>
      </c>
      <c r="N3402" t="s">
        <v>8268</v>
      </c>
      <c r="O3402" s="1">
        <f t="shared" si="265"/>
        <v>0</v>
      </c>
      <c r="P3402">
        <f t="shared" si="266"/>
        <v>13</v>
      </c>
      <c r="Q3402" s="13" t="s">
        <v>8304</v>
      </c>
      <c r="R3402" t="s">
        <v>8306</v>
      </c>
      <c r="S3402" s="17">
        <f t="shared" si="267"/>
        <v>41855.784305555557</v>
      </c>
      <c r="T3402" s="17">
        <f t="shared" si="268"/>
        <v>41885.784305555557</v>
      </c>
      <c r="U3402">
        <f t="shared" si="269"/>
        <v>2014</v>
      </c>
    </row>
    <row r="3403" spans="1:21" ht="60" hidden="1" x14ac:dyDescent="0.2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8218</v>
      </c>
      <c r="G3403" t="s">
        <v>8225</v>
      </c>
      <c r="H3403" t="s">
        <v>8247</v>
      </c>
      <c r="I3403">
        <v>1474436704</v>
      </c>
      <c r="J3403">
        <v>1471844704</v>
      </c>
      <c r="K3403" s="11" t="b">
        <v>0</v>
      </c>
      <c r="L3403">
        <v>2</v>
      </c>
      <c r="M3403" t="b">
        <v>0</v>
      </c>
      <c r="N3403" t="s">
        <v>8282</v>
      </c>
      <c r="O3403" s="1">
        <f t="shared" si="265"/>
        <v>0</v>
      </c>
      <c r="P3403">
        <f t="shared" si="266"/>
        <v>13</v>
      </c>
      <c r="Q3403" s="13" t="s">
        <v>8307</v>
      </c>
      <c r="R3403" t="s">
        <v>8344</v>
      </c>
      <c r="S3403" s="17">
        <f t="shared" si="267"/>
        <v>42604.239629629628</v>
      </c>
      <c r="T3403" s="17">
        <f t="shared" si="268"/>
        <v>42634.239629629628</v>
      </c>
      <c r="U3403">
        <f t="shared" si="269"/>
        <v>2016</v>
      </c>
    </row>
    <row r="3404" spans="1:21" ht="60" hidden="1" x14ac:dyDescent="0.2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8218</v>
      </c>
      <c r="G3404" t="s">
        <v>8221</v>
      </c>
      <c r="H3404" t="s">
        <v>8243</v>
      </c>
      <c r="I3404">
        <v>1438662474</v>
      </c>
      <c r="J3404">
        <v>1435206474</v>
      </c>
      <c r="K3404" s="11" t="b">
        <v>0</v>
      </c>
      <c r="L3404">
        <v>2</v>
      </c>
      <c r="M3404" t="b">
        <v>0</v>
      </c>
      <c r="N3404" t="s">
        <v>8279</v>
      </c>
      <c r="O3404" s="1">
        <f t="shared" si="265"/>
        <v>0</v>
      </c>
      <c r="P3404">
        <f t="shared" si="266"/>
        <v>13</v>
      </c>
      <c r="Q3404" s="13" t="s">
        <v>8315</v>
      </c>
      <c r="R3404" t="s">
        <v>8341</v>
      </c>
      <c r="S3404" s="17">
        <f t="shared" si="267"/>
        <v>42180.18604166666</v>
      </c>
      <c r="T3404" s="17">
        <f t="shared" si="268"/>
        <v>42220.18604166666</v>
      </c>
      <c r="U3404">
        <f t="shared" si="269"/>
        <v>2015</v>
      </c>
    </row>
    <row r="3405" spans="1:21" ht="75" hidden="1" x14ac:dyDescent="0.2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8218</v>
      </c>
      <c r="G3405" t="s">
        <v>8221</v>
      </c>
      <c r="H3405" t="s">
        <v>8243</v>
      </c>
      <c r="I3405">
        <v>1310837574</v>
      </c>
      <c r="J3405">
        <v>1308245574</v>
      </c>
      <c r="K3405" s="11" t="b">
        <v>0</v>
      </c>
      <c r="L3405">
        <v>2</v>
      </c>
      <c r="M3405" t="b">
        <v>0</v>
      </c>
      <c r="N3405" t="s">
        <v>8277</v>
      </c>
      <c r="O3405" s="1">
        <f t="shared" si="265"/>
        <v>1</v>
      </c>
      <c r="P3405">
        <f t="shared" si="266"/>
        <v>13</v>
      </c>
      <c r="Q3405" s="13" t="s">
        <v>8312</v>
      </c>
      <c r="R3405" t="s">
        <v>8330</v>
      </c>
      <c r="S3405" s="17">
        <f t="shared" si="267"/>
        <v>40710.731180555551</v>
      </c>
      <c r="T3405" s="17">
        <f t="shared" si="268"/>
        <v>40740.731180555551</v>
      </c>
      <c r="U3405">
        <f t="shared" si="269"/>
        <v>2011</v>
      </c>
    </row>
    <row r="3406" spans="1:21" ht="60" hidden="1" x14ac:dyDescent="0.2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8218</v>
      </c>
      <c r="G3406" t="s">
        <v>8221</v>
      </c>
      <c r="H3406" t="s">
        <v>8243</v>
      </c>
      <c r="I3406">
        <v>1424070823</v>
      </c>
      <c r="J3406">
        <v>1421478823</v>
      </c>
      <c r="K3406" s="11" t="b">
        <v>0</v>
      </c>
      <c r="L3406">
        <v>2</v>
      </c>
      <c r="M3406" t="b">
        <v>0</v>
      </c>
      <c r="N3406" t="s">
        <v>8266</v>
      </c>
      <c r="O3406" s="1">
        <f t="shared" si="265"/>
        <v>1</v>
      </c>
      <c r="P3406">
        <f t="shared" si="266"/>
        <v>13</v>
      </c>
      <c r="Q3406" s="13" t="s">
        <v>8319</v>
      </c>
      <c r="R3406" t="s">
        <v>8322</v>
      </c>
      <c r="S3406" s="17">
        <f t="shared" si="267"/>
        <v>42021.301192129627</v>
      </c>
      <c r="T3406" s="17">
        <f t="shared" si="268"/>
        <v>42051.301192129627</v>
      </c>
      <c r="U3406">
        <f t="shared" si="269"/>
        <v>2015</v>
      </c>
    </row>
    <row r="3407" spans="1:21" ht="60" hidden="1" x14ac:dyDescent="0.2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8218</v>
      </c>
      <c r="G3407" t="s">
        <v>8221</v>
      </c>
      <c r="H3407" t="s">
        <v>8243</v>
      </c>
      <c r="I3407">
        <v>1457901924</v>
      </c>
      <c r="J3407">
        <v>1452721524</v>
      </c>
      <c r="K3407" s="11" t="b">
        <v>0</v>
      </c>
      <c r="L3407">
        <v>2</v>
      </c>
      <c r="M3407" t="b">
        <v>0</v>
      </c>
      <c r="N3407" t="s">
        <v>8279</v>
      </c>
      <c r="O3407" s="1">
        <f t="shared" si="265"/>
        <v>2</v>
      </c>
      <c r="P3407">
        <f t="shared" si="266"/>
        <v>13</v>
      </c>
      <c r="Q3407" s="13" t="s">
        <v>8315</v>
      </c>
      <c r="R3407" t="s">
        <v>8341</v>
      </c>
      <c r="S3407" s="17">
        <f t="shared" si="267"/>
        <v>42382.906527777777</v>
      </c>
      <c r="T3407" s="17">
        <f t="shared" si="268"/>
        <v>42442.864861111113</v>
      </c>
      <c r="U3407">
        <f t="shared" si="269"/>
        <v>2016</v>
      </c>
    </row>
    <row r="3408" spans="1:21" ht="45" hidden="1" x14ac:dyDescent="0.2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8218</v>
      </c>
      <c r="G3408" t="s">
        <v>8221</v>
      </c>
      <c r="H3408" t="s">
        <v>8243</v>
      </c>
      <c r="I3408">
        <v>1440412396</v>
      </c>
      <c r="J3408">
        <v>1437820396</v>
      </c>
      <c r="K3408" s="11" t="b">
        <v>0</v>
      </c>
      <c r="L3408">
        <v>1</v>
      </c>
      <c r="M3408" t="b">
        <v>0</v>
      </c>
      <c r="N3408" t="s">
        <v>8266</v>
      </c>
      <c r="O3408" s="1">
        <f t="shared" si="265"/>
        <v>0</v>
      </c>
      <c r="P3408">
        <f t="shared" si="266"/>
        <v>25</v>
      </c>
      <c r="Q3408" s="13" t="s">
        <v>8319</v>
      </c>
      <c r="R3408" t="s">
        <v>8322</v>
      </c>
      <c r="S3408" s="17">
        <f t="shared" si="267"/>
        <v>42210.439768518518</v>
      </c>
      <c r="T3408" s="17">
        <f t="shared" si="268"/>
        <v>42240.439768518518</v>
      </c>
      <c r="U3408">
        <f t="shared" si="269"/>
        <v>2015</v>
      </c>
    </row>
    <row r="3409" spans="1:21" ht="45" hidden="1" x14ac:dyDescent="0.2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8218</v>
      </c>
      <c r="G3409" t="s">
        <v>8221</v>
      </c>
      <c r="H3409" t="s">
        <v>8243</v>
      </c>
      <c r="I3409">
        <v>1442775956</v>
      </c>
      <c r="J3409">
        <v>1437591956</v>
      </c>
      <c r="K3409" s="11" t="b">
        <v>0</v>
      </c>
      <c r="L3409">
        <v>1</v>
      </c>
      <c r="M3409" t="b">
        <v>0</v>
      </c>
      <c r="N3409" t="s">
        <v>8298</v>
      </c>
      <c r="O3409" s="1">
        <f t="shared" si="265"/>
        <v>0</v>
      </c>
      <c r="P3409">
        <f t="shared" si="266"/>
        <v>25</v>
      </c>
      <c r="Q3409" s="13" t="s">
        <v>8319</v>
      </c>
      <c r="R3409" t="s">
        <v>8320</v>
      </c>
      <c r="S3409" s="17">
        <f t="shared" si="267"/>
        <v>42207.795787037037</v>
      </c>
      <c r="T3409" s="17">
        <f t="shared" si="268"/>
        <v>42267.795787037037</v>
      </c>
      <c r="U3409">
        <f t="shared" si="269"/>
        <v>2015</v>
      </c>
    </row>
    <row r="3410" spans="1:21" ht="60" hidden="1" x14ac:dyDescent="0.2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8218</v>
      </c>
      <c r="G3410" t="s">
        <v>8221</v>
      </c>
      <c r="H3410" t="s">
        <v>8243</v>
      </c>
      <c r="I3410">
        <v>1321201327</v>
      </c>
      <c r="J3410">
        <v>1316013727</v>
      </c>
      <c r="K3410" s="11" t="b">
        <v>0</v>
      </c>
      <c r="L3410">
        <v>1</v>
      </c>
      <c r="M3410" t="b">
        <v>0</v>
      </c>
      <c r="N3410" t="s">
        <v>8265</v>
      </c>
      <c r="O3410" s="1">
        <f t="shared" si="265"/>
        <v>0</v>
      </c>
      <c r="P3410">
        <f t="shared" si="266"/>
        <v>25</v>
      </c>
      <c r="Q3410" s="13" t="s">
        <v>8317</v>
      </c>
      <c r="R3410" t="s">
        <v>8335</v>
      </c>
      <c r="S3410" s="17">
        <f t="shared" si="267"/>
        <v>40800.6403587963</v>
      </c>
      <c r="T3410" s="17">
        <f t="shared" si="268"/>
        <v>40860.682025462964</v>
      </c>
      <c r="U3410">
        <f t="shared" si="269"/>
        <v>2011</v>
      </c>
    </row>
    <row r="3411" spans="1:21" ht="45" hidden="1" x14ac:dyDescent="0.2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8217</v>
      </c>
      <c r="G3411" t="s">
        <v>8221</v>
      </c>
      <c r="H3411" t="s">
        <v>8243</v>
      </c>
      <c r="I3411">
        <v>1420910460</v>
      </c>
      <c r="J3411">
        <v>1415726460</v>
      </c>
      <c r="K3411" s="11" t="b">
        <v>0</v>
      </c>
      <c r="L3411">
        <v>1</v>
      </c>
      <c r="M3411" t="b">
        <v>0</v>
      </c>
      <c r="N3411" t="s">
        <v>8267</v>
      </c>
      <c r="O3411" s="1">
        <f t="shared" si="265"/>
        <v>0</v>
      </c>
      <c r="P3411">
        <f t="shared" si="266"/>
        <v>25</v>
      </c>
      <c r="Q3411" s="13" t="s">
        <v>8304</v>
      </c>
      <c r="R3411" t="s">
        <v>8338</v>
      </c>
      <c r="S3411" s="17">
        <f t="shared" si="267"/>
        <v>41954.722916666666</v>
      </c>
      <c r="T3411" s="17">
        <f t="shared" si="268"/>
        <v>42014.722916666666</v>
      </c>
      <c r="U3411">
        <f t="shared" si="269"/>
        <v>2014</v>
      </c>
    </row>
    <row r="3412" spans="1:21" ht="60" hidden="1" x14ac:dyDescent="0.2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8218</v>
      </c>
      <c r="G3412" t="s">
        <v>8221</v>
      </c>
      <c r="H3412" t="s">
        <v>8243</v>
      </c>
      <c r="I3412">
        <v>1445885890</v>
      </c>
      <c r="J3412">
        <v>1440701890</v>
      </c>
      <c r="K3412" s="11" t="b">
        <v>0</v>
      </c>
      <c r="L3412">
        <v>1</v>
      </c>
      <c r="M3412" t="b">
        <v>0</v>
      </c>
      <c r="N3412" t="s">
        <v>8266</v>
      </c>
      <c r="O3412" s="1">
        <f t="shared" si="265"/>
        <v>0</v>
      </c>
      <c r="P3412">
        <f t="shared" si="266"/>
        <v>25</v>
      </c>
      <c r="Q3412" s="13" t="s">
        <v>8319</v>
      </c>
      <c r="R3412" t="s">
        <v>8322</v>
      </c>
      <c r="S3412" s="17">
        <f t="shared" si="267"/>
        <v>42243.790393518517</v>
      </c>
      <c r="T3412" s="17">
        <f t="shared" si="268"/>
        <v>42303.790393518517</v>
      </c>
      <c r="U3412">
        <f t="shared" si="269"/>
        <v>2015</v>
      </c>
    </row>
    <row r="3413" spans="1:21" ht="45" hidden="1" x14ac:dyDescent="0.2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8218</v>
      </c>
      <c r="G3413" t="s">
        <v>8221</v>
      </c>
      <c r="H3413" t="s">
        <v>8243</v>
      </c>
      <c r="I3413">
        <v>1415909927</v>
      </c>
      <c r="J3413">
        <v>1414351127</v>
      </c>
      <c r="K3413" s="11" t="b">
        <v>0</v>
      </c>
      <c r="L3413">
        <v>1</v>
      </c>
      <c r="M3413" t="b">
        <v>0</v>
      </c>
      <c r="N3413" t="s">
        <v>8279</v>
      </c>
      <c r="O3413" s="1">
        <f t="shared" si="265"/>
        <v>0</v>
      </c>
      <c r="P3413">
        <f t="shared" si="266"/>
        <v>25</v>
      </c>
      <c r="Q3413" s="13" t="s">
        <v>8315</v>
      </c>
      <c r="R3413" t="s">
        <v>8341</v>
      </c>
      <c r="S3413" s="17">
        <f t="shared" si="267"/>
        <v>41938.804710648146</v>
      </c>
      <c r="T3413" s="17">
        <f t="shared" si="268"/>
        <v>41956.846377314811</v>
      </c>
      <c r="U3413">
        <f t="shared" si="269"/>
        <v>2014</v>
      </c>
    </row>
    <row r="3414" spans="1:21" ht="30" hidden="1" x14ac:dyDescent="0.2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8217</v>
      </c>
      <c r="G3414" t="s">
        <v>8221</v>
      </c>
      <c r="H3414" t="s">
        <v>8243</v>
      </c>
      <c r="I3414">
        <v>1427825044</v>
      </c>
      <c r="J3414">
        <v>1425236644</v>
      </c>
      <c r="K3414" s="11" t="b">
        <v>0</v>
      </c>
      <c r="L3414">
        <v>1</v>
      </c>
      <c r="M3414" t="b">
        <v>0</v>
      </c>
      <c r="N3414" t="s">
        <v>8267</v>
      </c>
      <c r="O3414" s="1">
        <f t="shared" si="265"/>
        <v>0</v>
      </c>
      <c r="P3414">
        <f t="shared" si="266"/>
        <v>25</v>
      </c>
      <c r="Q3414" s="13" t="s">
        <v>8304</v>
      </c>
      <c r="R3414" t="s">
        <v>8338</v>
      </c>
      <c r="S3414" s="17">
        <f t="shared" si="267"/>
        <v>42064.794490740736</v>
      </c>
      <c r="T3414" s="17">
        <f t="shared" si="268"/>
        <v>42094.752824074079</v>
      </c>
      <c r="U3414">
        <f t="shared" si="269"/>
        <v>2015</v>
      </c>
    </row>
    <row r="3415" spans="1:21" ht="60" hidden="1" x14ac:dyDescent="0.2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8218</v>
      </c>
      <c r="G3415" t="s">
        <v>8226</v>
      </c>
      <c r="H3415" t="s">
        <v>8248</v>
      </c>
      <c r="I3415">
        <v>1411324369</v>
      </c>
      <c r="J3415">
        <v>1406140369</v>
      </c>
      <c r="K3415" s="11" t="b">
        <v>0</v>
      </c>
      <c r="L3415">
        <v>1</v>
      </c>
      <c r="M3415" t="b">
        <v>0</v>
      </c>
      <c r="N3415" t="s">
        <v>8277</v>
      </c>
      <c r="O3415" s="1">
        <f t="shared" si="265"/>
        <v>0</v>
      </c>
      <c r="P3415">
        <f t="shared" si="266"/>
        <v>25</v>
      </c>
      <c r="Q3415" s="13" t="s">
        <v>8312</v>
      </c>
      <c r="R3415" t="s">
        <v>8330</v>
      </c>
      <c r="S3415" s="17">
        <f t="shared" si="267"/>
        <v>41843.772789351853</v>
      </c>
      <c r="T3415" s="17">
        <f t="shared" si="268"/>
        <v>41903.772789351853</v>
      </c>
      <c r="U3415">
        <f t="shared" si="269"/>
        <v>2014</v>
      </c>
    </row>
    <row r="3416" spans="1:21" ht="60" hidden="1" x14ac:dyDescent="0.2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8218</v>
      </c>
      <c r="G3416" t="s">
        <v>8221</v>
      </c>
      <c r="H3416" t="s">
        <v>8243</v>
      </c>
      <c r="I3416">
        <v>1463619388</v>
      </c>
      <c r="J3416">
        <v>1461027388</v>
      </c>
      <c r="K3416" s="11" t="b">
        <v>0</v>
      </c>
      <c r="L3416">
        <v>1</v>
      </c>
      <c r="M3416" t="b">
        <v>0</v>
      </c>
      <c r="N3416" t="s">
        <v>8266</v>
      </c>
      <c r="O3416" s="1">
        <f t="shared" si="265"/>
        <v>0</v>
      </c>
      <c r="P3416">
        <f t="shared" si="266"/>
        <v>25</v>
      </c>
      <c r="Q3416" s="13" t="s">
        <v>8319</v>
      </c>
      <c r="R3416" t="s">
        <v>8322</v>
      </c>
      <c r="S3416" s="17">
        <f t="shared" si="267"/>
        <v>42479.039212962962</v>
      </c>
      <c r="T3416" s="17">
        <f t="shared" si="268"/>
        <v>42509.039212962962</v>
      </c>
      <c r="U3416">
        <f t="shared" si="269"/>
        <v>2016</v>
      </c>
    </row>
    <row r="3417" spans="1:21" ht="30" hidden="1" x14ac:dyDescent="0.2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8218</v>
      </c>
      <c r="G3417" t="s">
        <v>8221</v>
      </c>
      <c r="H3417" t="s">
        <v>8243</v>
      </c>
      <c r="I3417">
        <v>1401595200</v>
      </c>
      <c r="J3417">
        <v>1398862875</v>
      </c>
      <c r="K3417" s="11" t="b">
        <v>0</v>
      </c>
      <c r="L3417">
        <v>2</v>
      </c>
      <c r="M3417" t="b">
        <v>0</v>
      </c>
      <c r="N3417" t="s">
        <v>8265</v>
      </c>
      <c r="O3417" s="1">
        <f t="shared" si="265"/>
        <v>0</v>
      </c>
      <c r="P3417">
        <f t="shared" si="266"/>
        <v>12.5</v>
      </c>
      <c r="Q3417" s="13" t="s">
        <v>8317</v>
      </c>
      <c r="R3417" t="s">
        <v>8335</v>
      </c>
      <c r="S3417" s="17">
        <f t="shared" si="267"/>
        <v>41759.542534722219</v>
      </c>
      <c r="T3417" s="17">
        <f t="shared" si="268"/>
        <v>41791.166666666664</v>
      </c>
      <c r="U3417">
        <f t="shared" si="269"/>
        <v>2014</v>
      </c>
    </row>
    <row r="3418" spans="1:21" ht="45" hidden="1" x14ac:dyDescent="0.2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8218</v>
      </c>
      <c r="G3418" t="s">
        <v>8221</v>
      </c>
      <c r="H3418" t="s">
        <v>8243</v>
      </c>
      <c r="I3418">
        <v>1346585448</v>
      </c>
      <c r="J3418">
        <v>1343993448</v>
      </c>
      <c r="K3418" s="11" t="b">
        <v>0</v>
      </c>
      <c r="L3418">
        <v>1</v>
      </c>
      <c r="M3418" t="b">
        <v>0</v>
      </c>
      <c r="N3418" t="s">
        <v>8273</v>
      </c>
      <c r="O3418" s="1">
        <f t="shared" si="265"/>
        <v>0</v>
      </c>
      <c r="P3418">
        <f t="shared" si="266"/>
        <v>25</v>
      </c>
      <c r="Q3418" s="13" t="s">
        <v>8323</v>
      </c>
      <c r="R3418" t="s">
        <v>8346</v>
      </c>
      <c r="S3418" s="17">
        <f t="shared" si="267"/>
        <v>41124.479722222226</v>
      </c>
      <c r="T3418" s="17">
        <f t="shared" si="268"/>
        <v>41154.479722222226</v>
      </c>
      <c r="U3418">
        <f t="shared" si="269"/>
        <v>2012</v>
      </c>
    </row>
    <row r="3419" spans="1:21" hidden="1" x14ac:dyDescent="0.2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8218</v>
      </c>
      <c r="G3419" t="s">
        <v>8221</v>
      </c>
      <c r="H3419" t="s">
        <v>8243</v>
      </c>
      <c r="I3419">
        <v>1440094742</v>
      </c>
      <c r="J3419">
        <v>1437502742</v>
      </c>
      <c r="K3419" s="11" t="b">
        <v>0</v>
      </c>
      <c r="L3419">
        <v>1</v>
      </c>
      <c r="M3419" t="b">
        <v>0</v>
      </c>
      <c r="N3419" t="s">
        <v>8291</v>
      </c>
      <c r="O3419" s="1">
        <f t="shared" si="265"/>
        <v>0</v>
      </c>
      <c r="P3419">
        <f t="shared" si="266"/>
        <v>25</v>
      </c>
      <c r="Q3419" s="13" t="s">
        <v>8309</v>
      </c>
      <c r="R3419" t="s">
        <v>8349</v>
      </c>
      <c r="S3419" s="17">
        <f t="shared" si="267"/>
        <v>42206.763217592597</v>
      </c>
      <c r="T3419" s="17">
        <f t="shared" si="268"/>
        <v>42236.763217592597</v>
      </c>
      <c r="U3419">
        <f t="shared" si="269"/>
        <v>2015</v>
      </c>
    </row>
    <row r="3420" spans="1:21" ht="60" hidden="1" x14ac:dyDescent="0.2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8218</v>
      </c>
      <c r="G3420" t="s">
        <v>8222</v>
      </c>
      <c r="H3420" t="s">
        <v>8244</v>
      </c>
      <c r="I3420">
        <v>1431547468</v>
      </c>
      <c r="J3420">
        <v>1428955468</v>
      </c>
      <c r="K3420" s="11" t="b">
        <v>0</v>
      </c>
      <c r="L3420">
        <v>1</v>
      </c>
      <c r="M3420" t="b">
        <v>0</v>
      </c>
      <c r="N3420" t="s">
        <v>8277</v>
      </c>
      <c r="O3420" s="1">
        <f t="shared" si="265"/>
        <v>1</v>
      </c>
      <c r="P3420">
        <f t="shared" si="266"/>
        <v>25</v>
      </c>
      <c r="Q3420" s="13" t="s">
        <v>8312</v>
      </c>
      <c r="R3420" t="s">
        <v>8330</v>
      </c>
      <c r="S3420" s="17">
        <f t="shared" si="267"/>
        <v>42107.836435185185</v>
      </c>
      <c r="T3420" s="17">
        <f t="shared" si="268"/>
        <v>42137.836435185185</v>
      </c>
      <c r="U3420">
        <f t="shared" si="269"/>
        <v>2015</v>
      </c>
    </row>
    <row r="3421" spans="1:21" ht="30" hidden="1" x14ac:dyDescent="0.2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8218</v>
      </c>
      <c r="G3421" t="s">
        <v>8221</v>
      </c>
      <c r="H3421" t="s">
        <v>8243</v>
      </c>
      <c r="I3421">
        <v>1420768800</v>
      </c>
      <c r="J3421">
        <v>1415644395</v>
      </c>
      <c r="K3421" s="11" t="b">
        <v>0</v>
      </c>
      <c r="L3421">
        <v>2</v>
      </c>
      <c r="M3421" t="b">
        <v>0</v>
      </c>
      <c r="N3421" t="s">
        <v>8266</v>
      </c>
      <c r="O3421" s="1">
        <f t="shared" si="265"/>
        <v>1</v>
      </c>
      <c r="P3421">
        <f t="shared" si="266"/>
        <v>12.5</v>
      </c>
      <c r="Q3421" s="13" t="s">
        <v>8319</v>
      </c>
      <c r="R3421" t="s">
        <v>8322</v>
      </c>
      <c r="S3421" s="17">
        <f t="shared" si="267"/>
        <v>41953.773090277777</v>
      </c>
      <c r="T3421" s="17">
        <f t="shared" si="268"/>
        <v>42013.083333333328</v>
      </c>
      <c r="U3421">
        <f t="shared" si="269"/>
        <v>2014</v>
      </c>
    </row>
    <row r="3422" spans="1:21" ht="45" hidden="1" x14ac:dyDescent="0.2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8218</v>
      </c>
      <c r="G3422" t="s">
        <v>8221</v>
      </c>
      <c r="H3422" t="s">
        <v>8243</v>
      </c>
      <c r="I3422">
        <v>1446080834</v>
      </c>
      <c r="J3422">
        <v>1443488834</v>
      </c>
      <c r="K3422" s="11" t="b">
        <v>0</v>
      </c>
      <c r="L3422">
        <v>1</v>
      </c>
      <c r="M3422" t="b">
        <v>0</v>
      </c>
      <c r="N3422" t="s">
        <v>8267</v>
      </c>
      <c r="O3422" s="1">
        <f t="shared" si="265"/>
        <v>1</v>
      </c>
      <c r="P3422">
        <f t="shared" si="266"/>
        <v>25</v>
      </c>
      <c r="Q3422" s="13" t="s">
        <v>8304</v>
      </c>
      <c r="R3422" t="s">
        <v>8338</v>
      </c>
      <c r="S3422" s="17">
        <f t="shared" si="267"/>
        <v>42276.046689814815</v>
      </c>
      <c r="T3422" s="17">
        <f t="shared" si="268"/>
        <v>42306.046689814815</v>
      </c>
      <c r="U3422">
        <f t="shared" si="269"/>
        <v>2015</v>
      </c>
    </row>
    <row r="3423" spans="1:21" ht="60" hidden="1" x14ac:dyDescent="0.2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8218</v>
      </c>
      <c r="G3423" t="s">
        <v>8221</v>
      </c>
      <c r="H3423" t="s">
        <v>8243</v>
      </c>
      <c r="I3423">
        <v>1460140500</v>
      </c>
      <c r="J3423">
        <v>1457628680</v>
      </c>
      <c r="K3423" s="11" t="b">
        <v>0</v>
      </c>
      <c r="L3423">
        <v>1</v>
      </c>
      <c r="M3423" t="b">
        <v>0</v>
      </c>
      <c r="N3423" t="s">
        <v>8266</v>
      </c>
      <c r="O3423" s="1">
        <f t="shared" si="265"/>
        <v>1</v>
      </c>
      <c r="P3423">
        <f t="shared" si="266"/>
        <v>25</v>
      </c>
      <c r="Q3423" s="13" t="s">
        <v>8319</v>
      </c>
      <c r="R3423" t="s">
        <v>8322</v>
      </c>
      <c r="S3423" s="17">
        <f t="shared" si="267"/>
        <v>42439.702314814815</v>
      </c>
      <c r="T3423" s="17">
        <f t="shared" si="268"/>
        <v>42468.774305555555</v>
      </c>
      <c r="U3423">
        <f t="shared" si="269"/>
        <v>2016</v>
      </c>
    </row>
    <row r="3424" spans="1:21" ht="45" hidden="1" x14ac:dyDescent="0.2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8218</v>
      </c>
      <c r="G3424" t="s">
        <v>8221</v>
      </c>
      <c r="H3424" t="s">
        <v>8243</v>
      </c>
      <c r="I3424">
        <v>1427266860</v>
      </c>
      <c r="J3424">
        <v>1424678460</v>
      </c>
      <c r="K3424" s="11" t="b">
        <v>0</v>
      </c>
      <c r="L3424">
        <v>1</v>
      </c>
      <c r="M3424" t="b">
        <v>0</v>
      </c>
      <c r="N3424" t="s">
        <v>8279</v>
      </c>
      <c r="O3424" s="1">
        <f t="shared" si="265"/>
        <v>1</v>
      </c>
      <c r="P3424">
        <f t="shared" si="266"/>
        <v>25</v>
      </c>
      <c r="Q3424" s="13" t="s">
        <v>8315</v>
      </c>
      <c r="R3424" t="s">
        <v>8341</v>
      </c>
      <c r="S3424" s="17">
        <f t="shared" si="267"/>
        <v>42058.334027777775</v>
      </c>
      <c r="T3424" s="17">
        <f t="shared" si="268"/>
        <v>42088.292361111111</v>
      </c>
      <c r="U3424">
        <f t="shared" si="269"/>
        <v>2015</v>
      </c>
    </row>
    <row r="3425" spans="1:21" ht="45" hidden="1" x14ac:dyDescent="0.2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8218</v>
      </c>
      <c r="G3425" t="s">
        <v>8221</v>
      </c>
      <c r="H3425" t="s">
        <v>8243</v>
      </c>
      <c r="I3425">
        <v>1332114795</v>
      </c>
      <c r="J3425">
        <v>1326934395</v>
      </c>
      <c r="K3425" s="11" t="b">
        <v>0</v>
      </c>
      <c r="L3425">
        <v>1</v>
      </c>
      <c r="M3425" t="b">
        <v>0</v>
      </c>
      <c r="N3425" t="s">
        <v>8299</v>
      </c>
      <c r="O3425" s="1">
        <f t="shared" si="265"/>
        <v>1</v>
      </c>
      <c r="P3425">
        <f t="shared" si="266"/>
        <v>25</v>
      </c>
      <c r="Q3425" s="13" t="s">
        <v>8307</v>
      </c>
      <c r="R3425" t="s">
        <v>8352</v>
      </c>
      <c r="S3425" s="17">
        <f t="shared" si="267"/>
        <v>40927.036979166667</v>
      </c>
      <c r="T3425" s="17">
        <f t="shared" si="268"/>
        <v>40986.995312500003</v>
      </c>
      <c r="U3425">
        <f t="shared" si="269"/>
        <v>2012</v>
      </c>
    </row>
    <row r="3426" spans="1:21" ht="45" hidden="1" x14ac:dyDescent="0.2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8218</v>
      </c>
      <c r="G3426" t="s">
        <v>8221</v>
      </c>
      <c r="H3426" t="s">
        <v>8243</v>
      </c>
      <c r="I3426">
        <v>1401579000</v>
      </c>
      <c r="J3426">
        <v>1398911882</v>
      </c>
      <c r="K3426" s="11" t="b">
        <v>0</v>
      </c>
      <c r="L3426">
        <v>3</v>
      </c>
      <c r="M3426" t="b">
        <v>0</v>
      </c>
      <c r="N3426" t="s">
        <v>8279</v>
      </c>
      <c r="O3426" s="1">
        <f t="shared" si="265"/>
        <v>1</v>
      </c>
      <c r="P3426">
        <f t="shared" si="266"/>
        <v>8.33</v>
      </c>
      <c r="Q3426" s="13" t="s">
        <v>8315</v>
      </c>
      <c r="R3426" t="s">
        <v>8341</v>
      </c>
      <c r="S3426" s="17">
        <f t="shared" si="267"/>
        <v>41760.10974537037</v>
      </c>
      <c r="T3426" s="17">
        <f t="shared" si="268"/>
        <v>41790.979166666664</v>
      </c>
      <c r="U3426">
        <f t="shared" si="269"/>
        <v>2014</v>
      </c>
    </row>
    <row r="3427" spans="1:21" ht="60" hidden="1" x14ac:dyDescent="0.2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8218</v>
      </c>
      <c r="G3427" t="s">
        <v>8221</v>
      </c>
      <c r="H3427" t="s">
        <v>8243</v>
      </c>
      <c r="I3427">
        <v>1450554599</v>
      </c>
      <c r="J3427">
        <v>1447098599</v>
      </c>
      <c r="K3427" s="11" t="b">
        <v>0</v>
      </c>
      <c r="L3427">
        <v>1</v>
      </c>
      <c r="M3427" t="b">
        <v>0</v>
      </c>
      <c r="N3427" t="s">
        <v>8266</v>
      </c>
      <c r="O3427" s="1">
        <f t="shared" si="265"/>
        <v>1</v>
      </c>
      <c r="P3427">
        <f t="shared" si="266"/>
        <v>25</v>
      </c>
      <c r="Q3427" s="13" t="s">
        <v>8319</v>
      </c>
      <c r="R3427" t="s">
        <v>8322</v>
      </c>
      <c r="S3427" s="17">
        <f t="shared" si="267"/>
        <v>42317.826377314821</v>
      </c>
      <c r="T3427" s="17">
        <f t="shared" si="268"/>
        <v>42357.826377314821</v>
      </c>
      <c r="U3427">
        <f t="shared" si="269"/>
        <v>2015</v>
      </c>
    </row>
    <row r="3428" spans="1:21" ht="60" hidden="1" x14ac:dyDescent="0.2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8217</v>
      </c>
      <c r="G3428" t="s">
        <v>8221</v>
      </c>
      <c r="H3428" t="s">
        <v>8243</v>
      </c>
      <c r="I3428">
        <v>1334592000</v>
      </c>
      <c r="J3428">
        <v>1331982127</v>
      </c>
      <c r="K3428" s="11" t="b">
        <v>0</v>
      </c>
      <c r="L3428">
        <v>1</v>
      </c>
      <c r="M3428" t="b">
        <v>0</v>
      </c>
      <c r="N3428" t="s">
        <v>8281</v>
      </c>
      <c r="O3428" s="1">
        <f t="shared" si="265"/>
        <v>1</v>
      </c>
      <c r="P3428">
        <f t="shared" si="266"/>
        <v>25</v>
      </c>
      <c r="Q3428" s="13" t="s">
        <v>8323</v>
      </c>
      <c r="R3428" t="s">
        <v>8350</v>
      </c>
      <c r="S3428" s="17">
        <f t="shared" si="267"/>
        <v>40985.459803240738</v>
      </c>
      <c r="T3428" s="17">
        <f t="shared" si="268"/>
        <v>41015.666666666664</v>
      </c>
      <c r="U3428">
        <f t="shared" si="269"/>
        <v>2012</v>
      </c>
    </row>
    <row r="3429" spans="1:21" ht="30" hidden="1" x14ac:dyDescent="0.2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8218</v>
      </c>
      <c r="G3429" t="s">
        <v>8222</v>
      </c>
      <c r="H3429" t="s">
        <v>8244</v>
      </c>
      <c r="I3429">
        <v>1436137140</v>
      </c>
      <c r="J3429">
        <v>1433833896</v>
      </c>
      <c r="K3429" s="11" t="b">
        <v>0</v>
      </c>
      <c r="L3429">
        <v>1</v>
      </c>
      <c r="M3429" t="b">
        <v>0</v>
      </c>
      <c r="N3429" t="s">
        <v>8266</v>
      </c>
      <c r="O3429" s="1">
        <f t="shared" si="265"/>
        <v>1</v>
      </c>
      <c r="P3429">
        <f t="shared" si="266"/>
        <v>25</v>
      </c>
      <c r="Q3429" s="13" t="s">
        <v>8319</v>
      </c>
      <c r="R3429" t="s">
        <v>8322</v>
      </c>
      <c r="S3429" s="17">
        <f t="shared" si="267"/>
        <v>42164.299722222218</v>
      </c>
      <c r="T3429" s="17">
        <f t="shared" si="268"/>
        <v>42190.957638888889</v>
      </c>
      <c r="U3429">
        <f t="shared" si="269"/>
        <v>2015</v>
      </c>
    </row>
    <row r="3430" spans="1:21" ht="60" hidden="1" x14ac:dyDescent="0.2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8218</v>
      </c>
      <c r="G3430" t="s">
        <v>8222</v>
      </c>
      <c r="H3430" t="s">
        <v>8244</v>
      </c>
      <c r="I3430">
        <v>1407565504</v>
      </c>
      <c r="J3430">
        <v>1404973504</v>
      </c>
      <c r="K3430" s="11" t="b">
        <v>0</v>
      </c>
      <c r="L3430">
        <v>2</v>
      </c>
      <c r="M3430" t="b">
        <v>0</v>
      </c>
      <c r="N3430" t="s">
        <v>8266</v>
      </c>
      <c r="O3430" s="1">
        <f t="shared" si="265"/>
        <v>1</v>
      </c>
      <c r="P3430">
        <f t="shared" si="266"/>
        <v>12.5</v>
      </c>
      <c r="Q3430" s="13" t="s">
        <v>8319</v>
      </c>
      <c r="R3430" t="s">
        <v>8322</v>
      </c>
      <c r="S3430" s="17">
        <f t="shared" si="267"/>
        <v>41830.267407407409</v>
      </c>
      <c r="T3430" s="17">
        <f t="shared" si="268"/>
        <v>41860.267407407409</v>
      </c>
      <c r="U3430">
        <f t="shared" si="269"/>
        <v>2014</v>
      </c>
    </row>
    <row r="3431" spans="1:21" ht="60" hidden="1" x14ac:dyDescent="0.2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8218</v>
      </c>
      <c r="G3431" t="s">
        <v>8222</v>
      </c>
      <c r="H3431" t="s">
        <v>8244</v>
      </c>
      <c r="I3431">
        <v>1409509477</v>
      </c>
      <c r="J3431">
        <v>1407695077</v>
      </c>
      <c r="K3431" s="11" t="b">
        <v>0</v>
      </c>
      <c r="L3431">
        <v>2</v>
      </c>
      <c r="M3431" t="b">
        <v>0</v>
      </c>
      <c r="N3431" t="s">
        <v>8300</v>
      </c>
      <c r="O3431" s="1">
        <f t="shared" si="265"/>
        <v>1</v>
      </c>
      <c r="P3431">
        <f t="shared" si="266"/>
        <v>12.5</v>
      </c>
      <c r="Q3431" s="13" t="s">
        <v>8319</v>
      </c>
      <c r="R3431" t="s">
        <v>8331</v>
      </c>
      <c r="S3431" s="17">
        <f t="shared" si="267"/>
        <v>41861.767094907409</v>
      </c>
      <c r="T3431" s="17">
        <f t="shared" si="268"/>
        <v>41882.767094907409</v>
      </c>
      <c r="U3431">
        <f t="shared" si="269"/>
        <v>2014</v>
      </c>
    </row>
    <row r="3432" spans="1:21" ht="60" hidden="1" x14ac:dyDescent="0.2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8218</v>
      </c>
      <c r="G3432" t="s">
        <v>8221</v>
      </c>
      <c r="H3432" t="s">
        <v>8243</v>
      </c>
      <c r="I3432">
        <v>1406743396</v>
      </c>
      <c r="J3432">
        <v>1404151396</v>
      </c>
      <c r="K3432" s="11" t="b">
        <v>0</v>
      </c>
      <c r="L3432">
        <v>4</v>
      </c>
      <c r="M3432" t="b">
        <v>0</v>
      </c>
      <c r="N3432" t="s">
        <v>8280</v>
      </c>
      <c r="O3432" s="1">
        <f t="shared" si="265"/>
        <v>2</v>
      </c>
      <c r="P3432">
        <f t="shared" si="266"/>
        <v>6.25</v>
      </c>
      <c r="Q3432" s="13" t="s">
        <v>8309</v>
      </c>
      <c r="R3432" t="s">
        <v>8310</v>
      </c>
      <c r="S3432" s="17">
        <f t="shared" si="267"/>
        <v>41820.752268518518</v>
      </c>
      <c r="T3432" s="17">
        <f t="shared" si="268"/>
        <v>41850.752268518518</v>
      </c>
      <c r="U3432">
        <f t="shared" si="269"/>
        <v>2014</v>
      </c>
    </row>
    <row r="3433" spans="1:21" ht="60" hidden="1" x14ac:dyDescent="0.2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8218</v>
      </c>
      <c r="G3433" t="s">
        <v>8221</v>
      </c>
      <c r="H3433" t="s">
        <v>8243</v>
      </c>
      <c r="I3433">
        <v>1447965917</v>
      </c>
      <c r="J3433">
        <v>1445370317</v>
      </c>
      <c r="K3433" s="11" t="b">
        <v>0</v>
      </c>
      <c r="L3433">
        <v>2</v>
      </c>
      <c r="M3433" t="b">
        <v>0</v>
      </c>
      <c r="N3433" t="s">
        <v>8298</v>
      </c>
      <c r="O3433" s="1">
        <f t="shared" si="265"/>
        <v>3</v>
      </c>
      <c r="P3433">
        <f t="shared" si="266"/>
        <v>12.5</v>
      </c>
      <c r="Q3433" s="13" t="s">
        <v>8319</v>
      </c>
      <c r="R3433" t="s">
        <v>8320</v>
      </c>
      <c r="S3433" s="17">
        <f t="shared" si="267"/>
        <v>42297.823113425926</v>
      </c>
      <c r="T3433" s="17">
        <f t="shared" si="268"/>
        <v>42327.864780092597</v>
      </c>
      <c r="U3433">
        <f t="shared" si="269"/>
        <v>2015</v>
      </c>
    </row>
    <row r="3434" spans="1:21" ht="75" hidden="1" x14ac:dyDescent="0.2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8218</v>
      </c>
      <c r="G3434" t="s">
        <v>8221</v>
      </c>
      <c r="H3434" t="s">
        <v>8243</v>
      </c>
      <c r="I3434">
        <v>1427408271</v>
      </c>
      <c r="J3434">
        <v>1424819871</v>
      </c>
      <c r="K3434" s="11" t="b">
        <v>0</v>
      </c>
      <c r="L3434">
        <v>1</v>
      </c>
      <c r="M3434" t="b">
        <v>0</v>
      </c>
      <c r="N3434" t="s">
        <v>8266</v>
      </c>
      <c r="O3434" s="1">
        <f t="shared" si="265"/>
        <v>3</v>
      </c>
      <c r="P3434">
        <f t="shared" si="266"/>
        <v>25</v>
      </c>
      <c r="Q3434" s="13" t="s">
        <v>8319</v>
      </c>
      <c r="R3434" t="s">
        <v>8322</v>
      </c>
      <c r="S3434" s="17">
        <f t="shared" si="267"/>
        <v>42059.970729166671</v>
      </c>
      <c r="T3434" s="17">
        <f t="shared" si="268"/>
        <v>42089.929062499999</v>
      </c>
      <c r="U3434">
        <f t="shared" si="269"/>
        <v>2015</v>
      </c>
    </row>
    <row r="3435" spans="1:21" ht="45" hidden="1" x14ac:dyDescent="0.2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8218</v>
      </c>
      <c r="G3435" t="s">
        <v>8221</v>
      </c>
      <c r="H3435" t="s">
        <v>8243</v>
      </c>
      <c r="I3435">
        <v>1436677091</v>
      </c>
      <c r="J3435">
        <v>1434085091</v>
      </c>
      <c r="K3435" s="11" t="b">
        <v>0</v>
      </c>
      <c r="L3435">
        <v>3</v>
      </c>
      <c r="M3435" t="b">
        <v>0</v>
      </c>
      <c r="N3435" t="s">
        <v>8277</v>
      </c>
      <c r="O3435" s="1">
        <f t="shared" si="265"/>
        <v>5</v>
      </c>
      <c r="P3435">
        <f t="shared" si="266"/>
        <v>8.33</v>
      </c>
      <c r="Q3435" s="13" t="s">
        <v>8312</v>
      </c>
      <c r="R3435" t="s">
        <v>8330</v>
      </c>
      <c r="S3435" s="17">
        <f t="shared" si="267"/>
        <v>42167.207071759258</v>
      </c>
      <c r="T3435" s="17">
        <f t="shared" si="268"/>
        <v>42197.207071759258</v>
      </c>
      <c r="U3435">
        <f t="shared" si="269"/>
        <v>2015</v>
      </c>
    </row>
    <row r="3436" spans="1:21" ht="30" hidden="1" x14ac:dyDescent="0.2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8217</v>
      </c>
      <c r="G3436" t="s">
        <v>8221</v>
      </c>
      <c r="H3436" t="s">
        <v>8243</v>
      </c>
      <c r="I3436">
        <v>1487550399</v>
      </c>
      <c r="J3436">
        <v>1484958399</v>
      </c>
      <c r="K3436" s="11" t="b">
        <v>0</v>
      </c>
      <c r="L3436">
        <v>1</v>
      </c>
      <c r="M3436" t="b">
        <v>0</v>
      </c>
      <c r="N3436" t="s">
        <v>8300</v>
      </c>
      <c r="O3436" s="1">
        <f t="shared" si="265"/>
        <v>5</v>
      </c>
      <c r="P3436">
        <f t="shared" si="266"/>
        <v>25</v>
      </c>
      <c r="Q3436" s="13" t="s">
        <v>8319</v>
      </c>
      <c r="R3436" t="s">
        <v>8331</v>
      </c>
      <c r="S3436" s="17">
        <f t="shared" si="267"/>
        <v>42756.018506944441</v>
      </c>
      <c r="T3436" s="17">
        <f t="shared" si="268"/>
        <v>42786.018506944441</v>
      </c>
      <c r="U3436">
        <f t="shared" si="269"/>
        <v>2017</v>
      </c>
    </row>
    <row r="3437" spans="1:21" ht="60" hidden="1" x14ac:dyDescent="0.2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8218</v>
      </c>
      <c r="G3437" t="s">
        <v>8222</v>
      </c>
      <c r="H3437" t="s">
        <v>8244</v>
      </c>
      <c r="I3437">
        <v>1460313672</v>
      </c>
      <c r="J3437">
        <v>1457725272</v>
      </c>
      <c r="K3437" s="11" t="b">
        <v>0</v>
      </c>
      <c r="L3437">
        <v>2</v>
      </c>
      <c r="M3437" t="b">
        <v>0</v>
      </c>
      <c r="N3437" t="s">
        <v>8277</v>
      </c>
      <c r="O3437" s="1">
        <f t="shared" si="265"/>
        <v>13</v>
      </c>
      <c r="P3437">
        <f t="shared" si="266"/>
        <v>12.5</v>
      </c>
      <c r="Q3437" s="13" t="s">
        <v>8312</v>
      </c>
      <c r="R3437" t="s">
        <v>8330</v>
      </c>
      <c r="S3437" s="17">
        <f t="shared" si="267"/>
        <v>42440.820277777777</v>
      </c>
      <c r="T3437" s="17">
        <f t="shared" si="268"/>
        <v>42470.778611111105</v>
      </c>
      <c r="U3437">
        <f t="shared" si="269"/>
        <v>2016</v>
      </c>
    </row>
    <row r="3438" spans="1:21" ht="60" hidden="1" x14ac:dyDescent="0.2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8218</v>
      </c>
      <c r="G3438" t="s">
        <v>8221</v>
      </c>
      <c r="H3438" t="s">
        <v>8243</v>
      </c>
      <c r="I3438">
        <v>1433259293</v>
      </c>
      <c r="J3438">
        <v>1428075293</v>
      </c>
      <c r="K3438" s="11" t="b">
        <v>0</v>
      </c>
      <c r="L3438">
        <v>9</v>
      </c>
      <c r="M3438" t="b">
        <v>0</v>
      </c>
      <c r="N3438" t="s">
        <v>8298</v>
      </c>
      <c r="O3438" s="1">
        <f t="shared" si="265"/>
        <v>0</v>
      </c>
      <c r="P3438">
        <f t="shared" si="266"/>
        <v>2.67</v>
      </c>
      <c r="Q3438" s="13" t="s">
        <v>8319</v>
      </c>
      <c r="R3438" t="s">
        <v>8320</v>
      </c>
      <c r="S3438" s="17">
        <f t="shared" si="267"/>
        <v>42097.649224537032</v>
      </c>
      <c r="T3438" s="17">
        <f t="shared" si="268"/>
        <v>42157.649224537032</v>
      </c>
      <c r="U3438">
        <f t="shared" si="269"/>
        <v>2015</v>
      </c>
    </row>
    <row r="3439" spans="1:21" ht="45" hidden="1" x14ac:dyDescent="0.2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8218</v>
      </c>
      <c r="G3439" t="s">
        <v>8221</v>
      </c>
      <c r="H3439" t="s">
        <v>8243</v>
      </c>
      <c r="I3439">
        <v>1378866867</v>
      </c>
      <c r="J3439">
        <v>1377570867</v>
      </c>
      <c r="K3439" s="11" t="b">
        <v>0</v>
      </c>
      <c r="L3439">
        <v>5</v>
      </c>
      <c r="M3439" t="b">
        <v>0</v>
      </c>
      <c r="N3439" t="s">
        <v>8265</v>
      </c>
      <c r="O3439" s="1">
        <f t="shared" si="265"/>
        <v>2</v>
      </c>
      <c r="P3439">
        <f t="shared" si="266"/>
        <v>4.8</v>
      </c>
      <c r="Q3439" s="13" t="s">
        <v>8317</v>
      </c>
      <c r="R3439" t="s">
        <v>8335</v>
      </c>
      <c r="S3439" s="17">
        <f t="shared" si="267"/>
        <v>41513.107256944444</v>
      </c>
      <c r="T3439" s="17">
        <f t="shared" si="268"/>
        <v>41528.107256944444</v>
      </c>
      <c r="U3439">
        <f t="shared" si="269"/>
        <v>2013</v>
      </c>
    </row>
    <row r="3440" spans="1:21" ht="60" hidden="1" x14ac:dyDescent="0.2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8218</v>
      </c>
      <c r="G3440" t="s">
        <v>8221</v>
      </c>
      <c r="H3440" t="s">
        <v>8243</v>
      </c>
      <c r="I3440">
        <v>1411779761</v>
      </c>
      <c r="J3440">
        <v>1409187761</v>
      </c>
      <c r="K3440" s="11" t="b">
        <v>0</v>
      </c>
      <c r="L3440">
        <v>4</v>
      </c>
      <c r="M3440" t="b">
        <v>0</v>
      </c>
      <c r="N3440" t="s">
        <v>8266</v>
      </c>
      <c r="O3440" s="1">
        <f t="shared" si="265"/>
        <v>2</v>
      </c>
      <c r="P3440">
        <f t="shared" si="266"/>
        <v>5.75</v>
      </c>
      <c r="Q3440" s="13" t="s">
        <v>8319</v>
      </c>
      <c r="R3440" t="s">
        <v>8322</v>
      </c>
      <c r="S3440" s="17">
        <f t="shared" si="267"/>
        <v>41879.043530092589</v>
      </c>
      <c r="T3440" s="17">
        <f t="shared" si="268"/>
        <v>41909.043530092589</v>
      </c>
      <c r="U3440">
        <f t="shared" si="269"/>
        <v>2014</v>
      </c>
    </row>
    <row r="3441" spans="1:21" ht="60" hidden="1" x14ac:dyDescent="0.2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8218</v>
      </c>
      <c r="G3441" t="s">
        <v>8221</v>
      </c>
      <c r="H3441" t="s">
        <v>8243</v>
      </c>
      <c r="I3441">
        <v>1403470800</v>
      </c>
      <c r="J3441">
        <v>1403356792</v>
      </c>
      <c r="K3441" s="11" t="b">
        <v>0</v>
      </c>
      <c r="L3441">
        <v>4</v>
      </c>
      <c r="M3441" t="b">
        <v>0</v>
      </c>
      <c r="N3441" t="s">
        <v>8266</v>
      </c>
      <c r="O3441" s="1">
        <f t="shared" si="265"/>
        <v>5</v>
      </c>
      <c r="P3441">
        <f t="shared" si="266"/>
        <v>5.75</v>
      </c>
      <c r="Q3441" s="13" t="s">
        <v>8319</v>
      </c>
      <c r="R3441" t="s">
        <v>8322</v>
      </c>
      <c r="S3441" s="17">
        <f t="shared" si="267"/>
        <v>41811.555462962962</v>
      </c>
      <c r="T3441" s="17">
        <f t="shared" si="268"/>
        <v>41812.875</v>
      </c>
      <c r="U3441">
        <f t="shared" si="269"/>
        <v>2014</v>
      </c>
    </row>
    <row r="3442" spans="1:21" ht="75" hidden="1" x14ac:dyDescent="0.2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8218</v>
      </c>
      <c r="G3442" t="s">
        <v>8227</v>
      </c>
      <c r="H3442" t="s">
        <v>8246</v>
      </c>
      <c r="I3442">
        <v>1457617359</v>
      </c>
      <c r="J3442">
        <v>1455025359</v>
      </c>
      <c r="K3442" s="11" t="b">
        <v>0</v>
      </c>
      <c r="L3442">
        <v>3</v>
      </c>
      <c r="M3442" t="b">
        <v>0</v>
      </c>
      <c r="N3442" t="s">
        <v>8298</v>
      </c>
      <c r="O3442" s="1">
        <f t="shared" si="265"/>
        <v>0</v>
      </c>
      <c r="P3442">
        <f t="shared" si="266"/>
        <v>7.33</v>
      </c>
      <c r="Q3442" s="13" t="s">
        <v>8319</v>
      </c>
      <c r="R3442" t="s">
        <v>8320</v>
      </c>
      <c r="S3442" s="17">
        <f t="shared" si="267"/>
        <v>42409.571284722217</v>
      </c>
      <c r="T3442" s="17">
        <f t="shared" si="268"/>
        <v>42439.571284722217</v>
      </c>
      <c r="U3442">
        <f t="shared" si="269"/>
        <v>2016</v>
      </c>
    </row>
    <row r="3443" spans="1:21" ht="45" hidden="1" x14ac:dyDescent="0.2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8218</v>
      </c>
      <c r="G3443" t="s">
        <v>8221</v>
      </c>
      <c r="H3443" t="s">
        <v>8243</v>
      </c>
      <c r="I3443">
        <v>1447018833</v>
      </c>
      <c r="J3443">
        <v>1444423233</v>
      </c>
      <c r="K3443" s="11" t="b">
        <v>0</v>
      </c>
      <c r="L3443">
        <v>1</v>
      </c>
      <c r="M3443" t="b">
        <v>0</v>
      </c>
      <c r="N3443" t="s">
        <v>8288</v>
      </c>
      <c r="O3443" s="1">
        <f t="shared" si="265"/>
        <v>1</v>
      </c>
      <c r="P3443">
        <f t="shared" si="266"/>
        <v>22</v>
      </c>
      <c r="Q3443" s="13" t="s">
        <v>8323</v>
      </c>
      <c r="R3443" t="s">
        <v>8326</v>
      </c>
      <c r="S3443" s="17">
        <f t="shared" si="267"/>
        <v>42286.861493055556</v>
      </c>
      <c r="T3443" s="17">
        <f t="shared" si="268"/>
        <v>42316.90315972222</v>
      </c>
      <c r="U3443">
        <f t="shared" si="269"/>
        <v>2015</v>
      </c>
    </row>
    <row r="3444" spans="1:21" ht="45" hidden="1" x14ac:dyDescent="0.2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8218</v>
      </c>
      <c r="G3444" t="s">
        <v>8221</v>
      </c>
      <c r="H3444" t="s">
        <v>8243</v>
      </c>
      <c r="I3444">
        <v>1465107693</v>
      </c>
      <c r="J3444">
        <v>1462515693</v>
      </c>
      <c r="K3444" s="11" t="b">
        <v>0</v>
      </c>
      <c r="L3444">
        <v>2</v>
      </c>
      <c r="M3444" t="b">
        <v>0</v>
      </c>
      <c r="N3444" t="s">
        <v>8278</v>
      </c>
      <c r="O3444" s="1">
        <f t="shared" si="265"/>
        <v>0</v>
      </c>
      <c r="P3444">
        <f t="shared" si="266"/>
        <v>10.5</v>
      </c>
      <c r="Q3444" s="13" t="s">
        <v>8312</v>
      </c>
      <c r="R3444" t="s">
        <v>8340</v>
      </c>
      <c r="S3444" s="17">
        <f t="shared" si="267"/>
        <v>42496.264965277776</v>
      </c>
      <c r="T3444" s="17">
        <f t="shared" si="268"/>
        <v>42526.264965277776</v>
      </c>
      <c r="U3444">
        <f t="shared" si="269"/>
        <v>2016</v>
      </c>
    </row>
    <row r="3445" spans="1:21" ht="60" hidden="1" x14ac:dyDescent="0.2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8218</v>
      </c>
      <c r="G3445" t="s">
        <v>8221</v>
      </c>
      <c r="H3445" t="s">
        <v>8243</v>
      </c>
      <c r="I3445">
        <v>1421781360</v>
      </c>
      <c r="J3445">
        <v>1419213664</v>
      </c>
      <c r="K3445" s="11" t="b">
        <v>0</v>
      </c>
      <c r="L3445">
        <v>3</v>
      </c>
      <c r="M3445" t="b">
        <v>0</v>
      </c>
      <c r="N3445" t="s">
        <v>8266</v>
      </c>
      <c r="O3445" s="1">
        <f t="shared" si="265"/>
        <v>0</v>
      </c>
      <c r="P3445">
        <f t="shared" si="266"/>
        <v>7</v>
      </c>
      <c r="Q3445" s="13" t="s">
        <v>8319</v>
      </c>
      <c r="R3445" t="s">
        <v>8322</v>
      </c>
      <c r="S3445" s="17">
        <f t="shared" si="267"/>
        <v>41995.084074074075</v>
      </c>
      <c r="T3445" s="17">
        <f t="shared" si="268"/>
        <v>42024.802777777775</v>
      </c>
      <c r="U3445">
        <f t="shared" si="269"/>
        <v>2014</v>
      </c>
    </row>
    <row r="3446" spans="1:21" ht="45" hidden="1" x14ac:dyDescent="0.2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8218</v>
      </c>
      <c r="G3446" t="s">
        <v>8221</v>
      </c>
      <c r="H3446" t="s">
        <v>8243</v>
      </c>
      <c r="I3446">
        <v>1459365802</v>
      </c>
      <c r="J3446">
        <v>1456777402</v>
      </c>
      <c r="K3446" s="11" t="b">
        <v>0</v>
      </c>
      <c r="L3446">
        <v>2</v>
      </c>
      <c r="M3446" t="b">
        <v>0</v>
      </c>
      <c r="N3446" t="s">
        <v>8273</v>
      </c>
      <c r="O3446" s="1">
        <f t="shared" si="265"/>
        <v>0</v>
      </c>
      <c r="P3446">
        <f t="shared" si="266"/>
        <v>10.5</v>
      </c>
      <c r="Q3446" s="13" t="s">
        <v>8323</v>
      </c>
      <c r="R3446" t="s">
        <v>8346</v>
      </c>
      <c r="S3446" s="17">
        <f t="shared" si="267"/>
        <v>42429.84956018519</v>
      </c>
      <c r="T3446" s="17">
        <f t="shared" si="268"/>
        <v>42459.807893518519</v>
      </c>
      <c r="U3446">
        <f t="shared" si="269"/>
        <v>2016</v>
      </c>
    </row>
    <row r="3447" spans="1:21" ht="60" hidden="1" x14ac:dyDescent="0.2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8218</v>
      </c>
      <c r="G3447" t="s">
        <v>8222</v>
      </c>
      <c r="H3447" t="s">
        <v>8244</v>
      </c>
      <c r="I3447">
        <v>1399584210</v>
      </c>
      <c r="J3447">
        <v>1397683410</v>
      </c>
      <c r="K3447" s="11" t="b">
        <v>0</v>
      </c>
      <c r="L3447">
        <v>2</v>
      </c>
      <c r="M3447" t="b">
        <v>0</v>
      </c>
      <c r="N3447" t="s">
        <v>8266</v>
      </c>
      <c r="O3447" s="1">
        <f t="shared" si="265"/>
        <v>0</v>
      </c>
      <c r="P3447">
        <f t="shared" si="266"/>
        <v>10.5</v>
      </c>
      <c r="Q3447" s="13" t="s">
        <v>8319</v>
      </c>
      <c r="R3447" t="s">
        <v>8322</v>
      </c>
      <c r="S3447" s="17">
        <f t="shared" si="267"/>
        <v>41745.891319444447</v>
      </c>
      <c r="T3447" s="17">
        <f t="shared" si="268"/>
        <v>41767.891319444447</v>
      </c>
      <c r="U3447">
        <f t="shared" si="269"/>
        <v>2014</v>
      </c>
    </row>
    <row r="3448" spans="1:21" ht="45" hidden="1" x14ac:dyDescent="0.2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8218</v>
      </c>
      <c r="G3448" t="s">
        <v>8222</v>
      </c>
      <c r="H3448" t="s">
        <v>8244</v>
      </c>
      <c r="I3448">
        <v>1473160954</v>
      </c>
      <c r="J3448">
        <v>1467976954</v>
      </c>
      <c r="K3448" s="11" t="b">
        <v>0</v>
      </c>
      <c r="L3448">
        <v>2</v>
      </c>
      <c r="M3448" t="b">
        <v>0</v>
      </c>
      <c r="N3448" t="s">
        <v>8266</v>
      </c>
      <c r="O3448" s="1">
        <f t="shared" si="265"/>
        <v>0</v>
      </c>
      <c r="P3448">
        <f t="shared" si="266"/>
        <v>10.5</v>
      </c>
      <c r="Q3448" s="13" t="s">
        <v>8319</v>
      </c>
      <c r="R3448" t="s">
        <v>8322</v>
      </c>
      <c r="S3448" s="17">
        <f t="shared" si="267"/>
        <v>42559.474004629628</v>
      </c>
      <c r="T3448" s="17">
        <f t="shared" si="268"/>
        <v>42619.474004629628</v>
      </c>
      <c r="U3448">
        <f t="shared" si="269"/>
        <v>2016</v>
      </c>
    </row>
    <row r="3449" spans="1:21" ht="60" hidden="1" x14ac:dyDescent="0.2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8218</v>
      </c>
      <c r="G3449" t="s">
        <v>8221</v>
      </c>
      <c r="H3449" t="s">
        <v>8243</v>
      </c>
      <c r="I3449">
        <v>1375313577</v>
      </c>
      <c r="J3449">
        <v>1372721577</v>
      </c>
      <c r="K3449" s="11" t="b">
        <v>0</v>
      </c>
      <c r="L3449">
        <v>3</v>
      </c>
      <c r="M3449" t="b">
        <v>0</v>
      </c>
      <c r="N3449" t="s">
        <v>8270</v>
      </c>
      <c r="O3449" s="1">
        <f t="shared" si="265"/>
        <v>1</v>
      </c>
      <c r="P3449">
        <f t="shared" si="266"/>
        <v>7</v>
      </c>
      <c r="Q3449" s="13" t="s">
        <v>8307</v>
      </c>
      <c r="R3449" t="s">
        <v>8348</v>
      </c>
      <c r="S3449" s="17">
        <f t="shared" si="267"/>
        <v>41456.981215277774</v>
      </c>
      <c r="T3449" s="17">
        <f t="shared" si="268"/>
        <v>41486.981215277774</v>
      </c>
      <c r="U3449">
        <f t="shared" si="269"/>
        <v>2013</v>
      </c>
    </row>
    <row r="3450" spans="1:21" ht="60" hidden="1" x14ac:dyDescent="0.2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8218</v>
      </c>
      <c r="G3450" t="s">
        <v>8221</v>
      </c>
      <c r="H3450" t="s">
        <v>8243</v>
      </c>
      <c r="I3450">
        <v>1455246504</v>
      </c>
      <c r="J3450">
        <v>1452654504</v>
      </c>
      <c r="K3450" s="11" t="b">
        <v>0</v>
      </c>
      <c r="L3450">
        <v>2</v>
      </c>
      <c r="M3450" t="b">
        <v>0</v>
      </c>
      <c r="N3450" t="s">
        <v>8279</v>
      </c>
      <c r="O3450" s="1">
        <f t="shared" si="265"/>
        <v>1</v>
      </c>
      <c r="P3450">
        <f t="shared" si="266"/>
        <v>10.5</v>
      </c>
      <c r="Q3450" s="13" t="s">
        <v>8315</v>
      </c>
      <c r="R3450" t="s">
        <v>8341</v>
      </c>
      <c r="S3450" s="17">
        <f t="shared" si="267"/>
        <v>42382.130833333329</v>
      </c>
      <c r="T3450" s="17">
        <f t="shared" si="268"/>
        <v>42412.130833333329</v>
      </c>
      <c r="U3450">
        <f t="shared" si="269"/>
        <v>2016</v>
      </c>
    </row>
    <row r="3451" spans="1:21" ht="60" hidden="1" x14ac:dyDescent="0.2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8218</v>
      </c>
      <c r="G3451" t="s">
        <v>8221</v>
      </c>
      <c r="H3451" t="s">
        <v>8243</v>
      </c>
      <c r="I3451">
        <v>1357432638</v>
      </c>
      <c r="J3451">
        <v>1354840638</v>
      </c>
      <c r="K3451" s="11" t="b">
        <v>0</v>
      </c>
      <c r="L3451">
        <v>7</v>
      </c>
      <c r="M3451" t="b">
        <v>0</v>
      </c>
      <c r="N3451" t="s">
        <v>8277</v>
      </c>
      <c r="O3451" s="1">
        <f t="shared" si="265"/>
        <v>1</v>
      </c>
      <c r="P3451">
        <f t="shared" si="266"/>
        <v>3</v>
      </c>
      <c r="Q3451" s="13" t="s">
        <v>8312</v>
      </c>
      <c r="R3451" t="s">
        <v>8330</v>
      </c>
      <c r="S3451" s="17">
        <f t="shared" si="267"/>
        <v>41250.025902777779</v>
      </c>
      <c r="T3451" s="17">
        <f t="shared" si="268"/>
        <v>41280.025902777779</v>
      </c>
      <c r="U3451">
        <f t="shared" si="269"/>
        <v>2012</v>
      </c>
    </row>
    <row r="3452" spans="1:21" ht="60" hidden="1" x14ac:dyDescent="0.2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8218</v>
      </c>
      <c r="G3452" t="s">
        <v>8221</v>
      </c>
      <c r="H3452" t="s">
        <v>8243</v>
      </c>
      <c r="I3452">
        <v>1407553200</v>
      </c>
      <c r="J3452">
        <v>1405100992</v>
      </c>
      <c r="K3452" s="11" t="b">
        <v>0</v>
      </c>
      <c r="L3452">
        <v>3</v>
      </c>
      <c r="M3452" t="b">
        <v>0</v>
      </c>
      <c r="N3452" t="s">
        <v>8266</v>
      </c>
      <c r="O3452" s="1">
        <f t="shared" si="265"/>
        <v>1</v>
      </c>
      <c r="P3452">
        <f t="shared" si="266"/>
        <v>7</v>
      </c>
      <c r="Q3452" s="13" t="s">
        <v>8319</v>
      </c>
      <c r="R3452" t="s">
        <v>8322</v>
      </c>
      <c r="S3452" s="17">
        <f t="shared" si="267"/>
        <v>41831.742962962962</v>
      </c>
      <c r="T3452" s="17">
        <f t="shared" si="268"/>
        <v>41860.125</v>
      </c>
      <c r="U3452">
        <f t="shared" si="269"/>
        <v>2014</v>
      </c>
    </row>
    <row r="3453" spans="1:21" ht="60" hidden="1" x14ac:dyDescent="0.2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8218</v>
      </c>
      <c r="G3453" t="s">
        <v>8221</v>
      </c>
      <c r="H3453" t="s">
        <v>8243</v>
      </c>
      <c r="I3453">
        <v>1416944760</v>
      </c>
      <c r="J3453">
        <v>1413527001</v>
      </c>
      <c r="K3453" s="11" t="b">
        <v>0</v>
      </c>
      <c r="L3453">
        <v>1</v>
      </c>
      <c r="M3453" t="b">
        <v>0</v>
      </c>
      <c r="N3453" t="s">
        <v>8266</v>
      </c>
      <c r="O3453" s="1">
        <f t="shared" si="265"/>
        <v>0</v>
      </c>
      <c r="P3453">
        <f t="shared" si="266"/>
        <v>20</v>
      </c>
      <c r="Q3453" s="13" t="s">
        <v>8319</v>
      </c>
      <c r="R3453" t="s">
        <v>8322</v>
      </c>
      <c r="S3453" s="17">
        <f t="shared" si="267"/>
        <v>41929.266215277778</v>
      </c>
      <c r="T3453" s="17">
        <f t="shared" si="268"/>
        <v>41968.823611111111</v>
      </c>
      <c r="U3453">
        <f t="shared" si="269"/>
        <v>2014</v>
      </c>
    </row>
    <row r="3454" spans="1:21" ht="45" hidden="1" x14ac:dyDescent="0.2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8218</v>
      </c>
      <c r="G3454" t="s">
        <v>8221</v>
      </c>
      <c r="H3454" t="s">
        <v>8243</v>
      </c>
      <c r="I3454">
        <v>1428205247</v>
      </c>
      <c r="J3454">
        <v>1423024847</v>
      </c>
      <c r="K3454" s="11" t="b">
        <v>0</v>
      </c>
      <c r="L3454">
        <v>1</v>
      </c>
      <c r="M3454" t="b">
        <v>0</v>
      </c>
      <c r="N3454" t="s">
        <v>8266</v>
      </c>
      <c r="O3454" s="1">
        <f t="shared" si="265"/>
        <v>0</v>
      </c>
      <c r="P3454">
        <f t="shared" si="266"/>
        <v>20</v>
      </c>
      <c r="Q3454" s="13" t="s">
        <v>8319</v>
      </c>
      <c r="R3454" t="s">
        <v>8322</v>
      </c>
      <c r="S3454" s="17">
        <f t="shared" si="267"/>
        <v>42039.194988425923</v>
      </c>
      <c r="T3454" s="17">
        <f t="shared" si="268"/>
        <v>42099.153321759266</v>
      </c>
      <c r="U3454">
        <f t="shared" si="269"/>
        <v>2015</v>
      </c>
    </row>
    <row r="3455" spans="1:21" ht="45" hidden="1" x14ac:dyDescent="0.2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8218</v>
      </c>
      <c r="G3455" t="s">
        <v>8221</v>
      </c>
      <c r="H3455" t="s">
        <v>8243</v>
      </c>
      <c r="I3455">
        <v>1439734001</v>
      </c>
      <c r="J3455">
        <v>1437142547</v>
      </c>
      <c r="K3455" s="11" t="b">
        <v>0</v>
      </c>
      <c r="L3455">
        <v>1</v>
      </c>
      <c r="M3455" t="b">
        <v>0</v>
      </c>
      <c r="N3455" t="s">
        <v>8263</v>
      </c>
      <c r="O3455" s="1">
        <f t="shared" si="265"/>
        <v>0</v>
      </c>
      <c r="P3455">
        <f t="shared" si="266"/>
        <v>20</v>
      </c>
      <c r="Q3455" s="13" t="s">
        <v>8317</v>
      </c>
      <c r="R3455" t="s">
        <v>8321</v>
      </c>
      <c r="S3455" s="17">
        <f t="shared" si="267"/>
        <v>42202.594293981485</v>
      </c>
      <c r="T3455" s="17">
        <f t="shared" si="268"/>
        <v>42232.587974537033</v>
      </c>
      <c r="U3455">
        <f t="shared" si="269"/>
        <v>2015</v>
      </c>
    </row>
    <row r="3456" spans="1:21" ht="60" hidden="1" x14ac:dyDescent="0.2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8218</v>
      </c>
      <c r="G3456" t="s">
        <v>8221</v>
      </c>
      <c r="H3456" t="s">
        <v>8243</v>
      </c>
      <c r="I3456">
        <v>1410279123</v>
      </c>
      <c r="J3456">
        <v>1405095123</v>
      </c>
      <c r="K3456" s="11" t="b">
        <v>0</v>
      </c>
      <c r="L3456">
        <v>1</v>
      </c>
      <c r="M3456" t="b">
        <v>0</v>
      </c>
      <c r="N3456" t="s">
        <v>8266</v>
      </c>
      <c r="O3456" s="1">
        <f t="shared" si="265"/>
        <v>0</v>
      </c>
      <c r="P3456">
        <f t="shared" si="266"/>
        <v>20</v>
      </c>
      <c r="Q3456" s="13" t="s">
        <v>8319</v>
      </c>
      <c r="R3456" t="s">
        <v>8322</v>
      </c>
      <c r="S3456" s="17">
        <f t="shared" si="267"/>
        <v>41831.675034722226</v>
      </c>
      <c r="T3456" s="17">
        <f t="shared" si="268"/>
        <v>41891.675034722226</v>
      </c>
      <c r="U3456">
        <f t="shared" si="269"/>
        <v>2014</v>
      </c>
    </row>
    <row r="3457" spans="1:21" ht="45" hidden="1" x14ac:dyDescent="0.2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8218</v>
      </c>
      <c r="G3457" t="s">
        <v>8221</v>
      </c>
      <c r="H3457" t="s">
        <v>8243</v>
      </c>
      <c r="I3457">
        <v>1427427276</v>
      </c>
      <c r="J3457">
        <v>1425270876</v>
      </c>
      <c r="K3457" s="11" t="b">
        <v>0</v>
      </c>
      <c r="L3457">
        <v>2</v>
      </c>
      <c r="M3457" t="b">
        <v>0</v>
      </c>
      <c r="N3457" t="s">
        <v>8266</v>
      </c>
      <c r="O3457" s="1">
        <f t="shared" si="265"/>
        <v>0</v>
      </c>
      <c r="P3457">
        <f t="shared" si="266"/>
        <v>10</v>
      </c>
      <c r="Q3457" s="13" t="s">
        <v>8319</v>
      </c>
      <c r="R3457" t="s">
        <v>8322</v>
      </c>
      <c r="S3457" s="17">
        <f t="shared" si="267"/>
        <v>42065.190694444449</v>
      </c>
      <c r="T3457" s="17">
        <f t="shared" si="268"/>
        <v>42090.149027777778</v>
      </c>
      <c r="U3457">
        <f t="shared" si="269"/>
        <v>2015</v>
      </c>
    </row>
    <row r="3458" spans="1:21" ht="45" hidden="1" x14ac:dyDescent="0.2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8218</v>
      </c>
      <c r="G3458" t="s">
        <v>8221</v>
      </c>
      <c r="H3458" t="s">
        <v>8243</v>
      </c>
      <c r="I3458">
        <v>1469980800</v>
      </c>
      <c r="J3458">
        <v>1466787335</v>
      </c>
      <c r="K3458" s="11" t="b">
        <v>0</v>
      </c>
      <c r="L3458">
        <v>2</v>
      </c>
      <c r="M3458" t="b">
        <v>0</v>
      </c>
      <c r="N3458" t="s">
        <v>8267</v>
      </c>
      <c r="O3458" s="1">
        <f t="shared" si="265"/>
        <v>0</v>
      </c>
      <c r="P3458">
        <f t="shared" si="266"/>
        <v>10</v>
      </c>
      <c r="Q3458" s="13" t="s">
        <v>8304</v>
      </c>
      <c r="R3458" t="s">
        <v>8338</v>
      </c>
      <c r="S3458" s="17">
        <f t="shared" si="267"/>
        <v>42545.705266203702</v>
      </c>
      <c r="T3458" s="17">
        <f t="shared" si="268"/>
        <v>42582.666666666672</v>
      </c>
      <c r="U3458">
        <f t="shared" si="269"/>
        <v>2016</v>
      </c>
    </row>
    <row r="3459" spans="1:21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8218</v>
      </c>
      <c r="G3459" t="s">
        <v>8221</v>
      </c>
      <c r="H3459" t="s">
        <v>8243</v>
      </c>
      <c r="I3459">
        <v>1412283542</v>
      </c>
      <c r="J3459">
        <v>1409691542</v>
      </c>
      <c r="K3459" s="11" t="b">
        <v>0</v>
      </c>
      <c r="L3459">
        <v>1</v>
      </c>
      <c r="M3459" t="b">
        <v>0</v>
      </c>
      <c r="N3459" t="s">
        <v>8288</v>
      </c>
      <c r="O3459" s="1">
        <f t="shared" ref="O3459:O3522" si="270">ROUND(E3459/D3459*100,0)</f>
        <v>0</v>
      </c>
      <c r="P3459">
        <f t="shared" ref="P3459:P3522" si="271">IFERROR(ROUND(E3459/L3459,2),0)</f>
        <v>20</v>
      </c>
      <c r="Q3459" s="13" t="s">
        <v>8323</v>
      </c>
      <c r="R3459" t="s">
        <v>8326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hidden="1" x14ac:dyDescent="0.2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8218</v>
      </c>
      <c r="G3460" t="s">
        <v>8222</v>
      </c>
      <c r="H3460" t="s">
        <v>8244</v>
      </c>
      <c r="I3460">
        <v>1406799981</v>
      </c>
      <c r="J3460">
        <v>1404207981</v>
      </c>
      <c r="K3460" s="11" t="b">
        <v>0</v>
      </c>
      <c r="L3460">
        <v>1</v>
      </c>
      <c r="M3460" t="b">
        <v>0</v>
      </c>
      <c r="N3460" t="s">
        <v>8278</v>
      </c>
      <c r="O3460" s="1">
        <f t="shared" si="270"/>
        <v>1</v>
      </c>
      <c r="P3460">
        <f t="shared" si="271"/>
        <v>20</v>
      </c>
      <c r="Q3460" s="13" t="s">
        <v>8312</v>
      </c>
      <c r="R3460" t="s">
        <v>8340</v>
      </c>
      <c r="S3460" s="17">
        <f t="shared" si="272"/>
        <v>41821.407187500001</v>
      </c>
      <c r="T3460" s="17">
        <f t="shared" si="273"/>
        <v>41851.407187500001</v>
      </c>
      <c r="U3460">
        <f t="shared" si="274"/>
        <v>2014</v>
      </c>
    </row>
    <row r="3461" spans="1:21" ht="45" hidden="1" x14ac:dyDescent="0.2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8218</v>
      </c>
      <c r="G3461" t="s">
        <v>8226</v>
      </c>
      <c r="H3461" t="s">
        <v>8248</v>
      </c>
      <c r="I3461">
        <v>1451679612</v>
      </c>
      <c r="J3461">
        <v>1449087612</v>
      </c>
      <c r="K3461" s="11" t="b">
        <v>0</v>
      </c>
      <c r="L3461">
        <v>1</v>
      </c>
      <c r="M3461" t="b">
        <v>0</v>
      </c>
      <c r="N3461" t="s">
        <v>8267</v>
      </c>
      <c r="O3461" s="1">
        <f t="shared" si="270"/>
        <v>1</v>
      </c>
      <c r="P3461">
        <f t="shared" si="271"/>
        <v>20</v>
      </c>
      <c r="Q3461" s="13" t="s">
        <v>8304</v>
      </c>
      <c r="R3461" t="s">
        <v>8338</v>
      </c>
      <c r="S3461" s="17">
        <f t="shared" si="272"/>
        <v>42340.847361111111</v>
      </c>
      <c r="T3461" s="17">
        <f t="shared" si="273"/>
        <v>42370.847361111111</v>
      </c>
      <c r="U3461">
        <f t="shared" si="274"/>
        <v>2015</v>
      </c>
    </row>
    <row r="3462" spans="1:21" ht="45" hidden="1" x14ac:dyDescent="0.2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8218</v>
      </c>
      <c r="G3462" t="s">
        <v>8221</v>
      </c>
      <c r="H3462" t="s">
        <v>8243</v>
      </c>
      <c r="I3462">
        <v>1336789860</v>
      </c>
      <c r="J3462">
        <v>1331666146</v>
      </c>
      <c r="K3462" s="11" t="b">
        <v>0</v>
      </c>
      <c r="L3462">
        <v>2</v>
      </c>
      <c r="M3462" t="b">
        <v>0</v>
      </c>
      <c r="N3462" t="s">
        <v>8274</v>
      </c>
      <c r="O3462" s="1">
        <f t="shared" si="270"/>
        <v>1</v>
      </c>
      <c r="P3462">
        <f t="shared" si="271"/>
        <v>10</v>
      </c>
      <c r="Q3462" s="13" t="s">
        <v>8323</v>
      </c>
      <c r="R3462" t="s">
        <v>8324</v>
      </c>
      <c r="S3462" s="17">
        <f t="shared" si="272"/>
        <v>40981.802615740737</v>
      </c>
      <c r="T3462" s="17">
        <f t="shared" si="273"/>
        <v>41041.104861111111</v>
      </c>
      <c r="U3462">
        <f t="shared" si="274"/>
        <v>2012</v>
      </c>
    </row>
    <row r="3463" spans="1:21" ht="60" hidden="1" x14ac:dyDescent="0.2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8218</v>
      </c>
      <c r="G3463" t="s">
        <v>8226</v>
      </c>
      <c r="H3463" t="s">
        <v>8248</v>
      </c>
      <c r="I3463">
        <v>1435708500</v>
      </c>
      <c r="J3463">
        <v>1434412500</v>
      </c>
      <c r="K3463" s="11" t="b">
        <v>0</v>
      </c>
      <c r="L3463">
        <v>1</v>
      </c>
      <c r="M3463" t="b">
        <v>0</v>
      </c>
      <c r="N3463" t="s">
        <v>8284</v>
      </c>
      <c r="O3463" s="1">
        <f t="shared" si="270"/>
        <v>4</v>
      </c>
      <c r="P3463">
        <f t="shared" si="271"/>
        <v>20</v>
      </c>
      <c r="Q3463" s="13" t="s">
        <v>8309</v>
      </c>
      <c r="R3463" t="s">
        <v>8351</v>
      </c>
      <c r="S3463" s="17">
        <f t="shared" si="272"/>
        <v>42170.996527777781</v>
      </c>
      <c r="T3463" s="17">
        <f t="shared" si="273"/>
        <v>42185.996527777781</v>
      </c>
      <c r="U3463">
        <f t="shared" si="274"/>
        <v>2015</v>
      </c>
    </row>
    <row r="3464" spans="1:21" ht="30" hidden="1" x14ac:dyDescent="0.2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8218</v>
      </c>
      <c r="G3464" t="s">
        <v>8222</v>
      </c>
      <c r="H3464" t="s">
        <v>8244</v>
      </c>
      <c r="I3464">
        <v>1432831089</v>
      </c>
      <c r="J3464">
        <v>1430239089</v>
      </c>
      <c r="K3464" s="11" t="b">
        <v>0</v>
      </c>
      <c r="L3464">
        <v>2</v>
      </c>
      <c r="M3464" t="b">
        <v>0</v>
      </c>
      <c r="N3464" t="s">
        <v>8266</v>
      </c>
      <c r="O3464" s="1">
        <f t="shared" si="270"/>
        <v>13</v>
      </c>
      <c r="P3464">
        <f t="shared" si="271"/>
        <v>10</v>
      </c>
      <c r="Q3464" s="13" t="s">
        <v>8319</v>
      </c>
      <c r="R3464" t="s">
        <v>8322</v>
      </c>
      <c r="S3464" s="17">
        <f t="shared" si="272"/>
        <v>42122.693159722221</v>
      </c>
      <c r="T3464" s="17">
        <f t="shared" si="273"/>
        <v>42152.693159722221</v>
      </c>
      <c r="U3464">
        <f t="shared" si="274"/>
        <v>2015</v>
      </c>
    </row>
    <row r="3465" spans="1:21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8217</v>
      </c>
      <c r="G3465" t="s">
        <v>8221</v>
      </c>
      <c r="H3465" t="s">
        <v>8243</v>
      </c>
      <c r="I3465">
        <v>1448388418</v>
      </c>
      <c r="J3465">
        <v>1443200818</v>
      </c>
      <c r="K3465" s="11" t="b">
        <v>0</v>
      </c>
      <c r="L3465">
        <v>5</v>
      </c>
      <c r="M3465" t="b">
        <v>0</v>
      </c>
      <c r="N3465" t="s">
        <v>8296</v>
      </c>
      <c r="O3465" s="1">
        <f t="shared" si="270"/>
        <v>0</v>
      </c>
      <c r="P3465">
        <f t="shared" si="271"/>
        <v>3.8</v>
      </c>
      <c r="Q3465" s="13" t="s">
        <v>8304</v>
      </c>
      <c r="R3465" t="s">
        <v>8311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8218</v>
      </c>
      <c r="G3466" t="s">
        <v>8222</v>
      </c>
      <c r="H3466" t="s">
        <v>8244</v>
      </c>
      <c r="I3466">
        <v>1422450278</v>
      </c>
      <c r="J3466">
        <v>1419858278</v>
      </c>
      <c r="K3466" s="11" t="b">
        <v>0</v>
      </c>
      <c r="L3466">
        <v>4</v>
      </c>
      <c r="M3466" t="b">
        <v>0</v>
      </c>
      <c r="N3466" t="s">
        <v>8266</v>
      </c>
      <c r="O3466" s="1">
        <f t="shared" si="270"/>
        <v>8</v>
      </c>
      <c r="P3466">
        <f t="shared" si="271"/>
        <v>4.75</v>
      </c>
      <c r="Q3466" s="13" t="s">
        <v>8319</v>
      </c>
      <c r="R3466" t="s">
        <v>8322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8217</v>
      </c>
      <c r="G3467" t="s">
        <v>8233</v>
      </c>
      <c r="H3467" t="s">
        <v>8246</v>
      </c>
      <c r="I3467">
        <v>1490447662</v>
      </c>
      <c r="J3467">
        <v>1485267262</v>
      </c>
      <c r="K3467" s="11" t="b">
        <v>0</v>
      </c>
      <c r="L3467">
        <v>6</v>
      </c>
      <c r="M3467" t="b">
        <v>0</v>
      </c>
      <c r="N3467" t="s">
        <v>8267</v>
      </c>
      <c r="O3467" s="1">
        <f t="shared" si="270"/>
        <v>0</v>
      </c>
      <c r="P3467">
        <f t="shared" si="271"/>
        <v>3</v>
      </c>
      <c r="Q3467" s="13" t="s">
        <v>8304</v>
      </c>
      <c r="R3467" t="s">
        <v>8338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8219</v>
      </c>
      <c r="G3468" t="s">
        <v>8226</v>
      </c>
      <c r="H3468" t="s">
        <v>8248</v>
      </c>
      <c r="I3468">
        <v>1493320519</v>
      </c>
      <c r="J3468">
        <v>1488140119</v>
      </c>
      <c r="K3468" s="11" t="b">
        <v>0</v>
      </c>
      <c r="L3468">
        <v>1</v>
      </c>
      <c r="M3468" t="b">
        <v>0</v>
      </c>
      <c r="N3468" t="s">
        <v>8288</v>
      </c>
      <c r="O3468" s="1">
        <f t="shared" si="270"/>
        <v>0</v>
      </c>
      <c r="P3468">
        <f t="shared" si="271"/>
        <v>18</v>
      </c>
      <c r="Q3468" s="13" t="s">
        <v>8323</v>
      </c>
      <c r="R3468" t="s">
        <v>8326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8218</v>
      </c>
      <c r="G3469" t="s">
        <v>8221</v>
      </c>
      <c r="H3469" t="s">
        <v>8243</v>
      </c>
      <c r="I3469">
        <v>1413572432</v>
      </c>
      <c r="J3469">
        <v>1410980432</v>
      </c>
      <c r="K3469" s="11" t="b">
        <v>0</v>
      </c>
      <c r="L3469">
        <v>3</v>
      </c>
      <c r="M3469" t="b">
        <v>0</v>
      </c>
      <c r="N3469" t="s">
        <v>8263</v>
      </c>
      <c r="O3469" s="1">
        <f t="shared" si="270"/>
        <v>0</v>
      </c>
      <c r="P3469">
        <f t="shared" si="271"/>
        <v>5.67</v>
      </c>
      <c r="Q3469" s="13" t="s">
        <v>8317</v>
      </c>
      <c r="R3469" t="s">
        <v>8321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8218</v>
      </c>
      <c r="G3470" t="s">
        <v>8221</v>
      </c>
      <c r="H3470" t="s">
        <v>8243</v>
      </c>
      <c r="I3470">
        <v>1424593763</v>
      </c>
      <c r="J3470">
        <v>1422001763</v>
      </c>
      <c r="K3470" s="11" t="b">
        <v>0</v>
      </c>
      <c r="L3470">
        <v>3</v>
      </c>
      <c r="M3470" t="b">
        <v>0</v>
      </c>
      <c r="N3470" t="s">
        <v>8279</v>
      </c>
      <c r="O3470" s="1">
        <f t="shared" si="270"/>
        <v>0</v>
      </c>
      <c r="P3470">
        <f t="shared" si="271"/>
        <v>5.67</v>
      </c>
      <c r="Q3470" s="13" t="s">
        <v>8315</v>
      </c>
      <c r="R3470" t="s">
        <v>8341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60" hidden="1" x14ac:dyDescent="0.2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8218</v>
      </c>
      <c r="G3471" t="s">
        <v>8221</v>
      </c>
      <c r="H3471" t="s">
        <v>8243</v>
      </c>
      <c r="I3471">
        <v>1436914815</v>
      </c>
      <c r="J3471">
        <v>1434322815</v>
      </c>
      <c r="K3471" s="11" t="b">
        <v>0</v>
      </c>
      <c r="L3471">
        <v>1</v>
      </c>
      <c r="M3471" t="b">
        <v>0</v>
      </c>
      <c r="N3471" t="s">
        <v>8266</v>
      </c>
      <c r="O3471" s="1">
        <f t="shared" si="270"/>
        <v>0</v>
      </c>
      <c r="P3471">
        <f t="shared" si="271"/>
        <v>16</v>
      </c>
      <c r="Q3471" s="13" t="s">
        <v>8319</v>
      </c>
      <c r="R3471" t="s">
        <v>8322</v>
      </c>
      <c r="S3471" s="17">
        <f t="shared" si="272"/>
        <v>42169.958506944444</v>
      </c>
      <c r="T3471" s="17">
        <f t="shared" si="273"/>
        <v>42199.958506944444</v>
      </c>
      <c r="U3471">
        <f t="shared" si="274"/>
        <v>2015</v>
      </c>
    </row>
    <row r="3472" spans="1:21" ht="60" hidden="1" x14ac:dyDescent="0.2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8218</v>
      </c>
      <c r="G3472" t="s">
        <v>8221</v>
      </c>
      <c r="H3472" t="s">
        <v>8243</v>
      </c>
      <c r="I3472">
        <v>1303628340</v>
      </c>
      <c r="J3472">
        <v>1300328399</v>
      </c>
      <c r="K3472" s="11" t="b">
        <v>0</v>
      </c>
      <c r="L3472">
        <v>3</v>
      </c>
      <c r="M3472" t="b">
        <v>0</v>
      </c>
      <c r="N3472" t="s">
        <v>8277</v>
      </c>
      <c r="O3472" s="1">
        <f t="shared" si="270"/>
        <v>2</v>
      </c>
      <c r="P3472">
        <f t="shared" si="271"/>
        <v>5.33</v>
      </c>
      <c r="Q3472" s="13" t="s">
        <v>8312</v>
      </c>
      <c r="R3472" t="s">
        <v>8330</v>
      </c>
      <c r="S3472" s="17">
        <f t="shared" si="272"/>
        <v>40619.097210648149</v>
      </c>
      <c r="T3472" s="17">
        <f t="shared" si="273"/>
        <v>40657.290972222225</v>
      </c>
      <c r="U3472">
        <f t="shared" si="274"/>
        <v>2011</v>
      </c>
    </row>
    <row r="3473" spans="1:21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8218</v>
      </c>
      <c r="G3473" t="s">
        <v>8221</v>
      </c>
      <c r="H3473" t="s">
        <v>8243</v>
      </c>
      <c r="I3473">
        <v>1407811627</v>
      </c>
      <c r="J3473">
        <v>1402627627</v>
      </c>
      <c r="K3473" s="11" t="b">
        <v>0</v>
      </c>
      <c r="L3473">
        <v>2</v>
      </c>
      <c r="M3473" t="b">
        <v>0</v>
      </c>
      <c r="N3473" t="s">
        <v>8268</v>
      </c>
      <c r="O3473" s="1">
        <f t="shared" si="270"/>
        <v>0</v>
      </c>
      <c r="P3473">
        <f t="shared" si="271"/>
        <v>7.5</v>
      </c>
      <c r="Q3473" s="13" t="s">
        <v>8304</v>
      </c>
      <c r="R3473" t="s">
        <v>8306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8218</v>
      </c>
      <c r="G3474" t="s">
        <v>8222</v>
      </c>
      <c r="H3474" t="s">
        <v>8244</v>
      </c>
      <c r="I3474">
        <v>1411681391</v>
      </c>
      <c r="J3474">
        <v>1409089391</v>
      </c>
      <c r="K3474" s="11" t="b">
        <v>0</v>
      </c>
      <c r="L3474">
        <v>1</v>
      </c>
      <c r="M3474" t="b">
        <v>0</v>
      </c>
      <c r="N3474" t="s">
        <v>8286</v>
      </c>
      <c r="O3474" s="1">
        <f t="shared" si="270"/>
        <v>0</v>
      </c>
      <c r="P3474">
        <f t="shared" si="271"/>
        <v>15</v>
      </c>
      <c r="Q3474" s="13" t="s">
        <v>8309</v>
      </c>
      <c r="R3474" t="s">
        <v>8347</v>
      </c>
      <c r="S3474" s="17">
        <f t="shared" si="272"/>
        <v>41877.904988425929</v>
      </c>
      <c r="T3474" s="17">
        <f t="shared" si="273"/>
        <v>41907.904988425929</v>
      </c>
      <c r="U3474">
        <f t="shared" si="274"/>
        <v>2014</v>
      </c>
    </row>
    <row r="3475" spans="1:21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8218</v>
      </c>
      <c r="G3475" t="s">
        <v>8221</v>
      </c>
      <c r="H3475" t="s">
        <v>8243</v>
      </c>
      <c r="I3475">
        <v>1408913291</v>
      </c>
      <c r="J3475">
        <v>1406321291</v>
      </c>
      <c r="K3475" s="11" t="b">
        <v>0</v>
      </c>
      <c r="L3475">
        <v>2</v>
      </c>
      <c r="M3475" t="b">
        <v>0</v>
      </c>
      <c r="N3475" t="s">
        <v>8277</v>
      </c>
      <c r="O3475" s="1">
        <f t="shared" si="270"/>
        <v>0</v>
      </c>
      <c r="P3475">
        <f t="shared" si="271"/>
        <v>7.5</v>
      </c>
      <c r="Q3475" s="13" t="s">
        <v>8312</v>
      </c>
      <c r="R3475" t="s">
        <v>8330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ht="45" hidden="1" x14ac:dyDescent="0.2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8218</v>
      </c>
      <c r="G3476" t="s">
        <v>8234</v>
      </c>
      <c r="H3476" t="s">
        <v>8246</v>
      </c>
      <c r="I3476">
        <v>1444589020</v>
      </c>
      <c r="J3476">
        <v>1441997020</v>
      </c>
      <c r="K3476" s="11" t="b">
        <v>0</v>
      </c>
      <c r="L3476">
        <v>2</v>
      </c>
      <c r="M3476" t="b">
        <v>0</v>
      </c>
      <c r="N3476" t="s">
        <v>8282</v>
      </c>
      <c r="O3476" s="1">
        <f t="shared" si="270"/>
        <v>0</v>
      </c>
      <c r="P3476">
        <f t="shared" si="271"/>
        <v>7.5</v>
      </c>
      <c r="Q3476" s="13" t="s">
        <v>8307</v>
      </c>
      <c r="R3476" t="s">
        <v>8344</v>
      </c>
      <c r="S3476" s="17">
        <f t="shared" si="272"/>
        <v>42258.780324074076</v>
      </c>
      <c r="T3476" s="17">
        <f t="shared" si="273"/>
        <v>42288.780324074076</v>
      </c>
      <c r="U3476">
        <f t="shared" si="274"/>
        <v>2015</v>
      </c>
    </row>
    <row r="3477" spans="1:21" ht="30" hidden="1" x14ac:dyDescent="0.2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8218</v>
      </c>
      <c r="G3477" t="s">
        <v>8234</v>
      </c>
      <c r="H3477" t="s">
        <v>8246</v>
      </c>
      <c r="I3477">
        <v>1449914400</v>
      </c>
      <c r="J3477">
        <v>1445336607</v>
      </c>
      <c r="K3477" s="11" t="b">
        <v>0</v>
      </c>
      <c r="L3477">
        <v>3</v>
      </c>
      <c r="M3477" t="b">
        <v>0</v>
      </c>
      <c r="N3477" t="s">
        <v>8282</v>
      </c>
      <c r="O3477" s="1">
        <f t="shared" si="270"/>
        <v>0</v>
      </c>
      <c r="P3477">
        <f t="shared" si="271"/>
        <v>5</v>
      </c>
      <c r="Q3477" s="13" t="s">
        <v>8307</v>
      </c>
      <c r="R3477" t="s">
        <v>8344</v>
      </c>
      <c r="S3477" s="17">
        <f t="shared" si="272"/>
        <v>42297.432951388888</v>
      </c>
      <c r="T3477" s="17">
        <f t="shared" si="273"/>
        <v>42350.416666666672</v>
      </c>
      <c r="U3477">
        <f t="shared" si="274"/>
        <v>2015</v>
      </c>
    </row>
    <row r="3478" spans="1:21" ht="45" hidden="1" x14ac:dyDescent="0.2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8218</v>
      </c>
      <c r="G3478" t="s">
        <v>8223</v>
      </c>
      <c r="H3478" t="s">
        <v>8245</v>
      </c>
      <c r="I3478">
        <v>1419645748</v>
      </c>
      <c r="J3478">
        <v>1417053748</v>
      </c>
      <c r="K3478" s="11" t="b">
        <v>0</v>
      </c>
      <c r="L3478">
        <v>1</v>
      </c>
      <c r="M3478" t="b">
        <v>0</v>
      </c>
      <c r="N3478" t="s">
        <v>8266</v>
      </c>
      <c r="O3478" s="1">
        <f t="shared" si="270"/>
        <v>0</v>
      </c>
      <c r="P3478">
        <f t="shared" si="271"/>
        <v>15</v>
      </c>
      <c r="Q3478" s="13" t="s">
        <v>8319</v>
      </c>
      <c r="R3478" t="s">
        <v>8322</v>
      </c>
      <c r="S3478" s="17">
        <f t="shared" si="272"/>
        <v>41970.085046296299</v>
      </c>
      <c r="T3478" s="17">
        <f t="shared" si="273"/>
        <v>42000.085046296299</v>
      </c>
      <c r="U3478">
        <f t="shared" si="274"/>
        <v>2014</v>
      </c>
    </row>
    <row r="3479" spans="1:21" ht="45" hidden="1" x14ac:dyDescent="0.2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8218</v>
      </c>
      <c r="G3479" t="s">
        <v>8221</v>
      </c>
      <c r="H3479" t="s">
        <v>8243</v>
      </c>
      <c r="I3479">
        <v>1407847978</v>
      </c>
      <c r="J3479">
        <v>1405687978</v>
      </c>
      <c r="K3479" s="11" t="b">
        <v>0</v>
      </c>
      <c r="L3479">
        <v>2</v>
      </c>
      <c r="M3479" t="b">
        <v>0</v>
      </c>
      <c r="N3479" t="s">
        <v>8282</v>
      </c>
      <c r="O3479" s="1">
        <f t="shared" si="270"/>
        <v>1</v>
      </c>
      <c r="P3479">
        <f t="shared" si="271"/>
        <v>7.5</v>
      </c>
      <c r="Q3479" s="13" t="s">
        <v>8307</v>
      </c>
      <c r="R3479" t="s">
        <v>8344</v>
      </c>
      <c r="S3479" s="17">
        <f t="shared" si="272"/>
        <v>41838.536782407406</v>
      </c>
      <c r="T3479" s="17">
        <f t="shared" si="273"/>
        <v>41863.536782407406</v>
      </c>
      <c r="U3479">
        <f t="shared" si="274"/>
        <v>2014</v>
      </c>
    </row>
    <row r="3480" spans="1:21" ht="60" hidden="1" x14ac:dyDescent="0.2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8217</v>
      </c>
      <c r="G3480" t="s">
        <v>8224</v>
      </c>
      <c r="H3480" t="s">
        <v>8246</v>
      </c>
      <c r="I3480">
        <v>1461535140</v>
      </c>
      <c r="J3480">
        <v>1459716480</v>
      </c>
      <c r="K3480" s="11" t="b">
        <v>0</v>
      </c>
      <c r="L3480">
        <v>1</v>
      </c>
      <c r="M3480" t="b">
        <v>0</v>
      </c>
      <c r="N3480" t="s">
        <v>8282</v>
      </c>
      <c r="O3480" s="1">
        <f t="shared" si="270"/>
        <v>1</v>
      </c>
      <c r="P3480">
        <f t="shared" si="271"/>
        <v>15</v>
      </c>
      <c r="Q3480" s="13" t="s">
        <v>8307</v>
      </c>
      <c r="R3480" t="s">
        <v>8344</v>
      </c>
      <c r="S3480" s="17">
        <f t="shared" si="272"/>
        <v>42463.866666666669</v>
      </c>
      <c r="T3480" s="17">
        <f t="shared" si="273"/>
        <v>42484.915972222225</v>
      </c>
      <c r="U3480">
        <f t="shared" si="274"/>
        <v>2016</v>
      </c>
    </row>
    <row r="3481" spans="1:21" ht="60" hidden="1" x14ac:dyDescent="0.2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8217</v>
      </c>
      <c r="G3481" t="s">
        <v>8221</v>
      </c>
      <c r="H3481" t="s">
        <v>8243</v>
      </c>
      <c r="I3481">
        <v>1488773332</v>
      </c>
      <c r="J3481">
        <v>1486613332</v>
      </c>
      <c r="K3481" s="11" t="b">
        <v>0</v>
      </c>
      <c r="L3481">
        <v>1</v>
      </c>
      <c r="M3481" t="b">
        <v>0</v>
      </c>
      <c r="N3481" t="s">
        <v>8276</v>
      </c>
      <c r="O3481" s="1">
        <f t="shared" si="270"/>
        <v>1</v>
      </c>
      <c r="P3481">
        <f t="shared" si="271"/>
        <v>15</v>
      </c>
      <c r="Q3481" s="13" t="s">
        <v>8342</v>
      </c>
      <c r="R3481" t="s">
        <v>8343</v>
      </c>
      <c r="S3481" s="17">
        <f t="shared" si="272"/>
        <v>42775.172824074078</v>
      </c>
      <c r="T3481" s="17">
        <f t="shared" si="273"/>
        <v>42800.172824074078</v>
      </c>
      <c r="U3481">
        <f t="shared" si="274"/>
        <v>2017</v>
      </c>
    </row>
    <row r="3482" spans="1:21" ht="30" hidden="1" x14ac:dyDescent="0.2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8218</v>
      </c>
      <c r="G3482" t="s">
        <v>8221</v>
      </c>
      <c r="H3482" t="s">
        <v>8243</v>
      </c>
      <c r="I3482">
        <v>1410811740</v>
      </c>
      <c r="J3482">
        <v>1409341863</v>
      </c>
      <c r="K3482" s="11" t="b">
        <v>0</v>
      </c>
      <c r="L3482">
        <v>1</v>
      </c>
      <c r="M3482" t="b">
        <v>0</v>
      </c>
      <c r="N3482" t="s">
        <v>8296</v>
      </c>
      <c r="O3482" s="1">
        <f t="shared" si="270"/>
        <v>1</v>
      </c>
      <c r="P3482">
        <f t="shared" si="271"/>
        <v>15</v>
      </c>
      <c r="Q3482" s="13" t="s">
        <v>8304</v>
      </c>
      <c r="R3482" t="s">
        <v>8311</v>
      </c>
      <c r="S3482" s="17">
        <f t="shared" si="272"/>
        <v>41880.827118055553</v>
      </c>
      <c r="T3482" s="17">
        <f t="shared" si="273"/>
        <v>41897.839583333334</v>
      </c>
      <c r="U3482">
        <f t="shared" si="274"/>
        <v>2014</v>
      </c>
    </row>
    <row r="3483" spans="1:21" ht="45" hidden="1" x14ac:dyDescent="0.2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8217</v>
      </c>
      <c r="G3483" t="s">
        <v>8221</v>
      </c>
      <c r="H3483" t="s">
        <v>8243</v>
      </c>
      <c r="I3483">
        <v>1472135676</v>
      </c>
      <c r="J3483">
        <v>1469543676</v>
      </c>
      <c r="K3483" s="11" t="b">
        <v>0</v>
      </c>
      <c r="L3483">
        <v>1</v>
      </c>
      <c r="M3483" t="b">
        <v>0</v>
      </c>
      <c r="N3483" t="s">
        <v>8267</v>
      </c>
      <c r="O3483" s="1">
        <f t="shared" si="270"/>
        <v>2</v>
      </c>
      <c r="P3483">
        <f t="shared" si="271"/>
        <v>15</v>
      </c>
      <c r="Q3483" s="13" t="s">
        <v>8304</v>
      </c>
      <c r="R3483" t="s">
        <v>8338</v>
      </c>
      <c r="S3483" s="17">
        <f t="shared" si="272"/>
        <v>42577.607361111113</v>
      </c>
      <c r="T3483" s="17">
        <f t="shared" si="273"/>
        <v>42607.607361111113</v>
      </c>
      <c r="U3483">
        <f t="shared" si="274"/>
        <v>2016</v>
      </c>
    </row>
    <row r="3484" spans="1:21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8218</v>
      </c>
      <c r="G3484" t="s">
        <v>8233</v>
      </c>
      <c r="H3484" t="s">
        <v>8246</v>
      </c>
      <c r="I3484">
        <v>1448902800</v>
      </c>
      <c r="J3484">
        <v>1445369727</v>
      </c>
      <c r="K3484" s="11" t="b">
        <v>0</v>
      </c>
      <c r="L3484">
        <v>2</v>
      </c>
      <c r="M3484" t="b">
        <v>0</v>
      </c>
      <c r="N3484" t="s">
        <v>8300</v>
      </c>
      <c r="O3484" s="1">
        <f t="shared" si="270"/>
        <v>2</v>
      </c>
      <c r="P3484">
        <f t="shared" si="271"/>
        <v>7.5</v>
      </c>
      <c r="Q3484" s="13" t="s">
        <v>8319</v>
      </c>
      <c r="R3484" t="s">
        <v>8331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5" hidden="1" x14ac:dyDescent="0.2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8218</v>
      </c>
      <c r="G3485" t="s">
        <v>8221</v>
      </c>
      <c r="H3485" t="s">
        <v>8243</v>
      </c>
      <c r="I3485">
        <v>1408657826</v>
      </c>
      <c r="J3485">
        <v>1407621026</v>
      </c>
      <c r="K3485" s="11" t="b">
        <v>0</v>
      </c>
      <c r="L3485">
        <v>2</v>
      </c>
      <c r="M3485" t="b">
        <v>0</v>
      </c>
      <c r="N3485" t="s">
        <v>8280</v>
      </c>
      <c r="O3485" s="1">
        <f t="shared" si="270"/>
        <v>3</v>
      </c>
      <c r="P3485">
        <f t="shared" si="271"/>
        <v>7.5</v>
      </c>
      <c r="Q3485" s="13" t="s">
        <v>8309</v>
      </c>
      <c r="R3485" t="s">
        <v>8310</v>
      </c>
      <c r="S3485" s="17">
        <f t="shared" si="272"/>
        <v>41860.91002314815</v>
      </c>
      <c r="T3485" s="17">
        <f t="shared" si="273"/>
        <v>41872.91002314815</v>
      </c>
      <c r="U3485">
        <f t="shared" si="274"/>
        <v>2014</v>
      </c>
    </row>
    <row r="3486" spans="1:21" ht="45" hidden="1" x14ac:dyDescent="0.2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8218</v>
      </c>
      <c r="G3486" t="s">
        <v>8221</v>
      </c>
      <c r="H3486" t="s">
        <v>8243</v>
      </c>
      <c r="I3486">
        <v>1406753639</v>
      </c>
      <c r="J3486">
        <v>1404161639</v>
      </c>
      <c r="K3486" s="11" t="b">
        <v>0</v>
      </c>
      <c r="L3486">
        <v>3</v>
      </c>
      <c r="M3486" t="b">
        <v>0</v>
      </c>
      <c r="N3486" t="s">
        <v>8266</v>
      </c>
      <c r="O3486" s="1">
        <f t="shared" si="270"/>
        <v>10</v>
      </c>
      <c r="P3486">
        <f t="shared" si="271"/>
        <v>5</v>
      </c>
      <c r="Q3486" s="13" t="s">
        <v>8319</v>
      </c>
      <c r="R3486" t="s">
        <v>8322</v>
      </c>
      <c r="S3486" s="17">
        <f t="shared" si="272"/>
        <v>41820.870821759258</v>
      </c>
      <c r="T3486" s="17">
        <f t="shared" si="273"/>
        <v>41850.870821759258</v>
      </c>
      <c r="U3486">
        <f t="shared" si="274"/>
        <v>2014</v>
      </c>
    </row>
    <row r="3487" spans="1:21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8218</v>
      </c>
      <c r="G3487" t="s">
        <v>8221</v>
      </c>
      <c r="H3487" t="s">
        <v>8243</v>
      </c>
      <c r="I3487">
        <v>1394772031</v>
      </c>
      <c r="J3487">
        <v>1392183631</v>
      </c>
      <c r="K3487" s="11" t="b">
        <v>0</v>
      </c>
      <c r="L3487">
        <v>3</v>
      </c>
      <c r="M3487" t="b">
        <v>0</v>
      </c>
      <c r="N3487" t="s">
        <v>8265</v>
      </c>
      <c r="O3487" s="1">
        <f t="shared" si="270"/>
        <v>0</v>
      </c>
      <c r="P3487">
        <f t="shared" si="271"/>
        <v>4.83</v>
      </c>
      <c r="Q3487" s="13" t="s">
        <v>8317</v>
      </c>
      <c r="R3487" t="s">
        <v>8335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8218</v>
      </c>
      <c r="G3488" t="s">
        <v>8222</v>
      </c>
      <c r="H3488" t="s">
        <v>8244</v>
      </c>
      <c r="I3488">
        <v>1441633993</v>
      </c>
      <c r="J3488">
        <v>1439560393</v>
      </c>
      <c r="K3488" s="11" t="b">
        <v>0</v>
      </c>
      <c r="L3488">
        <v>7</v>
      </c>
      <c r="M3488" t="b">
        <v>0</v>
      </c>
      <c r="N3488" t="s">
        <v>8267</v>
      </c>
      <c r="O3488" s="1">
        <f t="shared" si="270"/>
        <v>0</v>
      </c>
      <c r="P3488">
        <f t="shared" si="271"/>
        <v>2</v>
      </c>
      <c r="Q3488" s="13" t="s">
        <v>8304</v>
      </c>
      <c r="R3488" t="s">
        <v>8338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8216</v>
      </c>
      <c r="G3489" t="s">
        <v>8221</v>
      </c>
      <c r="H3489" t="s">
        <v>8243</v>
      </c>
      <c r="I3489">
        <v>1453748434</v>
      </c>
      <c r="J3489">
        <v>1452193234</v>
      </c>
      <c r="K3489" s="11" t="b">
        <v>0</v>
      </c>
      <c r="L3489">
        <v>1</v>
      </c>
      <c r="M3489" t="b">
        <v>1</v>
      </c>
      <c r="N3489" t="s">
        <v>8260</v>
      </c>
      <c r="O3489" s="1">
        <f t="shared" si="270"/>
        <v>100</v>
      </c>
      <c r="P3489">
        <f t="shared" si="271"/>
        <v>13</v>
      </c>
      <c r="Q3489" s="13" t="s">
        <v>8317</v>
      </c>
      <c r="R3489" t="s">
        <v>8328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8216</v>
      </c>
      <c r="G3490" t="s">
        <v>8221</v>
      </c>
      <c r="H3490" t="s">
        <v>8243</v>
      </c>
      <c r="I3490">
        <v>1476390164</v>
      </c>
      <c r="J3490">
        <v>1473970964</v>
      </c>
      <c r="K3490" s="11" t="b">
        <v>0</v>
      </c>
      <c r="L3490">
        <v>4</v>
      </c>
      <c r="M3490" t="b">
        <v>1</v>
      </c>
      <c r="N3490" t="s">
        <v>8266</v>
      </c>
      <c r="O3490" s="1">
        <f t="shared" si="270"/>
        <v>130</v>
      </c>
      <c r="P3490">
        <f t="shared" si="271"/>
        <v>3.25</v>
      </c>
      <c r="Q3490" s="13" t="s">
        <v>8319</v>
      </c>
      <c r="R3490" t="s">
        <v>8322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8218</v>
      </c>
      <c r="G3491" t="s">
        <v>8226</v>
      </c>
      <c r="H3491" t="s">
        <v>8248</v>
      </c>
      <c r="I3491">
        <v>1418841045</v>
      </c>
      <c r="J3491">
        <v>1416249045</v>
      </c>
      <c r="K3491" s="11" t="b">
        <v>0</v>
      </c>
      <c r="L3491">
        <v>3</v>
      </c>
      <c r="M3491" t="b">
        <v>0</v>
      </c>
      <c r="N3491" t="s">
        <v>8267</v>
      </c>
      <c r="O3491" s="1">
        <f t="shared" si="270"/>
        <v>0</v>
      </c>
      <c r="P3491">
        <f t="shared" si="271"/>
        <v>4</v>
      </c>
      <c r="Q3491" s="13" t="s">
        <v>8304</v>
      </c>
      <c r="R3491" t="s">
        <v>8338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8218</v>
      </c>
      <c r="G3492" t="s">
        <v>8221</v>
      </c>
      <c r="H3492" t="s">
        <v>8243</v>
      </c>
      <c r="I3492">
        <v>1422483292</v>
      </c>
      <c r="J3492">
        <v>1419891292</v>
      </c>
      <c r="K3492" s="11" t="b">
        <v>0</v>
      </c>
      <c r="L3492">
        <v>4</v>
      </c>
      <c r="M3492" t="b">
        <v>0</v>
      </c>
      <c r="N3492" t="s">
        <v>8277</v>
      </c>
      <c r="O3492" s="1">
        <f t="shared" si="270"/>
        <v>0</v>
      </c>
      <c r="P3492">
        <f t="shared" si="271"/>
        <v>3</v>
      </c>
      <c r="Q3492" s="13" t="s">
        <v>8312</v>
      </c>
      <c r="R3492" t="s">
        <v>8330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8218</v>
      </c>
      <c r="G3493" t="s">
        <v>8230</v>
      </c>
      <c r="H3493" t="s">
        <v>8246</v>
      </c>
      <c r="I3493">
        <v>1425495447</v>
      </c>
      <c r="J3493">
        <v>1422903447</v>
      </c>
      <c r="K3493" s="11" t="b">
        <v>0</v>
      </c>
      <c r="L3493">
        <v>3</v>
      </c>
      <c r="M3493" t="b">
        <v>0</v>
      </c>
      <c r="N3493" t="s">
        <v>8289</v>
      </c>
      <c r="O3493" s="1">
        <f t="shared" si="270"/>
        <v>1</v>
      </c>
      <c r="P3493">
        <f t="shared" si="271"/>
        <v>4</v>
      </c>
      <c r="Q3493" s="13" t="s">
        <v>8304</v>
      </c>
      <c r="R3493" t="s">
        <v>8314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8218</v>
      </c>
      <c r="G3494" t="s">
        <v>8221</v>
      </c>
      <c r="H3494" t="s">
        <v>8243</v>
      </c>
      <c r="I3494">
        <v>1438726535</v>
      </c>
      <c r="J3494">
        <v>1433542535</v>
      </c>
      <c r="K3494" s="11" t="b">
        <v>0</v>
      </c>
      <c r="L3494">
        <v>2</v>
      </c>
      <c r="M3494" t="b">
        <v>0</v>
      </c>
      <c r="N3494" t="s">
        <v>8263</v>
      </c>
      <c r="O3494" s="1">
        <f t="shared" si="270"/>
        <v>0</v>
      </c>
      <c r="P3494">
        <f t="shared" si="271"/>
        <v>5.5</v>
      </c>
      <c r="Q3494" s="13" t="s">
        <v>8317</v>
      </c>
      <c r="R3494" t="s">
        <v>8321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8218</v>
      </c>
      <c r="G3495" t="s">
        <v>8221</v>
      </c>
      <c r="H3495" t="s">
        <v>8243</v>
      </c>
      <c r="I3495">
        <v>1407624222</v>
      </c>
      <c r="J3495">
        <v>1405032222</v>
      </c>
      <c r="K3495" s="11" t="b">
        <v>0</v>
      </c>
      <c r="L3495">
        <v>4</v>
      </c>
      <c r="M3495" t="b">
        <v>0</v>
      </c>
      <c r="N3495" t="s">
        <v>8268</v>
      </c>
      <c r="O3495" s="1">
        <f t="shared" si="270"/>
        <v>0</v>
      </c>
      <c r="P3495">
        <f t="shared" si="271"/>
        <v>2.75</v>
      </c>
      <c r="Q3495" s="13" t="s">
        <v>8304</v>
      </c>
      <c r="R3495" t="s">
        <v>8306</v>
      </c>
      <c r="S3495" s="17">
        <f t="shared" si="272"/>
        <v>41830.947013888886</v>
      </c>
      <c r="T3495" s="17">
        <f t="shared" si="273"/>
        <v>41860.947013888886</v>
      </c>
      <c r="U3495">
        <f t="shared" si="274"/>
        <v>2014</v>
      </c>
    </row>
    <row r="3496" spans="1:21" ht="60" hidden="1" x14ac:dyDescent="0.2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8218</v>
      </c>
      <c r="G3496" t="s">
        <v>8221</v>
      </c>
      <c r="H3496" t="s">
        <v>8243</v>
      </c>
      <c r="I3496">
        <v>1460925811</v>
      </c>
      <c r="J3496">
        <v>1458333811</v>
      </c>
      <c r="K3496" s="11" t="b">
        <v>0</v>
      </c>
      <c r="L3496">
        <v>2</v>
      </c>
      <c r="M3496" t="b">
        <v>0</v>
      </c>
      <c r="N3496" t="s">
        <v>8266</v>
      </c>
      <c r="O3496" s="1">
        <f t="shared" si="270"/>
        <v>0</v>
      </c>
      <c r="P3496">
        <f t="shared" si="271"/>
        <v>5.5</v>
      </c>
      <c r="Q3496" s="13" t="s">
        <v>8319</v>
      </c>
      <c r="R3496" t="s">
        <v>8322</v>
      </c>
      <c r="S3496" s="17">
        <f t="shared" si="272"/>
        <v>42447.863553240735</v>
      </c>
      <c r="T3496" s="17">
        <f t="shared" si="273"/>
        <v>42477.863553240735</v>
      </c>
      <c r="U3496">
        <f t="shared" si="274"/>
        <v>2016</v>
      </c>
    </row>
    <row r="3497" spans="1:21" ht="60" hidden="1" x14ac:dyDescent="0.2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8218</v>
      </c>
      <c r="G3497" t="s">
        <v>8221</v>
      </c>
      <c r="H3497" t="s">
        <v>8243</v>
      </c>
      <c r="I3497">
        <v>1479667727</v>
      </c>
      <c r="J3497">
        <v>1475776127</v>
      </c>
      <c r="K3497" s="11" t="b">
        <v>0</v>
      </c>
      <c r="L3497">
        <v>2</v>
      </c>
      <c r="M3497" t="b">
        <v>0</v>
      </c>
      <c r="N3497" t="s">
        <v>8265</v>
      </c>
      <c r="O3497" s="1">
        <f t="shared" si="270"/>
        <v>0</v>
      </c>
      <c r="P3497">
        <f t="shared" si="271"/>
        <v>5.5</v>
      </c>
      <c r="Q3497" s="13" t="s">
        <v>8317</v>
      </c>
      <c r="R3497" t="s">
        <v>8335</v>
      </c>
      <c r="S3497" s="17">
        <f t="shared" si="272"/>
        <v>42649.742210648154</v>
      </c>
      <c r="T3497" s="17">
        <f t="shared" si="273"/>
        <v>42694.783877314811</v>
      </c>
      <c r="U3497">
        <f t="shared" si="274"/>
        <v>2016</v>
      </c>
    </row>
    <row r="3498" spans="1:21" ht="60" hidden="1" x14ac:dyDescent="0.2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8218</v>
      </c>
      <c r="G3498" t="s">
        <v>8221</v>
      </c>
      <c r="H3498" t="s">
        <v>8243</v>
      </c>
      <c r="I3498">
        <v>1397910848</v>
      </c>
      <c r="J3498">
        <v>1395318848</v>
      </c>
      <c r="K3498" s="11" t="b">
        <v>0</v>
      </c>
      <c r="L3498">
        <v>3</v>
      </c>
      <c r="M3498" t="b">
        <v>0</v>
      </c>
      <c r="N3498" t="s">
        <v>8277</v>
      </c>
      <c r="O3498" s="1">
        <f t="shared" si="270"/>
        <v>0</v>
      </c>
      <c r="P3498">
        <f t="shared" si="271"/>
        <v>3.67</v>
      </c>
      <c r="Q3498" s="13" t="s">
        <v>8312</v>
      </c>
      <c r="R3498" t="s">
        <v>8330</v>
      </c>
      <c r="S3498" s="17">
        <f t="shared" si="272"/>
        <v>41718.5237037037</v>
      </c>
      <c r="T3498" s="17">
        <f t="shared" si="273"/>
        <v>41748.5237037037</v>
      </c>
      <c r="U3498">
        <f t="shared" si="274"/>
        <v>2014</v>
      </c>
    </row>
    <row r="3499" spans="1:21" ht="60" hidden="1" x14ac:dyDescent="0.2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8218</v>
      </c>
      <c r="G3499" t="s">
        <v>8221</v>
      </c>
      <c r="H3499" t="s">
        <v>8243</v>
      </c>
      <c r="I3499">
        <v>1416963300</v>
      </c>
      <c r="J3499">
        <v>1411775700</v>
      </c>
      <c r="K3499" s="11" t="b">
        <v>0</v>
      </c>
      <c r="L3499">
        <v>3</v>
      </c>
      <c r="M3499" t="b">
        <v>0</v>
      </c>
      <c r="N3499" t="s">
        <v>8278</v>
      </c>
      <c r="O3499" s="1">
        <f t="shared" si="270"/>
        <v>0</v>
      </c>
      <c r="P3499">
        <f t="shared" si="271"/>
        <v>3.67</v>
      </c>
      <c r="Q3499" s="13" t="s">
        <v>8312</v>
      </c>
      <c r="R3499" t="s">
        <v>8340</v>
      </c>
      <c r="S3499" s="17">
        <f t="shared" si="272"/>
        <v>41908.996527777781</v>
      </c>
      <c r="T3499" s="17">
        <f t="shared" si="273"/>
        <v>41969.038194444445</v>
      </c>
      <c r="U3499">
        <f t="shared" si="274"/>
        <v>2014</v>
      </c>
    </row>
    <row r="3500" spans="1:21" ht="45" hidden="1" x14ac:dyDescent="0.2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8218</v>
      </c>
      <c r="G3500" t="s">
        <v>8221</v>
      </c>
      <c r="H3500" t="s">
        <v>8243</v>
      </c>
      <c r="I3500">
        <v>1427772120</v>
      </c>
      <c r="J3500">
        <v>1425186785</v>
      </c>
      <c r="K3500" s="11" t="b">
        <v>0</v>
      </c>
      <c r="L3500">
        <v>2</v>
      </c>
      <c r="M3500" t="b">
        <v>0</v>
      </c>
      <c r="N3500" t="s">
        <v>8288</v>
      </c>
      <c r="O3500" s="1">
        <f t="shared" si="270"/>
        <v>0</v>
      </c>
      <c r="P3500">
        <f t="shared" si="271"/>
        <v>5.5</v>
      </c>
      <c r="Q3500" s="13" t="s">
        <v>8323</v>
      </c>
      <c r="R3500" t="s">
        <v>8326</v>
      </c>
      <c r="S3500" s="17">
        <f t="shared" si="272"/>
        <v>42064.217418981483</v>
      </c>
      <c r="T3500" s="17">
        <f t="shared" si="273"/>
        <v>42094.140277777777</v>
      </c>
      <c r="U3500">
        <f t="shared" si="274"/>
        <v>2015</v>
      </c>
    </row>
    <row r="3501" spans="1:21" ht="60" hidden="1" x14ac:dyDescent="0.2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8218</v>
      </c>
      <c r="G3501" t="s">
        <v>8221</v>
      </c>
      <c r="H3501" t="s">
        <v>8243</v>
      </c>
      <c r="I3501">
        <v>1420199351</v>
      </c>
      <c r="J3501">
        <v>1416311351</v>
      </c>
      <c r="K3501" s="11" t="b">
        <v>0</v>
      </c>
      <c r="L3501">
        <v>2</v>
      </c>
      <c r="M3501" t="b">
        <v>0</v>
      </c>
      <c r="N3501" t="s">
        <v>8266</v>
      </c>
      <c r="O3501" s="1">
        <f t="shared" si="270"/>
        <v>0</v>
      </c>
      <c r="P3501">
        <f t="shared" si="271"/>
        <v>5.5</v>
      </c>
      <c r="Q3501" s="13" t="s">
        <v>8319</v>
      </c>
      <c r="R3501" t="s">
        <v>8322</v>
      </c>
      <c r="S3501" s="17">
        <f t="shared" si="272"/>
        <v>41961.492488425924</v>
      </c>
      <c r="T3501" s="17">
        <f t="shared" si="273"/>
        <v>42006.492488425924</v>
      </c>
      <c r="U3501">
        <f t="shared" si="274"/>
        <v>2014</v>
      </c>
    </row>
    <row r="3502" spans="1:21" ht="30" hidden="1" x14ac:dyDescent="0.2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8218</v>
      </c>
      <c r="G3502" t="s">
        <v>8221</v>
      </c>
      <c r="H3502" t="s">
        <v>8243</v>
      </c>
      <c r="I3502">
        <v>1434080706</v>
      </c>
      <c r="J3502">
        <v>1428896706</v>
      </c>
      <c r="K3502" s="11" t="b">
        <v>0</v>
      </c>
      <c r="L3502">
        <v>2</v>
      </c>
      <c r="M3502" t="b">
        <v>0</v>
      </c>
      <c r="N3502" t="s">
        <v>8298</v>
      </c>
      <c r="O3502" s="1">
        <f t="shared" si="270"/>
        <v>0</v>
      </c>
      <c r="P3502">
        <f t="shared" si="271"/>
        <v>5.5</v>
      </c>
      <c r="Q3502" s="13" t="s">
        <v>8319</v>
      </c>
      <c r="R3502" t="s">
        <v>8320</v>
      </c>
      <c r="S3502" s="17">
        <f t="shared" si="272"/>
        <v>42107.156319444446</v>
      </c>
      <c r="T3502" s="17">
        <f t="shared" si="273"/>
        <v>42167.156319444446</v>
      </c>
      <c r="U3502">
        <f t="shared" si="274"/>
        <v>2015</v>
      </c>
    </row>
    <row r="3503" spans="1:21" ht="30" hidden="1" x14ac:dyDescent="0.2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8218</v>
      </c>
      <c r="G3503" t="s">
        <v>8221</v>
      </c>
      <c r="H3503" t="s">
        <v>8243</v>
      </c>
      <c r="I3503">
        <v>1458703740</v>
      </c>
      <c r="J3503">
        <v>1454453021</v>
      </c>
      <c r="K3503" s="11" t="b">
        <v>0</v>
      </c>
      <c r="L3503">
        <v>2</v>
      </c>
      <c r="M3503" t="b">
        <v>0</v>
      </c>
      <c r="N3503" t="s">
        <v>8266</v>
      </c>
      <c r="O3503" s="1">
        <f t="shared" si="270"/>
        <v>1</v>
      </c>
      <c r="P3503">
        <f t="shared" si="271"/>
        <v>5.5</v>
      </c>
      <c r="Q3503" s="13" t="s">
        <v>8319</v>
      </c>
      <c r="R3503" t="s">
        <v>8322</v>
      </c>
      <c r="S3503" s="17">
        <f t="shared" si="272"/>
        <v>42402.947002314817</v>
      </c>
      <c r="T3503" s="17">
        <f t="shared" si="273"/>
        <v>42452.145138888889</v>
      </c>
      <c r="U3503">
        <f t="shared" si="274"/>
        <v>2016</v>
      </c>
    </row>
    <row r="3504" spans="1:21" ht="60" hidden="1" x14ac:dyDescent="0.2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8217</v>
      </c>
      <c r="G3504" t="s">
        <v>8221</v>
      </c>
      <c r="H3504" t="s">
        <v>8243</v>
      </c>
      <c r="I3504">
        <v>1467541545</v>
      </c>
      <c r="J3504">
        <v>1464085545</v>
      </c>
      <c r="K3504" s="11" t="b">
        <v>0</v>
      </c>
      <c r="L3504">
        <v>1</v>
      </c>
      <c r="M3504" t="b">
        <v>0</v>
      </c>
      <c r="N3504" t="s">
        <v>8262</v>
      </c>
      <c r="O3504" s="1">
        <f t="shared" si="270"/>
        <v>0</v>
      </c>
      <c r="P3504">
        <f t="shared" si="271"/>
        <v>10</v>
      </c>
      <c r="Q3504" s="13" t="s">
        <v>8317</v>
      </c>
      <c r="R3504" t="s">
        <v>8333</v>
      </c>
      <c r="S3504" s="17">
        <f t="shared" si="272"/>
        <v>42514.434548611112</v>
      </c>
      <c r="T3504" s="17">
        <f t="shared" si="273"/>
        <v>42554.434548611112</v>
      </c>
      <c r="U3504">
        <f t="shared" si="274"/>
        <v>2016</v>
      </c>
    </row>
    <row r="3505" spans="1:21" ht="60" hidden="1" x14ac:dyDescent="0.2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8218</v>
      </c>
      <c r="G3505" t="s">
        <v>8223</v>
      </c>
      <c r="H3505" t="s">
        <v>8245</v>
      </c>
      <c r="I3505">
        <v>1488805200</v>
      </c>
      <c r="J3505">
        <v>1484094498</v>
      </c>
      <c r="K3505" s="11" t="b">
        <v>0</v>
      </c>
      <c r="L3505">
        <v>1</v>
      </c>
      <c r="M3505" t="b">
        <v>0</v>
      </c>
      <c r="N3505" t="s">
        <v>8279</v>
      </c>
      <c r="O3505" s="1">
        <f t="shared" si="270"/>
        <v>0</v>
      </c>
      <c r="P3505">
        <f t="shared" si="271"/>
        <v>10</v>
      </c>
      <c r="Q3505" s="13" t="s">
        <v>8315</v>
      </c>
      <c r="R3505" t="s">
        <v>8341</v>
      </c>
      <c r="S3505" s="17">
        <f t="shared" si="272"/>
        <v>42746.019652777773</v>
      </c>
      <c r="T3505" s="17">
        <f t="shared" si="273"/>
        <v>42800.541666666672</v>
      </c>
      <c r="U3505">
        <f t="shared" si="274"/>
        <v>2017</v>
      </c>
    </row>
    <row r="3506" spans="1:21" ht="60" hidden="1" x14ac:dyDescent="0.2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8217</v>
      </c>
      <c r="G3506" t="s">
        <v>8228</v>
      </c>
      <c r="H3506" t="s">
        <v>8249</v>
      </c>
      <c r="I3506">
        <v>1475457107</v>
      </c>
      <c r="J3506">
        <v>1472865107</v>
      </c>
      <c r="K3506" s="11" t="b">
        <v>0</v>
      </c>
      <c r="L3506">
        <v>1</v>
      </c>
      <c r="M3506" t="b">
        <v>0</v>
      </c>
      <c r="N3506" t="s">
        <v>8262</v>
      </c>
      <c r="O3506" s="1">
        <f t="shared" si="270"/>
        <v>0</v>
      </c>
      <c r="P3506">
        <f t="shared" si="271"/>
        <v>10</v>
      </c>
      <c r="Q3506" s="13" t="s">
        <v>8317</v>
      </c>
      <c r="R3506" t="s">
        <v>8333</v>
      </c>
      <c r="S3506" s="17">
        <f t="shared" si="272"/>
        <v>42616.049849537041</v>
      </c>
      <c r="T3506" s="17">
        <f t="shared" si="273"/>
        <v>42646.049849537041</v>
      </c>
      <c r="U3506">
        <f t="shared" si="274"/>
        <v>2016</v>
      </c>
    </row>
    <row r="3507" spans="1:21" ht="60" hidden="1" x14ac:dyDescent="0.2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8218</v>
      </c>
      <c r="G3507" t="s">
        <v>8221</v>
      </c>
      <c r="H3507" t="s">
        <v>8243</v>
      </c>
      <c r="I3507">
        <v>1430149330</v>
      </c>
      <c r="J3507">
        <v>1424968930</v>
      </c>
      <c r="K3507" s="11" t="b">
        <v>0</v>
      </c>
      <c r="L3507">
        <v>1</v>
      </c>
      <c r="M3507" t="b">
        <v>0</v>
      </c>
      <c r="N3507" t="s">
        <v>8279</v>
      </c>
      <c r="O3507" s="1">
        <f t="shared" si="270"/>
        <v>0</v>
      </c>
      <c r="P3507">
        <f t="shared" si="271"/>
        <v>10</v>
      </c>
      <c r="Q3507" s="13" t="s">
        <v>8315</v>
      </c>
      <c r="R3507" t="s">
        <v>8341</v>
      </c>
      <c r="S3507" s="17">
        <f t="shared" si="272"/>
        <v>42061.69594907407</v>
      </c>
      <c r="T3507" s="17">
        <f t="shared" si="273"/>
        <v>42121.654282407413</v>
      </c>
      <c r="U3507">
        <f t="shared" si="274"/>
        <v>2015</v>
      </c>
    </row>
    <row r="3508" spans="1:21" ht="60" hidden="1" x14ac:dyDescent="0.2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8218</v>
      </c>
      <c r="G3508" t="s">
        <v>8225</v>
      </c>
      <c r="H3508" t="s">
        <v>8247</v>
      </c>
      <c r="I3508">
        <v>1407545334</v>
      </c>
      <c r="J3508">
        <v>1404953334</v>
      </c>
      <c r="K3508" s="11" t="b">
        <v>0</v>
      </c>
      <c r="L3508">
        <v>1</v>
      </c>
      <c r="M3508" t="b">
        <v>0</v>
      </c>
      <c r="N3508" t="s">
        <v>8289</v>
      </c>
      <c r="O3508" s="1">
        <f t="shared" si="270"/>
        <v>0</v>
      </c>
      <c r="P3508">
        <f t="shared" si="271"/>
        <v>10</v>
      </c>
      <c r="Q3508" s="13" t="s">
        <v>8304</v>
      </c>
      <c r="R3508" t="s">
        <v>8314</v>
      </c>
      <c r="S3508" s="17">
        <f t="shared" si="272"/>
        <v>41830.033958333333</v>
      </c>
      <c r="T3508" s="17">
        <f t="shared" si="273"/>
        <v>41860.033958333333</v>
      </c>
      <c r="U3508">
        <f t="shared" si="274"/>
        <v>2014</v>
      </c>
    </row>
    <row r="3509" spans="1:21" ht="45" hidden="1" x14ac:dyDescent="0.2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8218</v>
      </c>
      <c r="G3509" t="s">
        <v>8221</v>
      </c>
      <c r="H3509" t="s">
        <v>8243</v>
      </c>
      <c r="I3509">
        <v>1454183202</v>
      </c>
      <c r="J3509">
        <v>1449863202</v>
      </c>
      <c r="K3509" s="11" t="b">
        <v>0</v>
      </c>
      <c r="L3509">
        <v>1</v>
      </c>
      <c r="M3509" t="b">
        <v>0</v>
      </c>
      <c r="N3509" t="s">
        <v>8270</v>
      </c>
      <c r="O3509" s="1">
        <f t="shared" si="270"/>
        <v>0</v>
      </c>
      <c r="P3509">
        <f t="shared" si="271"/>
        <v>10</v>
      </c>
      <c r="Q3509" s="13" t="s">
        <v>8307</v>
      </c>
      <c r="R3509" t="s">
        <v>8348</v>
      </c>
      <c r="S3509" s="17">
        <f t="shared" si="272"/>
        <v>42349.824097222227</v>
      </c>
      <c r="T3509" s="17">
        <f t="shared" si="273"/>
        <v>42399.824097222227</v>
      </c>
      <c r="U3509">
        <f t="shared" si="274"/>
        <v>2015</v>
      </c>
    </row>
    <row r="3510" spans="1:21" ht="30" hidden="1" x14ac:dyDescent="0.2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8219</v>
      </c>
      <c r="G3510" t="s">
        <v>8221</v>
      </c>
      <c r="H3510" t="s">
        <v>8243</v>
      </c>
      <c r="I3510">
        <v>1492759460</v>
      </c>
      <c r="J3510">
        <v>1487579060</v>
      </c>
      <c r="K3510" s="11" t="b">
        <v>0</v>
      </c>
      <c r="L3510">
        <v>1</v>
      </c>
      <c r="M3510" t="b">
        <v>0</v>
      </c>
      <c r="N3510" t="s">
        <v>8266</v>
      </c>
      <c r="O3510" s="1">
        <f t="shared" si="270"/>
        <v>0</v>
      </c>
      <c r="P3510">
        <f t="shared" si="271"/>
        <v>10</v>
      </c>
      <c r="Q3510" s="13" t="s">
        <v>8319</v>
      </c>
      <c r="R3510" t="s">
        <v>8322</v>
      </c>
      <c r="S3510" s="17">
        <f t="shared" si="272"/>
        <v>42786.350231481483</v>
      </c>
      <c r="T3510" s="17">
        <f t="shared" si="273"/>
        <v>42846.308564814812</v>
      </c>
      <c r="U3510">
        <f t="shared" si="274"/>
        <v>2017</v>
      </c>
    </row>
    <row r="3511" spans="1:21" ht="60" hidden="1" x14ac:dyDescent="0.2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8218</v>
      </c>
      <c r="G3511" t="s">
        <v>8221</v>
      </c>
      <c r="H3511" t="s">
        <v>8243</v>
      </c>
      <c r="I3511">
        <v>1406683172</v>
      </c>
      <c r="J3511">
        <v>1404523172</v>
      </c>
      <c r="K3511" s="11" t="b">
        <v>0</v>
      </c>
      <c r="L3511">
        <v>2</v>
      </c>
      <c r="M3511" t="b">
        <v>0</v>
      </c>
      <c r="N3511" t="s">
        <v>8298</v>
      </c>
      <c r="O3511" s="1">
        <f t="shared" si="270"/>
        <v>0</v>
      </c>
      <c r="P3511">
        <f t="shared" si="271"/>
        <v>5</v>
      </c>
      <c r="Q3511" s="13" t="s">
        <v>8319</v>
      </c>
      <c r="R3511" t="s">
        <v>8320</v>
      </c>
      <c r="S3511" s="17">
        <f t="shared" si="272"/>
        <v>41825.055231481485</v>
      </c>
      <c r="T3511" s="17">
        <f t="shared" si="273"/>
        <v>41850.055231481485</v>
      </c>
      <c r="U3511">
        <f t="shared" si="274"/>
        <v>2014</v>
      </c>
    </row>
    <row r="3512" spans="1:21" ht="45" hidden="1" x14ac:dyDescent="0.2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8218</v>
      </c>
      <c r="G3512" t="s">
        <v>8221</v>
      </c>
      <c r="H3512" t="s">
        <v>8243</v>
      </c>
      <c r="I3512">
        <v>1487465119</v>
      </c>
      <c r="J3512">
        <v>1484009119</v>
      </c>
      <c r="K3512" s="11" t="b">
        <v>0</v>
      </c>
      <c r="L3512">
        <v>1</v>
      </c>
      <c r="M3512" t="b">
        <v>0</v>
      </c>
      <c r="N3512" t="s">
        <v>8298</v>
      </c>
      <c r="O3512" s="1">
        <f t="shared" si="270"/>
        <v>0</v>
      </c>
      <c r="P3512">
        <f t="shared" si="271"/>
        <v>10</v>
      </c>
      <c r="Q3512" s="13" t="s">
        <v>8319</v>
      </c>
      <c r="R3512" t="s">
        <v>8320</v>
      </c>
      <c r="S3512" s="17">
        <f t="shared" si="272"/>
        <v>42745.031469907408</v>
      </c>
      <c r="T3512" s="17">
        <f t="shared" si="273"/>
        <v>42785.031469907408</v>
      </c>
      <c r="U3512">
        <f t="shared" si="274"/>
        <v>2017</v>
      </c>
    </row>
    <row r="3513" spans="1:21" ht="60" hidden="1" x14ac:dyDescent="0.2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8217</v>
      </c>
      <c r="G3513" t="s">
        <v>8221</v>
      </c>
      <c r="H3513" t="s">
        <v>8243</v>
      </c>
      <c r="I3513">
        <v>1423772060</v>
      </c>
      <c r="J3513">
        <v>1421180060</v>
      </c>
      <c r="K3513" s="11" t="b">
        <v>0</v>
      </c>
      <c r="L3513">
        <v>1</v>
      </c>
      <c r="M3513" t="b">
        <v>0</v>
      </c>
      <c r="N3513" t="s">
        <v>8267</v>
      </c>
      <c r="O3513" s="1">
        <f t="shared" si="270"/>
        <v>0</v>
      </c>
      <c r="P3513">
        <f t="shared" si="271"/>
        <v>10</v>
      </c>
      <c r="Q3513" s="13" t="s">
        <v>8304</v>
      </c>
      <c r="R3513" t="s">
        <v>8338</v>
      </c>
      <c r="S3513" s="17">
        <f t="shared" si="272"/>
        <v>42017.843287037031</v>
      </c>
      <c r="T3513" s="17">
        <f t="shared" si="273"/>
        <v>42047.843287037031</v>
      </c>
      <c r="U3513">
        <f t="shared" si="274"/>
        <v>2015</v>
      </c>
    </row>
    <row r="3514" spans="1:21" ht="60" hidden="1" x14ac:dyDescent="0.2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8218</v>
      </c>
      <c r="G3514" t="s">
        <v>8221</v>
      </c>
      <c r="H3514" t="s">
        <v>8243</v>
      </c>
      <c r="I3514">
        <v>1478383912</v>
      </c>
      <c r="J3514">
        <v>1475791912</v>
      </c>
      <c r="K3514" s="11" t="b">
        <v>0</v>
      </c>
      <c r="L3514">
        <v>1</v>
      </c>
      <c r="M3514" t="b">
        <v>0</v>
      </c>
      <c r="N3514" t="s">
        <v>8278</v>
      </c>
      <c r="O3514" s="1">
        <f t="shared" si="270"/>
        <v>0</v>
      </c>
      <c r="P3514">
        <f t="shared" si="271"/>
        <v>10</v>
      </c>
      <c r="Q3514" s="13" t="s">
        <v>8312</v>
      </c>
      <c r="R3514" t="s">
        <v>8340</v>
      </c>
      <c r="S3514" s="17">
        <f t="shared" si="272"/>
        <v>42649.924907407403</v>
      </c>
      <c r="T3514" s="17">
        <f t="shared" si="273"/>
        <v>42679.924907407403</v>
      </c>
      <c r="U3514">
        <f t="shared" si="274"/>
        <v>2016</v>
      </c>
    </row>
    <row r="3515" spans="1:21" ht="45" hidden="1" x14ac:dyDescent="0.2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8218</v>
      </c>
      <c r="G3515" t="s">
        <v>8221</v>
      </c>
      <c r="H3515" t="s">
        <v>8243</v>
      </c>
      <c r="I3515">
        <v>1418080887</v>
      </c>
      <c r="J3515">
        <v>1415488887</v>
      </c>
      <c r="K3515" s="11" t="b">
        <v>0</v>
      </c>
      <c r="L3515">
        <v>2</v>
      </c>
      <c r="M3515" t="b">
        <v>0</v>
      </c>
      <c r="N3515" t="s">
        <v>8277</v>
      </c>
      <c r="O3515" s="1">
        <f t="shared" si="270"/>
        <v>0</v>
      </c>
      <c r="P3515">
        <f t="shared" si="271"/>
        <v>5</v>
      </c>
      <c r="Q3515" s="13" t="s">
        <v>8312</v>
      </c>
      <c r="R3515" t="s">
        <v>8330</v>
      </c>
      <c r="S3515" s="17">
        <f t="shared" si="272"/>
        <v>41951.973229166666</v>
      </c>
      <c r="T3515" s="17">
        <f t="shared" si="273"/>
        <v>41981.973229166666</v>
      </c>
      <c r="U3515">
        <f t="shared" si="274"/>
        <v>2014</v>
      </c>
    </row>
    <row r="3516" spans="1:21" ht="45" hidden="1" x14ac:dyDescent="0.2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8217</v>
      </c>
      <c r="G3516" t="s">
        <v>8221</v>
      </c>
      <c r="H3516" t="s">
        <v>8243</v>
      </c>
      <c r="I3516">
        <v>1435636740</v>
      </c>
      <c r="J3516">
        <v>1433014746</v>
      </c>
      <c r="K3516" s="11" t="b">
        <v>0</v>
      </c>
      <c r="L3516">
        <v>1</v>
      </c>
      <c r="M3516" t="b">
        <v>0</v>
      </c>
      <c r="N3516" t="s">
        <v>8300</v>
      </c>
      <c r="O3516" s="1">
        <f t="shared" si="270"/>
        <v>0</v>
      </c>
      <c r="P3516">
        <f t="shared" si="271"/>
        <v>10</v>
      </c>
      <c r="Q3516" s="13" t="s">
        <v>8319</v>
      </c>
      <c r="R3516" t="s">
        <v>8331</v>
      </c>
      <c r="S3516" s="17">
        <f t="shared" si="272"/>
        <v>42154.818819444445</v>
      </c>
      <c r="T3516" s="17">
        <f t="shared" si="273"/>
        <v>42185.165972222225</v>
      </c>
      <c r="U3516">
        <f t="shared" si="274"/>
        <v>2015</v>
      </c>
    </row>
    <row r="3517" spans="1:21" ht="60" hidden="1" x14ac:dyDescent="0.2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8217</v>
      </c>
      <c r="G3517" t="s">
        <v>8221</v>
      </c>
      <c r="H3517" t="s">
        <v>8243</v>
      </c>
      <c r="I3517">
        <v>1441516200</v>
      </c>
      <c r="J3517">
        <v>1438959121</v>
      </c>
      <c r="K3517" s="11" t="b">
        <v>0</v>
      </c>
      <c r="L3517">
        <v>1</v>
      </c>
      <c r="M3517" t="b">
        <v>0</v>
      </c>
      <c r="N3517" t="s">
        <v>8267</v>
      </c>
      <c r="O3517" s="1">
        <f t="shared" si="270"/>
        <v>0</v>
      </c>
      <c r="P3517">
        <f t="shared" si="271"/>
        <v>10</v>
      </c>
      <c r="Q3517" s="13" t="s">
        <v>8304</v>
      </c>
      <c r="R3517" t="s">
        <v>8338</v>
      </c>
      <c r="S3517" s="17">
        <f t="shared" si="272"/>
        <v>42223.619456018518</v>
      </c>
      <c r="T3517" s="17">
        <f t="shared" si="273"/>
        <v>42253.215277777781</v>
      </c>
      <c r="U3517">
        <f t="shared" si="274"/>
        <v>2015</v>
      </c>
    </row>
    <row r="3518" spans="1:21" ht="45" hidden="1" x14ac:dyDescent="0.2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8218</v>
      </c>
      <c r="G3518" t="s">
        <v>8226</v>
      </c>
      <c r="H3518" t="s">
        <v>8248</v>
      </c>
      <c r="I3518">
        <v>1391991701</v>
      </c>
      <c r="J3518">
        <v>1389399701</v>
      </c>
      <c r="K3518" s="11" t="b">
        <v>0</v>
      </c>
      <c r="L3518">
        <v>2</v>
      </c>
      <c r="M3518" t="b">
        <v>0</v>
      </c>
      <c r="N3518" t="s">
        <v>8265</v>
      </c>
      <c r="O3518" s="1">
        <f t="shared" si="270"/>
        <v>0</v>
      </c>
      <c r="P3518">
        <f t="shared" si="271"/>
        <v>5</v>
      </c>
      <c r="Q3518" s="13" t="s">
        <v>8317</v>
      </c>
      <c r="R3518" t="s">
        <v>8335</v>
      </c>
      <c r="S3518" s="17">
        <f t="shared" si="272"/>
        <v>41650.015057870369</v>
      </c>
      <c r="T3518" s="17">
        <f t="shared" si="273"/>
        <v>41680.015057870369</v>
      </c>
      <c r="U3518">
        <f t="shared" si="274"/>
        <v>2014</v>
      </c>
    </row>
    <row r="3519" spans="1:21" ht="45" hidden="1" x14ac:dyDescent="0.2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8218</v>
      </c>
      <c r="G3519" t="s">
        <v>8221</v>
      </c>
      <c r="H3519" t="s">
        <v>8243</v>
      </c>
      <c r="I3519">
        <v>1460644440</v>
      </c>
      <c r="J3519">
        <v>1458336690</v>
      </c>
      <c r="K3519" s="11" t="b">
        <v>0</v>
      </c>
      <c r="L3519">
        <v>1</v>
      </c>
      <c r="M3519" t="b">
        <v>0</v>
      </c>
      <c r="N3519" t="s">
        <v>8265</v>
      </c>
      <c r="O3519" s="1">
        <f t="shared" si="270"/>
        <v>0</v>
      </c>
      <c r="P3519">
        <f t="shared" si="271"/>
        <v>10</v>
      </c>
      <c r="Q3519" s="13" t="s">
        <v>8317</v>
      </c>
      <c r="R3519" t="s">
        <v>8335</v>
      </c>
      <c r="S3519" s="17">
        <f t="shared" si="272"/>
        <v>42447.896875000006</v>
      </c>
      <c r="T3519" s="17">
        <f t="shared" si="273"/>
        <v>42474.606944444444</v>
      </c>
      <c r="U3519">
        <f t="shared" si="274"/>
        <v>2016</v>
      </c>
    </row>
    <row r="3520" spans="1:21" ht="60" hidden="1" x14ac:dyDescent="0.2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8217</v>
      </c>
      <c r="G3520" t="s">
        <v>8221</v>
      </c>
      <c r="H3520" t="s">
        <v>8243</v>
      </c>
      <c r="I3520">
        <v>1432843500</v>
      </c>
      <c r="J3520">
        <v>1430124509</v>
      </c>
      <c r="K3520" s="11" t="b">
        <v>0</v>
      </c>
      <c r="L3520">
        <v>1</v>
      </c>
      <c r="M3520" t="b">
        <v>0</v>
      </c>
      <c r="N3520" t="s">
        <v>8285</v>
      </c>
      <c r="O3520" s="1">
        <f t="shared" si="270"/>
        <v>0</v>
      </c>
      <c r="P3520">
        <f t="shared" si="271"/>
        <v>10</v>
      </c>
      <c r="Q3520" s="13" t="s">
        <v>8307</v>
      </c>
      <c r="R3520" t="s">
        <v>8345</v>
      </c>
      <c r="S3520" s="17">
        <f t="shared" si="272"/>
        <v>42121.367002314815</v>
      </c>
      <c r="T3520" s="17">
        <f t="shared" si="273"/>
        <v>42152.836805555555</v>
      </c>
      <c r="U3520">
        <f t="shared" si="274"/>
        <v>2015</v>
      </c>
    </row>
    <row r="3521" spans="1:21" ht="30" hidden="1" x14ac:dyDescent="0.2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8218</v>
      </c>
      <c r="G3521" t="s">
        <v>8221</v>
      </c>
      <c r="H3521" t="s">
        <v>8243</v>
      </c>
      <c r="I3521">
        <v>1462631358</v>
      </c>
      <c r="J3521">
        <v>1457450958</v>
      </c>
      <c r="K3521" s="11" t="b">
        <v>0</v>
      </c>
      <c r="L3521">
        <v>1</v>
      </c>
      <c r="M3521" t="b">
        <v>0</v>
      </c>
      <c r="N3521" t="s">
        <v>8266</v>
      </c>
      <c r="O3521" s="1">
        <f t="shared" si="270"/>
        <v>0</v>
      </c>
      <c r="P3521">
        <f t="shared" si="271"/>
        <v>10</v>
      </c>
      <c r="Q3521" s="13" t="s">
        <v>8319</v>
      </c>
      <c r="R3521" t="s">
        <v>8322</v>
      </c>
      <c r="S3521" s="17">
        <f t="shared" si="272"/>
        <v>42437.64534722222</v>
      </c>
      <c r="T3521" s="17">
        <f t="shared" si="273"/>
        <v>42497.603680555556</v>
      </c>
      <c r="U3521">
        <f t="shared" si="274"/>
        <v>2016</v>
      </c>
    </row>
    <row r="3522" spans="1:21" ht="60" hidden="1" x14ac:dyDescent="0.2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8218</v>
      </c>
      <c r="G3522" t="s">
        <v>8222</v>
      </c>
      <c r="H3522" t="s">
        <v>8244</v>
      </c>
      <c r="I3522">
        <v>1381306687</v>
      </c>
      <c r="J3522">
        <v>1378714687</v>
      </c>
      <c r="K3522" s="11" t="b">
        <v>0</v>
      </c>
      <c r="L3522">
        <v>3</v>
      </c>
      <c r="M3522" t="b">
        <v>0</v>
      </c>
      <c r="N3522" t="s">
        <v>8277</v>
      </c>
      <c r="O3522" s="1">
        <f t="shared" si="270"/>
        <v>0</v>
      </c>
      <c r="P3522">
        <f t="shared" si="271"/>
        <v>3.33</v>
      </c>
      <c r="Q3522" s="13" t="s">
        <v>8312</v>
      </c>
      <c r="R3522" t="s">
        <v>8330</v>
      </c>
      <c r="S3522" s="17">
        <f t="shared" si="272"/>
        <v>41526.345914351856</v>
      </c>
      <c r="T3522" s="17">
        <f t="shared" si="273"/>
        <v>41556.345914351856</v>
      </c>
      <c r="U3522">
        <f t="shared" si="274"/>
        <v>2013</v>
      </c>
    </row>
    <row r="3523" spans="1:21" ht="60" hidden="1" x14ac:dyDescent="0.2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8218</v>
      </c>
      <c r="G3523" t="s">
        <v>8221</v>
      </c>
      <c r="H3523" t="s">
        <v>8243</v>
      </c>
      <c r="I3523">
        <v>1421337405</v>
      </c>
      <c r="J3523">
        <v>1418745405</v>
      </c>
      <c r="K3523" s="11" t="b">
        <v>0</v>
      </c>
      <c r="L3523">
        <v>2</v>
      </c>
      <c r="M3523" t="b">
        <v>0</v>
      </c>
      <c r="N3523" t="s">
        <v>8288</v>
      </c>
      <c r="O3523" s="1">
        <f t="shared" ref="O3523:O3586" si="275">ROUND(E3523/D3523*100,0)</f>
        <v>0</v>
      </c>
      <c r="P3523">
        <f t="shared" ref="P3523:P3586" si="276">IFERROR(ROUND(E3523/L3523,2),0)</f>
        <v>5</v>
      </c>
      <c r="Q3523" s="13" t="s">
        <v>8323</v>
      </c>
      <c r="R3523" t="s">
        <v>8326</v>
      </c>
      <c r="S3523" s="17">
        <f t="shared" ref="S3523:S3586" si="277">(((J3523/60)/60)/24)+DATE(1970,1,1)</f>
        <v>41989.664409722223</v>
      </c>
      <c r="T3523" s="17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hidden="1" x14ac:dyDescent="0.2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8218</v>
      </c>
      <c r="G3524" t="s">
        <v>8222</v>
      </c>
      <c r="H3524" t="s">
        <v>8244</v>
      </c>
      <c r="I3524">
        <v>1435504170</v>
      </c>
      <c r="J3524">
        <v>1432912170</v>
      </c>
      <c r="K3524" s="11" t="b">
        <v>0</v>
      </c>
      <c r="L3524">
        <v>1</v>
      </c>
      <c r="M3524" t="b">
        <v>0</v>
      </c>
      <c r="N3524" t="s">
        <v>8265</v>
      </c>
      <c r="O3524" s="1">
        <f t="shared" si="275"/>
        <v>0</v>
      </c>
      <c r="P3524">
        <f t="shared" si="276"/>
        <v>10</v>
      </c>
      <c r="Q3524" s="13" t="s">
        <v>8317</v>
      </c>
      <c r="R3524" t="s">
        <v>8335</v>
      </c>
      <c r="S3524" s="17">
        <f t="shared" si="277"/>
        <v>42153.631597222222</v>
      </c>
      <c r="T3524" s="17">
        <f t="shared" si="278"/>
        <v>42183.631597222222</v>
      </c>
      <c r="U3524">
        <f t="shared" si="279"/>
        <v>2015</v>
      </c>
    </row>
    <row r="3525" spans="1:21" ht="60" hidden="1" x14ac:dyDescent="0.2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8218</v>
      </c>
      <c r="G3525" t="s">
        <v>8221</v>
      </c>
      <c r="H3525" t="s">
        <v>8243</v>
      </c>
      <c r="I3525">
        <v>1463753302</v>
      </c>
      <c r="J3525">
        <v>1458569302</v>
      </c>
      <c r="K3525" s="11" t="b">
        <v>0</v>
      </c>
      <c r="L3525">
        <v>1</v>
      </c>
      <c r="M3525" t="b">
        <v>0</v>
      </c>
      <c r="N3525" t="s">
        <v>8267</v>
      </c>
      <c r="O3525" s="1">
        <f t="shared" si="275"/>
        <v>0</v>
      </c>
      <c r="P3525">
        <f t="shared" si="276"/>
        <v>10</v>
      </c>
      <c r="Q3525" s="13" t="s">
        <v>8304</v>
      </c>
      <c r="R3525" t="s">
        <v>8338</v>
      </c>
      <c r="S3525" s="17">
        <f t="shared" si="277"/>
        <v>42450.589143518519</v>
      </c>
      <c r="T3525" s="17">
        <f t="shared" si="278"/>
        <v>42510.589143518519</v>
      </c>
      <c r="U3525">
        <f t="shared" si="279"/>
        <v>2016</v>
      </c>
    </row>
    <row r="3526" spans="1:21" ht="60" hidden="1" x14ac:dyDescent="0.2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8217</v>
      </c>
      <c r="G3526" t="s">
        <v>8230</v>
      </c>
      <c r="H3526" t="s">
        <v>8246</v>
      </c>
      <c r="I3526">
        <v>1432479600</v>
      </c>
      <c r="J3526">
        <v>1428507409</v>
      </c>
      <c r="K3526" s="11" t="b">
        <v>0</v>
      </c>
      <c r="L3526">
        <v>1</v>
      </c>
      <c r="M3526" t="b">
        <v>0</v>
      </c>
      <c r="N3526" t="s">
        <v>8267</v>
      </c>
      <c r="O3526" s="1">
        <f t="shared" si="275"/>
        <v>0</v>
      </c>
      <c r="P3526">
        <f t="shared" si="276"/>
        <v>10</v>
      </c>
      <c r="Q3526" s="13" t="s">
        <v>8304</v>
      </c>
      <c r="R3526" t="s">
        <v>8338</v>
      </c>
      <c r="S3526" s="17">
        <f t="shared" si="277"/>
        <v>42102.650567129633</v>
      </c>
      <c r="T3526" s="17">
        <f t="shared" si="278"/>
        <v>42148.625</v>
      </c>
      <c r="U3526">
        <f t="shared" si="279"/>
        <v>2015</v>
      </c>
    </row>
    <row r="3527" spans="1:21" ht="45" hidden="1" x14ac:dyDescent="0.2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8217</v>
      </c>
      <c r="G3527" t="s">
        <v>8237</v>
      </c>
      <c r="H3527" t="s">
        <v>8254</v>
      </c>
      <c r="I3527">
        <v>1444940558</v>
      </c>
      <c r="J3527">
        <v>1442348558</v>
      </c>
      <c r="K3527" s="11" t="b">
        <v>0</v>
      </c>
      <c r="L3527">
        <v>1</v>
      </c>
      <c r="M3527" t="b">
        <v>0</v>
      </c>
      <c r="N3527" t="s">
        <v>8267</v>
      </c>
      <c r="O3527" s="1">
        <f t="shared" si="275"/>
        <v>0</v>
      </c>
      <c r="P3527">
        <f t="shared" si="276"/>
        <v>10</v>
      </c>
      <c r="Q3527" s="13" t="s">
        <v>8304</v>
      </c>
      <c r="R3527" t="s">
        <v>8338</v>
      </c>
      <c r="S3527" s="17">
        <f t="shared" si="277"/>
        <v>42262.849050925928</v>
      </c>
      <c r="T3527" s="17">
        <f t="shared" si="278"/>
        <v>42292.849050925928</v>
      </c>
      <c r="U3527">
        <f t="shared" si="279"/>
        <v>2015</v>
      </c>
    </row>
    <row r="3528" spans="1:21" ht="30" hidden="1" x14ac:dyDescent="0.2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8218</v>
      </c>
      <c r="G3528" t="s">
        <v>8239</v>
      </c>
      <c r="H3528" t="s">
        <v>8246</v>
      </c>
      <c r="I3528">
        <v>1455399313</v>
      </c>
      <c r="J3528">
        <v>1452807313</v>
      </c>
      <c r="K3528" s="11" t="b">
        <v>0</v>
      </c>
      <c r="L3528">
        <v>2</v>
      </c>
      <c r="M3528" t="b">
        <v>0</v>
      </c>
      <c r="N3528" t="s">
        <v>8279</v>
      </c>
      <c r="O3528" s="1">
        <f t="shared" si="275"/>
        <v>0</v>
      </c>
      <c r="P3528">
        <f t="shared" si="276"/>
        <v>5</v>
      </c>
      <c r="Q3528" s="13" t="s">
        <v>8315</v>
      </c>
      <c r="R3528" t="s">
        <v>8341</v>
      </c>
      <c r="S3528" s="17">
        <f t="shared" si="277"/>
        <v>42383.899456018517</v>
      </c>
      <c r="T3528" s="17">
        <f t="shared" si="278"/>
        <v>42413.899456018517</v>
      </c>
      <c r="U3528">
        <f t="shared" si="279"/>
        <v>2016</v>
      </c>
    </row>
    <row r="3529" spans="1:21" ht="30" hidden="1" x14ac:dyDescent="0.2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8217</v>
      </c>
      <c r="G3529" t="s">
        <v>8222</v>
      </c>
      <c r="H3529" t="s">
        <v>8244</v>
      </c>
      <c r="I3529">
        <v>1410191405</v>
      </c>
      <c r="J3529">
        <v>1408031405</v>
      </c>
      <c r="K3529" s="11" t="b">
        <v>0</v>
      </c>
      <c r="L3529">
        <v>1</v>
      </c>
      <c r="M3529" t="b">
        <v>0</v>
      </c>
      <c r="N3529" t="s">
        <v>8300</v>
      </c>
      <c r="O3529" s="1">
        <f t="shared" si="275"/>
        <v>0</v>
      </c>
      <c r="P3529">
        <f t="shared" si="276"/>
        <v>10</v>
      </c>
      <c r="Q3529" s="13" t="s">
        <v>8319</v>
      </c>
      <c r="R3529" t="s">
        <v>8331</v>
      </c>
      <c r="S3529" s="17">
        <f t="shared" si="277"/>
        <v>41865.659780092588</v>
      </c>
      <c r="T3529" s="17">
        <f t="shared" si="278"/>
        <v>41890.659780092588</v>
      </c>
      <c r="U3529">
        <f t="shared" si="279"/>
        <v>2014</v>
      </c>
    </row>
    <row r="3530" spans="1:21" ht="60" hidden="1" x14ac:dyDescent="0.2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8218</v>
      </c>
      <c r="G3530" t="s">
        <v>8222</v>
      </c>
      <c r="H3530" t="s">
        <v>8244</v>
      </c>
      <c r="I3530">
        <v>1455753540</v>
      </c>
      <c r="J3530">
        <v>1452058282</v>
      </c>
      <c r="K3530" s="11" t="b">
        <v>0</v>
      </c>
      <c r="L3530">
        <v>1</v>
      </c>
      <c r="M3530" t="b">
        <v>0</v>
      </c>
      <c r="N3530" t="s">
        <v>8263</v>
      </c>
      <c r="O3530" s="1">
        <f t="shared" si="275"/>
        <v>0</v>
      </c>
      <c r="P3530">
        <f t="shared" si="276"/>
        <v>10</v>
      </c>
      <c r="Q3530" s="13" t="s">
        <v>8317</v>
      </c>
      <c r="R3530" t="s">
        <v>8321</v>
      </c>
      <c r="S3530" s="17">
        <f t="shared" si="277"/>
        <v>42375.230115740742</v>
      </c>
      <c r="T3530" s="17">
        <f t="shared" si="278"/>
        <v>42417.999305555553</v>
      </c>
      <c r="U3530">
        <f t="shared" si="279"/>
        <v>2016</v>
      </c>
    </row>
    <row r="3531" spans="1:21" ht="45" hidden="1" x14ac:dyDescent="0.2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8218</v>
      </c>
      <c r="G3531" t="s">
        <v>8222</v>
      </c>
      <c r="H3531" t="s">
        <v>8244</v>
      </c>
      <c r="I3531">
        <v>1410439161</v>
      </c>
      <c r="J3531">
        <v>1407847161</v>
      </c>
      <c r="K3531" s="11" t="b">
        <v>0</v>
      </c>
      <c r="L3531">
        <v>1</v>
      </c>
      <c r="M3531" t="b">
        <v>0</v>
      </c>
      <c r="N3531" t="s">
        <v>8266</v>
      </c>
      <c r="O3531" s="1">
        <f t="shared" si="275"/>
        <v>0</v>
      </c>
      <c r="P3531">
        <f t="shared" si="276"/>
        <v>10</v>
      </c>
      <c r="Q3531" s="13" t="s">
        <v>8319</v>
      </c>
      <c r="R3531" t="s">
        <v>8322</v>
      </c>
      <c r="S3531" s="17">
        <f t="shared" si="277"/>
        <v>41863.527326388888</v>
      </c>
      <c r="T3531" s="17">
        <f t="shared" si="278"/>
        <v>41893.527326388888</v>
      </c>
      <c r="U3531">
        <f t="shared" si="279"/>
        <v>2014</v>
      </c>
    </row>
    <row r="3532" spans="1:21" ht="60" hidden="1" x14ac:dyDescent="0.2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8218</v>
      </c>
      <c r="G3532" t="s">
        <v>8221</v>
      </c>
      <c r="H3532" t="s">
        <v>8243</v>
      </c>
      <c r="I3532">
        <v>1427169540</v>
      </c>
      <c r="J3532">
        <v>1424701775</v>
      </c>
      <c r="K3532" s="11" t="b">
        <v>0</v>
      </c>
      <c r="L3532">
        <v>1</v>
      </c>
      <c r="M3532" t="b">
        <v>0</v>
      </c>
      <c r="N3532" t="s">
        <v>8266</v>
      </c>
      <c r="O3532" s="1">
        <f t="shared" si="275"/>
        <v>0</v>
      </c>
      <c r="P3532">
        <f t="shared" si="276"/>
        <v>10</v>
      </c>
      <c r="Q3532" s="13" t="s">
        <v>8319</v>
      </c>
      <c r="R3532" t="s">
        <v>8322</v>
      </c>
      <c r="S3532" s="17">
        <f t="shared" si="277"/>
        <v>42058.603877314818</v>
      </c>
      <c r="T3532" s="17">
        <f t="shared" si="278"/>
        <v>42087.165972222225</v>
      </c>
      <c r="U3532">
        <f t="shared" si="279"/>
        <v>2015</v>
      </c>
    </row>
    <row r="3533" spans="1:21" ht="60" hidden="1" x14ac:dyDescent="0.2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8217</v>
      </c>
      <c r="G3533" t="s">
        <v>8221</v>
      </c>
      <c r="H3533" t="s">
        <v>8243</v>
      </c>
      <c r="I3533">
        <v>1416176778</v>
      </c>
      <c r="J3533">
        <v>1414358778</v>
      </c>
      <c r="K3533" s="11" t="b">
        <v>0</v>
      </c>
      <c r="L3533">
        <v>1</v>
      </c>
      <c r="M3533" t="b">
        <v>0</v>
      </c>
      <c r="N3533" t="s">
        <v>8262</v>
      </c>
      <c r="O3533" s="1">
        <f t="shared" si="275"/>
        <v>0</v>
      </c>
      <c r="P3533">
        <f t="shared" si="276"/>
        <v>10</v>
      </c>
      <c r="Q3533" s="13" t="s">
        <v>8317</v>
      </c>
      <c r="R3533" t="s">
        <v>8333</v>
      </c>
      <c r="S3533" s="17">
        <f t="shared" si="277"/>
        <v>41938.893263888887</v>
      </c>
      <c r="T3533" s="17">
        <f t="shared" si="278"/>
        <v>41959.934930555552</v>
      </c>
      <c r="U3533">
        <f t="shared" si="279"/>
        <v>2014</v>
      </c>
    </row>
    <row r="3534" spans="1:21" ht="60" hidden="1" x14ac:dyDescent="0.2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8218</v>
      </c>
      <c r="G3534" t="s">
        <v>8221</v>
      </c>
      <c r="H3534" t="s">
        <v>8243</v>
      </c>
      <c r="I3534">
        <v>1437149004</v>
      </c>
      <c r="J3534">
        <v>1434557004</v>
      </c>
      <c r="K3534" s="11" t="b">
        <v>0</v>
      </c>
      <c r="L3534">
        <v>1</v>
      </c>
      <c r="M3534" t="b">
        <v>0</v>
      </c>
      <c r="N3534" t="s">
        <v>8299</v>
      </c>
      <c r="O3534" s="1">
        <f t="shared" si="275"/>
        <v>0</v>
      </c>
      <c r="P3534">
        <f t="shared" si="276"/>
        <v>10</v>
      </c>
      <c r="Q3534" s="13" t="s">
        <v>8307</v>
      </c>
      <c r="R3534" t="s">
        <v>8352</v>
      </c>
      <c r="S3534" s="17">
        <f t="shared" si="277"/>
        <v>42172.669027777782</v>
      </c>
      <c r="T3534" s="17">
        <f t="shared" si="278"/>
        <v>42202.669027777782</v>
      </c>
      <c r="U3534">
        <f t="shared" si="279"/>
        <v>2015</v>
      </c>
    </row>
    <row r="3535" spans="1:21" ht="60" hidden="1" x14ac:dyDescent="0.2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8218</v>
      </c>
      <c r="G3535" t="s">
        <v>8234</v>
      </c>
      <c r="H3535" t="s">
        <v>8246</v>
      </c>
      <c r="I3535">
        <v>1476008906</v>
      </c>
      <c r="J3535">
        <v>1473416906</v>
      </c>
      <c r="K3535" s="11" t="b">
        <v>0</v>
      </c>
      <c r="L3535">
        <v>1</v>
      </c>
      <c r="M3535" t="b">
        <v>0</v>
      </c>
      <c r="N3535" t="s">
        <v>8266</v>
      </c>
      <c r="O3535" s="1">
        <f t="shared" si="275"/>
        <v>0</v>
      </c>
      <c r="P3535">
        <f t="shared" si="276"/>
        <v>10</v>
      </c>
      <c r="Q3535" s="13" t="s">
        <v>8319</v>
      </c>
      <c r="R3535" t="s">
        <v>8322</v>
      </c>
      <c r="S3535" s="17">
        <f t="shared" si="277"/>
        <v>42622.436412037037</v>
      </c>
      <c r="T3535" s="17">
        <f t="shared" si="278"/>
        <v>42652.436412037037</v>
      </c>
      <c r="U3535">
        <f t="shared" si="279"/>
        <v>2016</v>
      </c>
    </row>
    <row r="3536" spans="1:21" ht="45" hidden="1" x14ac:dyDescent="0.2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8218</v>
      </c>
      <c r="G3536" t="s">
        <v>8221</v>
      </c>
      <c r="H3536" t="s">
        <v>8243</v>
      </c>
      <c r="I3536">
        <v>1402600085</v>
      </c>
      <c r="J3536">
        <v>1400008085</v>
      </c>
      <c r="K3536" s="11" t="b">
        <v>0</v>
      </c>
      <c r="L3536">
        <v>2</v>
      </c>
      <c r="M3536" t="b">
        <v>0</v>
      </c>
      <c r="N3536" t="s">
        <v>8278</v>
      </c>
      <c r="O3536" s="1">
        <f t="shared" si="275"/>
        <v>0</v>
      </c>
      <c r="P3536">
        <f t="shared" si="276"/>
        <v>5</v>
      </c>
      <c r="Q3536" s="13" t="s">
        <v>8312</v>
      </c>
      <c r="R3536" t="s">
        <v>8340</v>
      </c>
      <c r="S3536" s="17">
        <f t="shared" si="277"/>
        <v>41772.797280092593</v>
      </c>
      <c r="T3536" s="17">
        <f t="shared" si="278"/>
        <v>41802.797280092593</v>
      </c>
      <c r="U3536">
        <f t="shared" si="279"/>
        <v>2014</v>
      </c>
    </row>
    <row r="3537" spans="1:21" ht="45" hidden="1" x14ac:dyDescent="0.2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8218</v>
      </c>
      <c r="G3537" t="s">
        <v>8221</v>
      </c>
      <c r="H3537" t="s">
        <v>8243</v>
      </c>
      <c r="I3537">
        <v>1416662034</v>
      </c>
      <c r="J3537">
        <v>1414066434</v>
      </c>
      <c r="K3537" s="11" t="b">
        <v>0</v>
      </c>
      <c r="L3537">
        <v>1</v>
      </c>
      <c r="M3537" t="b">
        <v>0</v>
      </c>
      <c r="N3537" t="s">
        <v>8284</v>
      </c>
      <c r="O3537" s="1">
        <f t="shared" si="275"/>
        <v>0</v>
      </c>
      <c r="P3537">
        <f t="shared" si="276"/>
        <v>10</v>
      </c>
      <c r="Q3537" s="13" t="s">
        <v>8309</v>
      </c>
      <c r="R3537" t="s">
        <v>8351</v>
      </c>
      <c r="S3537" s="17">
        <f t="shared" si="277"/>
        <v>41935.509652777779</v>
      </c>
      <c r="T3537" s="17">
        <f t="shared" si="278"/>
        <v>41965.551319444443</v>
      </c>
      <c r="U3537">
        <f t="shared" si="279"/>
        <v>2014</v>
      </c>
    </row>
    <row r="3538" spans="1:21" ht="45" hidden="1" x14ac:dyDescent="0.2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8218</v>
      </c>
      <c r="G3538" t="s">
        <v>8221</v>
      </c>
      <c r="H3538" t="s">
        <v>8243</v>
      </c>
      <c r="I3538">
        <v>1468482694</v>
      </c>
      <c r="J3538">
        <v>1465890694</v>
      </c>
      <c r="K3538" s="11" t="b">
        <v>0</v>
      </c>
      <c r="L3538">
        <v>2</v>
      </c>
      <c r="M3538" t="b">
        <v>0</v>
      </c>
      <c r="N3538" t="s">
        <v>8278</v>
      </c>
      <c r="O3538" s="1">
        <f t="shared" si="275"/>
        <v>1</v>
      </c>
      <c r="P3538">
        <f t="shared" si="276"/>
        <v>5</v>
      </c>
      <c r="Q3538" s="13" t="s">
        <v>8312</v>
      </c>
      <c r="R3538" t="s">
        <v>8340</v>
      </c>
      <c r="S3538" s="17">
        <f t="shared" si="277"/>
        <v>42535.327476851846</v>
      </c>
      <c r="T3538" s="17">
        <f t="shared" si="278"/>
        <v>42565.327476851846</v>
      </c>
      <c r="U3538">
        <f t="shared" si="279"/>
        <v>2016</v>
      </c>
    </row>
    <row r="3539" spans="1:21" ht="30" hidden="1" x14ac:dyDescent="0.2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8218</v>
      </c>
      <c r="G3539" t="s">
        <v>8221</v>
      </c>
      <c r="H3539" t="s">
        <v>8243</v>
      </c>
      <c r="I3539">
        <v>1470498332</v>
      </c>
      <c r="J3539">
        <v>1469202332</v>
      </c>
      <c r="K3539" s="11" t="b">
        <v>0</v>
      </c>
      <c r="L3539">
        <v>2</v>
      </c>
      <c r="M3539" t="b">
        <v>0</v>
      </c>
      <c r="N3539" t="s">
        <v>8299</v>
      </c>
      <c r="O3539" s="1">
        <f t="shared" si="275"/>
        <v>1</v>
      </c>
      <c r="P3539">
        <f t="shared" si="276"/>
        <v>5</v>
      </c>
      <c r="Q3539" s="13" t="s">
        <v>8307</v>
      </c>
      <c r="R3539" t="s">
        <v>8352</v>
      </c>
      <c r="S3539" s="17">
        <f t="shared" si="277"/>
        <v>42573.65662037037</v>
      </c>
      <c r="T3539" s="17">
        <f t="shared" si="278"/>
        <v>42588.65662037037</v>
      </c>
      <c r="U3539">
        <f t="shared" si="279"/>
        <v>2016</v>
      </c>
    </row>
    <row r="3540" spans="1:21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8217</v>
      </c>
      <c r="G3540" t="s">
        <v>8226</v>
      </c>
      <c r="H3540" t="s">
        <v>8248</v>
      </c>
      <c r="I3540">
        <v>1411748335</v>
      </c>
      <c r="J3540">
        <v>1406564335</v>
      </c>
      <c r="K3540" s="11" t="b">
        <v>0</v>
      </c>
      <c r="L3540">
        <v>1</v>
      </c>
      <c r="M3540" t="b">
        <v>0</v>
      </c>
      <c r="N3540" t="s">
        <v>8298</v>
      </c>
      <c r="O3540" s="1">
        <f t="shared" si="275"/>
        <v>1</v>
      </c>
      <c r="P3540">
        <f t="shared" si="276"/>
        <v>10</v>
      </c>
      <c r="Q3540" s="13" t="s">
        <v>8319</v>
      </c>
      <c r="R3540" t="s">
        <v>8320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5" hidden="1" x14ac:dyDescent="0.2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8218</v>
      </c>
      <c r="G3541" t="s">
        <v>8222</v>
      </c>
      <c r="H3541" t="s">
        <v>8244</v>
      </c>
      <c r="I3541">
        <v>1427133600</v>
      </c>
      <c r="J3541">
        <v>1423847093</v>
      </c>
      <c r="K3541" s="11" t="b">
        <v>0</v>
      </c>
      <c r="L3541">
        <v>1</v>
      </c>
      <c r="M3541" t="b">
        <v>0</v>
      </c>
      <c r="N3541" t="s">
        <v>8266</v>
      </c>
      <c r="O3541" s="1">
        <f t="shared" si="275"/>
        <v>1</v>
      </c>
      <c r="P3541">
        <f t="shared" si="276"/>
        <v>10</v>
      </c>
      <c r="Q3541" s="13" t="s">
        <v>8319</v>
      </c>
      <c r="R3541" t="s">
        <v>8322</v>
      </c>
      <c r="S3541" s="17">
        <f t="shared" si="277"/>
        <v>42048.711724537032</v>
      </c>
      <c r="T3541" s="17">
        <f t="shared" si="278"/>
        <v>42086.75</v>
      </c>
      <c r="U3541">
        <f t="shared" si="279"/>
        <v>2015</v>
      </c>
    </row>
    <row r="3542" spans="1:21" ht="60" hidden="1" x14ac:dyDescent="0.2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8219</v>
      </c>
      <c r="G3542" t="s">
        <v>8221</v>
      </c>
      <c r="H3542" t="s">
        <v>8243</v>
      </c>
      <c r="I3542">
        <v>1492542819</v>
      </c>
      <c r="J3542">
        <v>1489090419</v>
      </c>
      <c r="K3542" s="11" t="b">
        <v>0</v>
      </c>
      <c r="L3542">
        <v>1</v>
      </c>
      <c r="M3542" t="b">
        <v>0</v>
      </c>
      <c r="N3542" t="s">
        <v>8266</v>
      </c>
      <c r="O3542" s="1">
        <f t="shared" si="275"/>
        <v>1</v>
      </c>
      <c r="P3542">
        <f t="shared" si="276"/>
        <v>10</v>
      </c>
      <c r="Q3542" s="13" t="s">
        <v>8319</v>
      </c>
      <c r="R3542" t="s">
        <v>8322</v>
      </c>
      <c r="S3542" s="17">
        <f t="shared" si="277"/>
        <v>42803.842812499999</v>
      </c>
      <c r="T3542" s="17">
        <f t="shared" si="278"/>
        <v>42843.801145833335</v>
      </c>
      <c r="U3542">
        <f t="shared" si="279"/>
        <v>2017</v>
      </c>
    </row>
    <row r="3543" spans="1:21" ht="45" hidden="1" x14ac:dyDescent="0.2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8218</v>
      </c>
      <c r="G3543" t="s">
        <v>8221</v>
      </c>
      <c r="H3543" t="s">
        <v>8243</v>
      </c>
      <c r="I3543">
        <v>1426522316</v>
      </c>
      <c r="J3543">
        <v>1423933916</v>
      </c>
      <c r="K3543" s="11" t="b">
        <v>0</v>
      </c>
      <c r="L3543">
        <v>2</v>
      </c>
      <c r="M3543" t="b">
        <v>0</v>
      </c>
      <c r="N3543" t="s">
        <v>8267</v>
      </c>
      <c r="O3543" s="1">
        <f t="shared" si="275"/>
        <v>1</v>
      </c>
      <c r="P3543">
        <f t="shared" si="276"/>
        <v>5</v>
      </c>
      <c r="Q3543" s="13" t="s">
        <v>8304</v>
      </c>
      <c r="R3543" t="s">
        <v>8338</v>
      </c>
      <c r="S3543" s="17">
        <f t="shared" si="277"/>
        <v>42049.716620370367</v>
      </c>
      <c r="T3543" s="17">
        <f t="shared" si="278"/>
        <v>42079.674953703703</v>
      </c>
      <c r="U3543">
        <f t="shared" si="279"/>
        <v>2015</v>
      </c>
    </row>
    <row r="3544" spans="1:21" ht="60" hidden="1" x14ac:dyDescent="0.2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8218</v>
      </c>
      <c r="G3544" t="s">
        <v>8222</v>
      </c>
      <c r="H3544" t="s">
        <v>8244</v>
      </c>
      <c r="I3544">
        <v>1450032297</v>
      </c>
      <c r="J3544">
        <v>1444844697</v>
      </c>
      <c r="K3544" s="11" t="b">
        <v>0</v>
      </c>
      <c r="L3544">
        <v>1</v>
      </c>
      <c r="M3544" t="b">
        <v>0</v>
      </c>
      <c r="N3544" t="s">
        <v>8266</v>
      </c>
      <c r="O3544" s="1">
        <f t="shared" si="275"/>
        <v>1</v>
      </c>
      <c r="P3544">
        <f t="shared" si="276"/>
        <v>10</v>
      </c>
      <c r="Q3544" s="13" t="s">
        <v>8319</v>
      </c>
      <c r="R3544" t="s">
        <v>8322</v>
      </c>
      <c r="S3544" s="17">
        <f t="shared" si="277"/>
        <v>42291.739548611105</v>
      </c>
      <c r="T3544" s="17">
        <f t="shared" si="278"/>
        <v>42351.781215277777</v>
      </c>
      <c r="U3544">
        <f t="shared" si="279"/>
        <v>2015</v>
      </c>
    </row>
    <row r="3545" spans="1:21" ht="60" hidden="1" x14ac:dyDescent="0.2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8218</v>
      </c>
      <c r="G3545" t="s">
        <v>8221</v>
      </c>
      <c r="H3545" t="s">
        <v>8243</v>
      </c>
      <c r="I3545">
        <v>1441037097</v>
      </c>
      <c r="J3545">
        <v>1438445097</v>
      </c>
      <c r="K3545" s="11" t="b">
        <v>0</v>
      </c>
      <c r="L3545">
        <v>1</v>
      </c>
      <c r="M3545" t="b">
        <v>0</v>
      </c>
      <c r="N3545" t="s">
        <v>8266</v>
      </c>
      <c r="O3545" s="1">
        <f t="shared" si="275"/>
        <v>1</v>
      </c>
      <c r="P3545">
        <f t="shared" si="276"/>
        <v>10</v>
      </c>
      <c r="Q3545" s="13" t="s">
        <v>8319</v>
      </c>
      <c r="R3545" t="s">
        <v>8322</v>
      </c>
      <c r="S3545" s="17">
        <f t="shared" si="277"/>
        <v>42217.670104166667</v>
      </c>
      <c r="T3545" s="17">
        <f t="shared" si="278"/>
        <v>42247.670104166667</v>
      </c>
      <c r="U3545">
        <f t="shared" si="279"/>
        <v>2015</v>
      </c>
    </row>
    <row r="3546" spans="1:21" ht="45" hidden="1" x14ac:dyDescent="0.2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8218</v>
      </c>
      <c r="G3546" t="s">
        <v>8221</v>
      </c>
      <c r="H3546" t="s">
        <v>8243</v>
      </c>
      <c r="I3546">
        <v>1318806541</v>
      </c>
      <c r="J3546">
        <v>1316214541</v>
      </c>
      <c r="K3546" s="11" t="b">
        <v>0</v>
      </c>
      <c r="L3546">
        <v>1</v>
      </c>
      <c r="M3546" t="b">
        <v>0</v>
      </c>
      <c r="N3546" t="s">
        <v>8277</v>
      </c>
      <c r="O3546" s="1">
        <f t="shared" si="275"/>
        <v>1</v>
      </c>
      <c r="P3546">
        <f t="shared" si="276"/>
        <v>10</v>
      </c>
      <c r="Q3546" s="13" t="s">
        <v>8312</v>
      </c>
      <c r="R3546" t="s">
        <v>8330</v>
      </c>
      <c r="S3546" s="17">
        <f t="shared" si="277"/>
        <v>40802.964594907404</v>
      </c>
      <c r="T3546" s="17">
        <f t="shared" si="278"/>
        <v>40832.964594907404</v>
      </c>
      <c r="U3546">
        <f t="shared" si="279"/>
        <v>2011</v>
      </c>
    </row>
    <row r="3547" spans="1:21" ht="60" hidden="1" x14ac:dyDescent="0.2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8217</v>
      </c>
      <c r="G3547" t="s">
        <v>8221</v>
      </c>
      <c r="H3547" t="s">
        <v>8243</v>
      </c>
      <c r="I3547">
        <v>1410516000</v>
      </c>
      <c r="J3547">
        <v>1406824948</v>
      </c>
      <c r="K3547" s="11" t="b">
        <v>0</v>
      </c>
      <c r="L3547">
        <v>1</v>
      </c>
      <c r="M3547" t="b">
        <v>0</v>
      </c>
      <c r="N3547" t="s">
        <v>8276</v>
      </c>
      <c r="O3547" s="1">
        <f t="shared" si="275"/>
        <v>2</v>
      </c>
      <c r="P3547">
        <f t="shared" si="276"/>
        <v>10</v>
      </c>
      <c r="Q3547" s="13" t="s">
        <v>8342</v>
      </c>
      <c r="R3547" t="s">
        <v>8343</v>
      </c>
      <c r="S3547" s="17">
        <f t="shared" si="277"/>
        <v>41851.696157407408</v>
      </c>
      <c r="T3547" s="17">
        <f t="shared" si="278"/>
        <v>41894.416666666664</v>
      </c>
      <c r="U3547">
        <f t="shared" si="279"/>
        <v>2014</v>
      </c>
    </row>
    <row r="3548" spans="1:21" ht="45" hidden="1" x14ac:dyDescent="0.2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8218</v>
      </c>
      <c r="G3548" t="s">
        <v>8222</v>
      </c>
      <c r="H3548" t="s">
        <v>8244</v>
      </c>
      <c r="I3548">
        <v>1440801000</v>
      </c>
      <c r="J3548">
        <v>1437042490</v>
      </c>
      <c r="K3548" s="11" t="b">
        <v>0</v>
      </c>
      <c r="L3548">
        <v>2</v>
      </c>
      <c r="M3548" t="b">
        <v>0</v>
      </c>
      <c r="N3548" t="s">
        <v>8300</v>
      </c>
      <c r="O3548" s="1">
        <f t="shared" si="275"/>
        <v>2</v>
      </c>
      <c r="P3548">
        <f t="shared" si="276"/>
        <v>5</v>
      </c>
      <c r="Q3548" s="13" t="s">
        <v>8319</v>
      </c>
      <c r="R3548" t="s">
        <v>8331</v>
      </c>
      <c r="S3548" s="17">
        <f t="shared" si="277"/>
        <v>42201.436226851853</v>
      </c>
      <c r="T3548" s="17">
        <f t="shared" si="278"/>
        <v>42244.9375</v>
      </c>
      <c r="U3548">
        <f t="shared" si="279"/>
        <v>2015</v>
      </c>
    </row>
    <row r="3549" spans="1:21" ht="60" hidden="1" x14ac:dyDescent="0.2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8218</v>
      </c>
      <c r="G3549" t="s">
        <v>8222</v>
      </c>
      <c r="H3549" t="s">
        <v>8244</v>
      </c>
      <c r="I3549">
        <v>1432328400</v>
      </c>
      <c r="J3549">
        <v>1430734844</v>
      </c>
      <c r="K3549" s="11" t="b">
        <v>0</v>
      </c>
      <c r="L3549">
        <v>1</v>
      </c>
      <c r="M3549" t="b">
        <v>0</v>
      </c>
      <c r="N3549" t="s">
        <v>8266</v>
      </c>
      <c r="O3549" s="1">
        <f t="shared" si="275"/>
        <v>2</v>
      </c>
      <c r="P3549">
        <f t="shared" si="276"/>
        <v>10</v>
      </c>
      <c r="Q3549" s="13" t="s">
        <v>8319</v>
      </c>
      <c r="R3549" t="s">
        <v>8322</v>
      </c>
      <c r="S3549" s="17">
        <f t="shared" si="277"/>
        <v>42128.431064814817</v>
      </c>
      <c r="T3549" s="17">
        <f t="shared" si="278"/>
        <v>42146.875</v>
      </c>
      <c r="U3549">
        <f t="shared" si="279"/>
        <v>2015</v>
      </c>
    </row>
    <row r="3550" spans="1:21" ht="60" hidden="1" x14ac:dyDescent="0.2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8218</v>
      </c>
      <c r="G3550" t="s">
        <v>8221</v>
      </c>
      <c r="H3550" t="s">
        <v>8243</v>
      </c>
      <c r="I3550">
        <v>1442635140</v>
      </c>
      <c r="J3550">
        <v>1442243484</v>
      </c>
      <c r="K3550" s="11" t="b">
        <v>0</v>
      </c>
      <c r="L3550">
        <v>1</v>
      </c>
      <c r="M3550" t="b">
        <v>0</v>
      </c>
      <c r="N3550" t="s">
        <v>8266</v>
      </c>
      <c r="O3550" s="1">
        <f t="shared" si="275"/>
        <v>5</v>
      </c>
      <c r="P3550">
        <f t="shared" si="276"/>
        <v>10</v>
      </c>
      <c r="Q3550" s="13" t="s">
        <v>8319</v>
      </c>
      <c r="R3550" t="s">
        <v>8322</v>
      </c>
      <c r="S3550" s="17">
        <f t="shared" si="277"/>
        <v>42261.632916666669</v>
      </c>
      <c r="T3550" s="17">
        <f t="shared" si="278"/>
        <v>42266.165972222225</v>
      </c>
      <c r="U3550">
        <f t="shared" si="279"/>
        <v>2015</v>
      </c>
    </row>
    <row r="3551" spans="1:21" ht="45" hidden="1" x14ac:dyDescent="0.2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8218</v>
      </c>
      <c r="G3551" t="s">
        <v>8221</v>
      </c>
      <c r="H3551" t="s">
        <v>8243</v>
      </c>
      <c r="I3551">
        <v>1407689102</v>
      </c>
      <c r="J3551">
        <v>1405097102</v>
      </c>
      <c r="K3551" s="11" t="b">
        <v>0</v>
      </c>
      <c r="L3551">
        <v>1</v>
      </c>
      <c r="M3551" t="b">
        <v>0</v>
      </c>
      <c r="N3551" t="s">
        <v>8266</v>
      </c>
      <c r="O3551" s="1">
        <f t="shared" si="275"/>
        <v>10</v>
      </c>
      <c r="P3551">
        <f t="shared" si="276"/>
        <v>10</v>
      </c>
      <c r="Q3551" s="13" t="s">
        <v>8319</v>
      </c>
      <c r="R3551" t="s">
        <v>8322</v>
      </c>
      <c r="S3551" s="17">
        <f t="shared" si="277"/>
        <v>41831.697939814818</v>
      </c>
      <c r="T3551" s="17">
        <f t="shared" si="278"/>
        <v>41861.697939814818</v>
      </c>
      <c r="U3551">
        <f t="shared" si="279"/>
        <v>2014</v>
      </c>
    </row>
    <row r="3552" spans="1:21" ht="30" hidden="1" x14ac:dyDescent="0.2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8216</v>
      </c>
      <c r="G3552" t="s">
        <v>8221</v>
      </c>
      <c r="H3552" t="s">
        <v>8243</v>
      </c>
      <c r="I3552">
        <v>1436555376</v>
      </c>
      <c r="J3552">
        <v>1433963376</v>
      </c>
      <c r="K3552" s="11" t="b">
        <v>0</v>
      </c>
      <c r="L3552">
        <v>1</v>
      </c>
      <c r="M3552" t="b">
        <v>1</v>
      </c>
      <c r="N3552" t="s">
        <v>8272</v>
      </c>
      <c r="O3552" s="1">
        <f t="shared" si="275"/>
        <v>100</v>
      </c>
      <c r="P3552">
        <f t="shared" si="276"/>
        <v>10</v>
      </c>
      <c r="Q3552" s="13" t="s">
        <v>8323</v>
      </c>
      <c r="R3552" t="s">
        <v>8332</v>
      </c>
      <c r="S3552" s="17">
        <f t="shared" si="277"/>
        <v>42165.79833333334</v>
      </c>
      <c r="T3552" s="17">
        <f t="shared" si="278"/>
        <v>42195.79833333334</v>
      </c>
      <c r="U3552">
        <f t="shared" si="279"/>
        <v>2015</v>
      </c>
    </row>
    <row r="3553" spans="1:21" ht="75" hidden="1" x14ac:dyDescent="0.2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8216</v>
      </c>
      <c r="G3553" t="s">
        <v>8221</v>
      </c>
      <c r="H3553" t="s">
        <v>8243</v>
      </c>
      <c r="I3553">
        <v>1431719379</v>
      </c>
      <c r="J3553">
        <v>1429127379</v>
      </c>
      <c r="K3553" s="11" t="b">
        <v>0</v>
      </c>
      <c r="L3553">
        <v>1</v>
      </c>
      <c r="M3553" t="b">
        <v>1</v>
      </c>
      <c r="N3553" t="s">
        <v>8275</v>
      </c>
      <c r="O3553" s="1">
        <f t="shared" si="275"/>
        <v>200</v>
      </c>
      <c r="P3553">
        <f t="shared" si="276"/>
        <v>10</v>
      </c>
      <c r="Q3553" s="13" t="s">
        <v>8323</v>
      </c>
      <c r="R3553" t="s">
        <v>8325</v>
      </c>
      <c r="S3553" s="17">
        <f t="shared" si="277"/>
        <v>42109.826145833329</v>
      </c>
      <c r="T3553" s="17">
        <f t="shared" si="278"/>
        <v>42139.826145833329</v>
      </c>
      <c r="U3553">
        <f t="shared" si="279"/>
        <v>2015</v>
      </c>
    </row>
    <row r="3554" spans="1:21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8218</v>
      </c>
      <c r="G3554" t="s">
        <v>8222</v>
      </c>
      <c r="H3554" t="s">
        <v>8244</v>
      </c>
      <c r="I3554">
        <v>1446154848</v>
      </c>
      <c r="J3554">
        <v>1443562848</v>
      </c>
      <c r="K3554" s="11" t="b">
        <v>0</v>
      </c>
      <c r="L3554">
        <v>1</v>
      </c>
      <c r="M3554" t="b">
        <v>0</v>
      </c>
      <c r="N3554" t="s">
        <v>8267</v>
      </c>
      <c r="O3554" s="1">
        <f t="shared" si="275"/>
        <v>0</v>
      </c>
      <c r="P3554">
        <f t="shared" si="276"/>
        <v>9</v>
      </c>
      <c r="Q3554" s="13" t="s">
        <v>8304</v>
      </c>
      <c r="R3554" t="s">
        <v>8338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60" hidden="1" x14ac:dyDescent="0.2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8218</v>
      </c>
      <c r="G3555" t="s">
        <v>8221</v>
      </c>
      <c r="H3555" t="s">
        <v>8243</v>
      </c>
      <c r="I3555">
        <v>1408305498</v>
      </c>
      <c r="J3555">
        <v>1405713498</v>
      </c>
      <c r="K3555" s="11" t="b">
        <v>0</v>
      </c>
      <c r="L3555">
        <v>4</v>
      </c>
      <c r="M3555" t="b">
        <v>0</v>
      </c>
      <c r="N3555" t="s">
        <v>8268</v>
      </c>
      <c r="O3555" s="1">
        <f t="shared" si="275"/>
        <v>0</v>
      </c>
      <c r="P3555">
        <f t="shared" si="276"/>
        <v>2</v>
      </c>
      <c r="Q3555" s="13" t="s">
        <v>8304</v>
      </c>
      <c r="R3555" t="s">
        <v>8306</v>
      </c>
      <c r="S3555" s="17">
        <f t="shared" si="277"/>
        <v>41838.832152777781</v>
      </c>
      <c r="T3555" s="17">
        <f t="shared" si="278"/>
        <v>41868.832152777781</v>
      </c>
      <c r="U3555">
        <f t="shared" si="279"/>
        <v>2014</v>
      </c>
    </row>
    <row r="3556" spans="1:21" ht="45" hidden="1" x14ac:dyDescent="0.2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8218</v>
      </c>
      <c r="G3556" t="s">
        <v>8221</v>
      </c>
      <c r="H3556" t="s">
        <v>8243</v>
      </c>
      <c r="I3556">
        <v>1420044890</v>
      </c>
      <c r="J3556">
        <v>1417452890</v>
      </c>
      <c r="K3556" s="11" t="b">
        <v>0</v>
      </c>
      <c r="L3556">
        <v>1</v>
      </c>
      <c r="M3556" t="b">
        <v>0</v>
      </c>
      <c r="N3556" t="s">
        <v>8279</v>
      </c>
      <c r="O3556" s="1">
        <f t="shared" si="275"/>
        <v>0</v>
      </c>
      <c r="P3556">
        <f t="shared" si="276"/>
        <v>8</v>
      </c>
      <c r="Q3556" s="13" t="s">
        <v>8315</v>
      </c>
      <c r="R3556" t="s">
        <v>8341</v>
      </c>
      <c r="S3556" s="17">
        <f t="shared" si="277"/>
        <v>41974.704745370371</v>
      </c>
      <c r="T3556" s="17">
        <f t="shared" si="278"/>
        <v>42004.704745370371</v>
      </c>
      <c r="U3556">
        <f t="shared" si="279"/>
        <v>2014</v>
      </c>
    </row>
    <row r="3557" spans="1:21" ht="45" hidden="1" x14ac:dyDescent="0.2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8217</v>
      </c>
      <c r="G3557" t="s">
        <v>8221</v>
      </c>
      <c r="H3557" t="s">
        <v>8243</v>
      </c>
      <c r="I3557">
        <v>1456523572</v>
      </c>
      <c r="J3557">
        <v>1453931572</v>
      </c>
      <c r="K3557" s="11" t="b">
        <v>0</v>
      </c>
      <c r="L3557">
        <v>2</v>
      </c>
      <c r="M3557" t="b">
        <v>0</v>
      </c>
      <c r="N3557" t="s">
        <v>8262</v>
      </c>
      <c r="O3557" s="1">
        <f t="shared" si="275"/>
        <v>0</v>
      </c>
      <c r="P3557">
        <f t="shared" si="276"/>
        <v>4</v>
      </c>
      <c r="Q3557" s="13" t="s">
        <v>8317</v>
      </c>
      <c r="R3557" t="s">
        <v>8333</v>
      </c>
      <c r="S3557" s="17">
        <f t="shared" si="277"/>
        <v>42396.911712962959</v>
      </c>
      <c r="T3557" s="17">
        <f t="shared" si="278"/>
        <v>42426.911712962959</v>
      </c>
      <c r="U3557">
        <f t="shared" si="279"/>
        <v>2016</v>
      </c>
    </row>
    <row r="3558" spans="1:21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8217</v>
      </c>
      <c r="G3558" t="s">
        <v>8221</v>
      </c>
      <c r="H3558" t="s">
        <v>8243</v>
      </c>
      <c r="I3558">
        <v>1415932643</v>
      </c>
      <c r="J3558">
        <v>1413337043</v>
      </c>
      <c r="K3558" s="11" t="b">
        <v>0</v>
      </c>
      <c r="L3558">
        <v>8</v>
      </c>
      <c r="M3558" t="b">
        <v>0</v>
      </c>
      <c r="N3558" t="s">
        <v>8267</v>
      </c>
      <c r="O3558" s="1">
        <f t="shared" si="275"/>
        <v>1</v>
      </c>
      <c r="P3558">
        <f t="shared" si="276"/>
        <v>1</v>
      </c>
      <c r="Q3558" s="13" t="s">
        <v>8304</v>
      </c>
      <c r="R3558" t="s">
        <v>8338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60" hidden="1" x14ac:dyDescent="0.2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8218</v>
      </c>
      <c r="G3559" t="s">
        <v>8221</v>
      </c>
      <c r="H3559" t="s">
        <v>8243</v>
      </c>
      <c r="I3559">
        <v>1409620222</v>
      </c>
      <c r="J3559">
        <v>1407892222</v>
      </c>
      <c r="K3559" s="11" t="b">
        <v>0</v>
      </c>
      <c r="L3559">
        <v>4</v>
      </c>
      <c r="M3559" t="b">
        <v>0</v>
      </c>
      <c r="N3559" t="s">
        <v>8289</v>
      </c>
      <c r="O3559" s="1">
        <f t="shared" si="275"/>
        <v>2</v>
      </c>
      <c r="P3559">
        <f t="shared" si="276"/>
        <v>2</v>
      </c>
      <c r="Q3559" s="13" t="s">
        <v>8304</v>
      </c>
      <c r="R3559" t="s">
        <v>8314</v>
      </c>
      <c r="S3559" s="17">
        <f t="shared" si="277"/>
        <v>41864.04886574074</v>
      </c>
      <c r="T3559" s="17">
        <f t="shared" si="278"/>
        <v>41884.04886574074</v>
      </c>
      <c r="U3559">
        <f t="shared" si="279"/>
        <v>2014</v>
      </c>
    </row>
    <row r="3560" spans="1:21" ht="45" hidden="1" x14ac:dyDescent="0.2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8218</v>
      </c>
      <c r="G3560" t="s">
        <v>8221</v>
      </c>
      <c r="H3560" t="s">
        <v>8243</v>
      </c>
      <c r="I3560">
        <v>1468020354</v>
      </c>
      <c r="J3560">
        <v>1464045954</v>
      </c>
      <c r="K3560" s="11" t="b">
        <v>0</v>
      </c>
      <c r="L3560">
        <v>1</v>
      </c>
      <c r="M3560" t="b">
        <v>0</v>
      </c>
      <c r="N3560" t="s">
        <v>8266</v>
      </c>
      <c r="O3560" s="1">
        <f t="shared" si="275"/>
        <v>0</v>
      </c>
      <c r="P3560">
        <f t="shared" si="276"/>
        <v>7</v>
      </c>
      <c r="Q3560" s="13" t="s">
        <v>8319</v>
      </c>
      <c r="R3560" t="s">
        <v>8322</v>
      </c>
      <c r="S3560" s="17">
        <f t="shared" si="277"/>
        <v>42513.976319444439</v>
      </c>
      <c r="T3560" s="17">
        <f t="shared" si="278"/>
        <v>42559.976319444439</v>
      </c>
      <c r="U3560">
        <f t="shared" si="279"/>
        <v>2016</v>
      </c>
    </row>
    <row r="3561" spans="1:21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8218</v>
      </c>
      <c r="G3561" t="s">
        <v>8221</v>
      </c>
      <c r="H3561" t="s">
        <v>8243</v>
      </c>
      <c r="I3561">
        <v>1462417493</v>
      </c>
      <c r="J3561">
        <v>1459825493</v>
      </c>
      <c r="K3561" s="11" t="b">
        <v>0</v>
      </c>
      <c r="L3561">
        <v>3</v>
      </c>
      <c r="M3561" t="b">
        <v>0</v>
      </c>
      <c r="N3561" t="s">
        <v>8266</v>
      </c>
      <c r="O3561" s="1">
        <f t="shared" si="275"/>
        <v>0</v>
      </c>
      <c r="P3561">
        <f t="shared" si="276"/>
        <v>2.33</v>
      </c>
      <c r="Q3561" s="13" t="s">
        <v>8319</v>
      </c>
      <c r="R3561" t="s">
        <v>8322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60" hidden="1" x14ac:dyDescent="0.2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8218</v>
      </c>
      <c r="G3562" t="s">
        <v>8222</v>
      </c>
      <c r="H3562" t="s">
        <v>8244</v>
      </c>
      <c r="I3562">
        <v>1423185900</v>
      </c>
      <c r="J3562">
        <v>1420766700</v>
      </c>
      <c r="K3562" s="11" t="b">
        <v>0</v>
      </c>
      <c r="L3562">
        <v>3</v>
      </c>
      <c r="M3562" t="b">
        <v>0</v>
      </c>
      <c r="N3562" t="s">
        <v>8282</v>
      </c>
      <c r="O3562" s="1">
        <f t="shared" si="275"/>
        <v>0</v>
      </c>
      <c r="P3562">
        <f t="shared" si="276"/>
        <v>2.33</v>
      </c>
      <c r="Q3562" s="13" t="s">
        <v>8307</v>
      </c>
      <c r="R3562" t="s">
        <v>8344</v>
      </c>
      <c r="S3562" s="17">
        <f t="shared" si="277"/>
        <v>42013.059027777781</v>
      </c>
      <c r="T3562" s="17">
        <f t="shared" si="278"/>
        <v>42041.059027777781</v>
      </c>
      <c r="U3562">
        <f t="shared" si="279"/>
        <v>2015</v>
      </c>
    </row>
    <row r="3563" spans="1:21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8218</v>
      </c>
      <c r="G3563" t="s">
        <v>8221</v>
      </c>
      <c r="H3563" t="s">
        <v>8243</v>
      </c>
      <c r="I3563">
        <v>1448660404</v>
      </c>
      <c r="J3563">
        <v>1443472804</v>
      </c>
      <c r="K3563" s="11" t="b">
        <v>0</v>
      </c>
      <c r="L3563">
        <v>2</v>
      </c>
      <c r="M3563" t="b">
        <v>0</v>
      </c>
      <c r="N3563" t="s">
        <v>8265</v>
      </c>
      <c r="O3563" s="1">
        <f t="shared" si="275"/>
        <v>0</v>
      </c>
      <c r="P3563">
        <f t="shared" si="276"/>
        <v>3</v>
      </c>
      <c r="Q3563" s="13" t="s">
        <v>8317</v>
      </c>
      <c r="R3563" t="s">
        <v>8335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5" hidden="1" x14ac:dyDescent="0.2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8218</v>
      </c>
      <c r="G3564" t="s">
        <v>8221</v>
      </c>
      <c r="H3564" t="s">
        <v>8243</v>
      </c>
      <c r="I3564">
        <v>1478122292</v>
      </c>
      <c r="J3564">
        <v>1475530292</v>
      </c>
      <c r="K3564" s="11" t="b">
        <v>0</v>
      </c>
      <c r="L3564">
        <v>2</v>
      </c>
      <c r="M3564" t="b">
        <v>0</v>
      </c>
      <c r="N3564" t="s">
        <v>8267</v>
      </c>
      <c r="O3564" s="1">
        <f t="shared" si="275"/>
        <v>0</v>
      </c>
      <c r="P3564">
        <f t="shared" si="276"/>
        <v>3</v>
      </c>
      <c r="Q3564" s="13" t="s">
        <v>8304</v>
      </c>
      <c r="R3564" t="s">
        <v>8338</v>
      </c>
      <c r="S3564" s="17">
        <f t="shared" si="277"/>
        <v>42646.896898148145</v>
      </c>
      <c r="T3564" s="17">
        <f t="shared" si="278"/>
        <v>42676.896898148145</v>
      </c>
      <c r="U3564">
        <f t="shared" si="279"/>
        <v>2016</v>
      </c>
    </row>
    <row r="3565" spans="1:21" ht="45" hidden="1" x14ac:dyDescent="0.2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8218</v>
      </c>
      <c r="G3565" t="s">
        <v>8221</v>
      </c>
      <c r="H3565" t="s">
        <v>8243</v>
      </c>
      <c r="I3565">
        <v>1420045538</v>
      </c>
      <c r="J3565">
        <v>1417453538</v>
      </c>
      <c r="K3565" s="11" t="b">
        <v>0</v>
      </c>
      <c r="L3565">
        <v>2</v>
      </c>
      <c r="M3565" t="b">
        <v>0</v>
      </c>
      <c r="N3565" t="s">
        <v>8284</v>
      </c>
      <c r="O3565" s="1">
        <f t="shared" si="275"/>
        <v>0</v>
      </c>
      <c r="P3565">
        <f t="shared" si="276"/>
        <v>3</v>
      </c>
      <c r="Q3565" s="13" t="s">
        <v>8309</v>
      </c>
      <c r="R3565" t="s">
        <v>8351</v>
      </c>
      <c r="S3565" s="17">
        <f t="shared" si="277"/>
        <v>41974.712245370371</v>
      </c>
      <c r="T3565" s="17">
        <f t="shared" si="278"/>
        <v>42004.712245370371</v>
      </c>
      <c r="U3565">
        <f t="shared" si="279"/>
        <v>2014</v>
      </c>
    </row>
    <row r="3566" spans="1:21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8217</v>
      </c>
      <c r="G3566" t="s">
        <v>8221</v>
      </c>
      <c r="H3566" t="s">
        <v>8243</v>
      </c>
      <c r="I3566">
        <v>1425587220</v>
      </c>
      <c r="J3566">
        <v>1420668801</v>
      </c>
      <c r="K3566" s="11" t="b">
        <v>0</v>
      </c>
      <c r="L3566">
        <v>2</v>
      </c>
      <c r="M3566" t="b">
        <v>0</v>
      </c>
      <c r="N3566" t="s">
        <v>8276</v>
      </c>
      <c r="O3566" s="1">
        <f t="shared" si="275"/>
        <v>0</v>
      </c>
      <c r="P3566">
        <f t="shared" si="276"/>
        <v>3</v>
      </c>
      <c r="Q3566" s="13" t="s">
        <v>8342</v>
      </c>
      <c r="R3566" t="s">
        <v>8343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8218</v>
      </c>
      <c r="G3567" t="s">
        <v>8224</v>
      </c>
      <c r="H3567" t="s">
        <v>8246</v>
      </c>
      <c r="I3567">
        <v>1457966129</v>
      </c>
      <c r="J3567">
        <v>1455377729</v>
      </c>
      <c r="K3567" s="11" t="b">
        <v>0</v>
      </c>
      <c r="L3567">
        <v>2</v>
      </c>
      <c r="M3567" t="b">
        <v>0</v>
      </c>
      <c r="N3567" t="s">
        <v>8278</v>
      </c>
      <c r="O3567" s="1">
        <f t="shared" si="275"/>
        <v>0</v>
      </c>
      <c r="P3567">
        <f t="shared" si="276"/>
        <v>3</v>
      </c>
      <c r="Q3567" s="13" t="s">
        <v>8312</v>
      </c>
      <c r="R3567" t="s">
        <v>8340</v>
      </c>
      <c r="S3567" s="17">
        <f t="shared" si="277"/>
        <v>42413.649641203709</v>
      </c>
      <c r="T3567" s="17">
        <f t="shared" si="278"/>
        <v>42443.607974537037</v>
      </c>
      <c r="U3567">
        <f t="shared" si="279"/>
        <v>2016</v>
      </c>
    </row>
    <row r="3568" spans="1:21" ht="60" hidden="1" x14ac:dyDescent="0.2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8218</v>
      </c>
      <c r="G3568" t="s">
        <v>8224</v>
      </c>
      <c r="H3568" t="s">
        <v>8246</v>
      </c>
      <c r="I3568">
        <v>1456397834</v>
      </c>
      <c r="J3568">
        <v>1453805834</v>
      </c>
      <c r="K3568" s="11" t="b">
        <v>0</v>
      </c>
      <c r="L3568">
        <v>1</v>
      </c>
      <c r="M3568" t="b">
        <v>0</v>
      </c>
      <c r="N3568" t="s">
        <v>8282</v>
      </c>
      <c r="O3568" s="1">
        <f t="shared" si="275"/>
        <v>0</v>
      </c>
      <c r="P3568">
        <f t="shared" si="276"/>
        <v>6</v>
      </c>
      <c r="Q3568" s="13" t="s">
        <v>8307</v>
      </c>
      <c r="R3568" t="s">
        <v>8344</v>
      </c>
      <c r="S3568" s="17">
        <f t="shared" si="277"/>
        <v>42395.456412037034</v>
      </c>
      <c r="T3568" s="17">
        <f t="shared" si="278"/>
        <v>42425.456412037034</v>
      </c>
      <c r="U3568">
        <f t="shared" si="279"/>
        <v>2016</v>
      </c>
    </row>
    <row r="3569" spans="1:21" ht="60" hidden="1" x14ac:dyDescent="0.2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8218</v>
      </c>
      <c r="G3569" t="s">
        <v>8221</v>
      </c>
      <c r="H3569" t="s">
        <v>8243</v>
      </c>
      <c r="I3569">
        <v>1423345339</v>
      </c>
      <c r="J3569">
        <v>1418161339</v>
      </c>
      <c r="K3569" s="11" t="b">
        <v>0</v>
      </c>
      <c r="L3569">
        <v>2</v>
      </c>
      <c r="M3569" t="b">
        <v>0</v>
      </c>
      <c r="N3569" t="s">
        <v>8266</v>
      </c>
      <c r="O3569" s="1">
        <f t="shared" si="275"/>
        <v>1</v>
      </c>
      <c r="P3569">
        <f t="shared" si="276"/>
        <v>3</v>
      </c>
      <c r="Q3569" s="13" t="s">
        <v>8319</v>
      </c>
      <c r="R3569" t="s">
        <v>8322</v>
      </c>
      <c r="S3569" s="17">
        <f t="shared" si="277"/>
        <v>41982.904386574075</v>
      </c>
      <c r="T3569" s="17">
        <f t="shared" si="278"/>
        <v>42042.904386574075</v>
      </c>
      <c r="U3569">
        <f t="shared" si="279"/>
        <v>2014</v>
      </c>
    </row>
    <row r="3570" spans="1:21" ht="60" hidden="1" x14ac:dyDescent="0.2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8218</v>
      </c>
      <c r="G3570" t="s">
        <v>8221</v>
      </c>
      <c r="H3570" t="s">
        <v>8243</v>
      </c>
      <c r="I3570">
        <v>1467647160</v>
      </c>
      <c r="J3570">
        <v>1465055160</v>
      </c>
      <c r="K3570" s="11" t="b">
        <v>0</v>
      </c>
      <c r="L3570">
        <v>2</v>
      </c>
      <c r="M3570" t="b">
        <v>0</v>
      </c>
      <c r="N3570" t="s">
        <v>8267</v>
      </c>
      <c r="O3570" s="1">
        <f t="shared" si="275"/>
        <v>1</v>
      </c>
      <c r="P3570">
        <f t="shared" si="276"/>
        <v>3</v>
      </c>
      <c r="Q3570" s="13" t="s">
        <v>8304</v>
      </c>
      <c r="R3570" t="s">
        <v>8338</v>
      </c>
      <c r="S3570" s="17">
        <f t="shared" si="277"/>
        <v>42525.656944444447</v>
      </c>
      <c r="T3570" s="17">
        <f t="shared" si="278"/>
        <v>42555.656944444447</v>
      </c>
      <c r="U3570">
        <f t="shared" si="279"/>
        <v>2016</v>
      </c>
    </row>
    <row r="3571" spans="1:21" ht="60" hidden="1" x14ac:dyDescent="0.2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8218</v>
      </c>
      <c r="G3571" t="s">
        <v>8221</v>
      </c>
      <c r="H3571" t="s">
        <v>8243</v>
      </c>
      <c r="I3571">
        <v>1408225452</v>
      </c>
      <c r="J3571">
        <v>1405633452</v>
      </c>
      <c r="K3571" s="11" t="b">
        <v>0</v>
      </c>
      <c r="L3571">
        <v>1</v>
      </c>
      <c r="M3571" t="b">
        <v>0</v>
      </c>
      <c r="N3571" t="s">
        <v>8279</v>
      </c>
      <c r="O3571" s="1">
        <f t="shared" si="275"/>
        <v>0</v>
      </c>
      <c r="P3571">
        <f t="shared" si="276"/>
        <v>5</v>
      </c>
      <c r="Q3571" s="13" t="s">
        <v>8315</v>
      </c>
      <c r="R3571" t="s">
        <v>8341</v>
      </c>
      <c r="S3571" s="17">
        <f t="shared" si="277"/>
        <v>41837.905694444446</v>
      </c>
      <c r="T3571" s="17">
        <f t="shared" si="278"/>
        <v>41867.905694444446</v>
      </c>
      <c r="U3571">
        <f t="shared" si="279"/>
        <v>2014</v>
      </c>
    </row>
    <row r="3572" spans="1:21" ht="60" hidden="1" x14ac:dyDescent="0.2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8218</v>
      </c>
      <c r="G3572" t="s">
        <v>8221</v>
      </c>
      <c r="H3572" t="s">
        <v>8243</v>
      </c>
      <c r="I3572">
        <v>1404318595</v>
      </c>
      <c r="J3572">
        <v>1401726595</v>
      </c>
      <c r="K3572" s="11" t="b">
        <v>0</v>
      </c>
      <c r="L3572">
        <v>1</v>
      </c>
      <c r="M3572" t="b">
        <v>0</v>
      </c>
      <c r="N3572" t="s">
        <v>8263</v>
      </c>
      <c r="O3572" s="1">
        <f t="shared" si="275"/>
        <v>0</v>
      </c>
      <c r="P3572">
        <f t="shared" si="276"/>
        <v>5</v>
      </c>
      <c r="Q3572" s="13" t="s">
        <v>8317</v>
      </c>
      <c r="R3572" t="s">
        <v>8321</v>
      </c>
      <c r="S3572" s="17">
        <f t="shared" si="277"/>
        <v>41792.687442129631</v>
      </c>
      <c r="T3572" s="17">
        <f t="shared" si="278"/>
        <v>41822.687442129631</v>
      </c>
      <c r="U3572">
        <f t="shared" si="279"/>
        <v>2014</v>
      </c>
    </row>
    <row r="3573" spans="1:21" ht="60" hidden="1" x14ac:dyDescent="0.2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8218</v>
      </c>
      <c r="G3573" t="s">
        <v>8229</v>
      </c>
      <c r="H3573" t="s">
        <v>8250</v>
      </c>
      <c r="I3573">
        <v>1458733927</v>
      </c>
      <c r="J3573">
        <v>1456145527</v>
      </c>
      <c r="K3573" s="11" t="b">
        <v>0</v>
      </c>
      <c r="L3573">
        <v>1</v>
      </c>
      <c r="M3573" t="b">
        <v>0</v>
      </c>
      <c r="N3573" t="s">
        <v>8279</v>
      </c>
      <c r="O3573" s="1">
        <f t="shared" si="275"/>
        <v>0</v>
      </c>
      <c r="P3573">
        <f t="shared" si="276"/>
        <v>5</v>
      </c>
      <c r="Q3573" s="13" t="s">
        <v>8315</v>
      </c>
      <c r="R3573" t="s">
        <v>8341</v>
      </c>
      <c r="S3573" s="17">
        <f t="shared" si="277"/>
        <v>42422.536192129628</v>
      </c>
      <c r="T3573" s="17">
        <f t="shared" si="278"/>
        <v>42452.494525462964</v>
      </c>
      <c r="U3573">
        <f t="shared" si="279"/>
        <v>2016</v>
      </c>
    </row>
    <row r="3574" spans="1:21" ht="60" hidden="1" x14ac:dyDescent="0.2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8218</v>
      </c>
      <c r="G3574" t="s">
        <v>8222</v>
      </c>
      <c r="H3574" t="s">
        <v>8244</v>
      </c>
      <c r="I3574">
        <v>1364041163</v>
      </c>
      <c r="J3574">
        <v>1361884763</v>
      </c>
      <c r="K3574" s="11" t="b">
        <v>0</v>
      </c>
      <c r="L3574">
        <v>1</v>
      </c>
      <c r="M3574" t="b">
        <v>0</v>
      </c>
      <c r="N3574" t="s">
        <v>8265</v>
      </c>
      <c r="O3574" s="1">
        <f t="shared" si="275"/>
        <v>0</v>
      </c>
      <c r="P3574">
        <f t="shared" si="276"/>
        <v>5</v>
      </c>
      <c r="Q3574" s="13" t="s">
        <v>8317</v>
      </c>
      <c r="R3574" t="s">
        <v>8335</v>
      </c>
      <c r="S3574" s="17">
        <f t="shared" si="277"/>
        <v>41331.555127314816</v>
      </c>
      <c r="T3574" s="17">
        <f t="shared" si="278"/>
        <v>41356.513460648144</v>
      </c>
      <c r="U3574">
        <f t="shared" si="279"/>
        <v>2013</v>
      </c>
    </row>
    <row r="3575" spans="1:21" hidden="1" x14ac:dyDescent="0.2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8218</v>
      </c>
      <c r="G3575" t="s">
        <v>8221</v>
      </c>
      <c r="H3575" t="s">
        <v>8243</v>
      </c>
      <c r="I3575">
        <v>1427225644</v>
      </c>
      <c r="J3575">
        <v>1422045244</v>
      </c>
      <c r="K3575" s="11" t="b">
        <v>0</v>
      </c>
      <c r="L3575">
        <v>5</v>
      </c>
      <c r="M3575" t="b">
        <v>0</v>
      </c>
      <c r="N3575" t="s">
        <v>8279</v>
      </c>
      <c r="O3575" s="1">
        <f t="shared" si="275"/>
        <v>0</v>
      </c>
      <c r="P3575">
        <f t="shared" si="276"/>
        <v>1</v>
      </c>
      <c r="Q3575" s="13" t="s">
        <v>8315</v>
      </c>
      <c r="R3575" t="s">
        <v>8341</v>
      </c>
      <c r="S3575" s="17">
        <f t="shared" si="277"/>
        <v>42027.856990740736</v>
      </c>
      <c r="T3575" s="17">
        <f t="shared" si="278"/>
        <v>42087.815324074079</v>
      </c>
      <c r="U3575">
        <f t="shared" si="279"/>
        <v>2015</v>
      </c>
    </row>
    <row r="3576" spans="1:21" ht="60" hidden="1" x14ac:dyDescent="0.2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8218</v>
      </c>
      <c r="G3576" t="s">
        <v>8221</v>
      </c>
      <c r="H3576" t="s">
        <v>8243</v>
      </c>
      <c r="I3576">
        <v>1426345200</v>
      </c>
      <c r="J3576">
        <v>1421343743</v>
      </c>
      <c r="K3576" s="11" t="b">
        <v>0</v>
      </c>
      <c r="L3576">
        <v>1</v>
      </c>
      <c r="M3576" t="b">
        <v>0</v>
      </c>
      <c r="N3576" t="s">
        <v>8279</v>
      </c>
      <c r="O3576" s="1">
        <f t="shared" si="275"/>
        <v>0</v>
      </c>
      <c r="P3576">
        <f t="shared" si="276"/>
        <v>5</v>
      </c>
      <c r="Q3576" s="13" t="s">
        <v>8315</v>
      </c>
      <c r="R3576" t="s">
        <v>8341</v>
      </c>
      <c r="S3576" s="17">
        <f t="shared" si="277"/>
        <v>42019.737766203703</v>
      </c>
      <c r="T3576" s="17">
        <f t="shared" si="278"/>
        <v>42077.625</v>
      </c>
      <c r="U3576">
        <f t="shared" si="279"/>
        <v>2015</v>
      </c>
    </row>
    <row r="3577" spans="1:21" ht="60" hidden="1" x14ac:dyDescent="0.2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8218</v>
      </c>
      <c r="G3577" t="s">
        <v>8223</v>
      </c>
      <c r="H3577" t="s">
        <v>8245</v>
      </c>
      <c r="I3577">
        <v>1432873653</v>
      </c>
      <c r="J3577">
        <v>1430281653</v>
      </c>
      <c r="K3577" s="11" t="b">
        <v>0</v>
      </c>
      <c r="L3577">
        <v>1</v>
      </c>
      <c r="M3577" t="b">
        <v>0</v>
      </c>
      <c r="N3577" t="s">
        <v>8277</v>
      </c>
      <c r="O3577" s="1">
        <f t="shared" si="275"/>
        <v>0</v>
      </c>
      <c r="P3577">
        <f t="shared" si="276"/>
        <v>5</v>
      </c>
      <c r="Q3577" s="13" t="s">
        <v>8312</v>
      </c>
      <c r="R3577" t="s">
        <v>8330</v>
      </c>
      <c r="S3577" s="17">
        <f t="shared" si="277"/>
        <v>42123.185798611114</v>
      </c>
      <c r="T3577" s="17">
        <f t="shared" si="278"/>
        <v>42153.185798611114</v>
      </c>
      <c r="U3577">
        <f t="shared" si="279"/>
        <v>2015</v>
      </c>
    </row>
    <row r="3578" spans="1:21" ht="60" hidden="1" x14ac:dyDescent="0.2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8219</v>
      </c>
      <c r="G3578" t="s">
        <v>8221</v>
      </c>
      <c r="H3578" t="s">
        <v>8243</v>
      </c>
      <c r="I3578">
        <v>1490589360</v>
      </c>
      <c r="J3578">
        <v>1488038674</v>
      </c>
      <c r="K3578" s="11" t="b">
        <v>0</v>
      </c>
      <c r="L3578">
        <v>1</v>
      </c>
      <c r="M3578" t="b">
        <v>0</v>
      </c>
      <c r="N3578" t="s">
        <v>8288</v>
      </c>
      <c r="O3578" s="1">
        <f t="shared" si="275"/>
        <v>0</v>
      </c>
      <c r="P3578">
        <f t="shared" si="276"/>
        <v>5</v>
      </c>
      <c r="Q3578" s="13" t="s">
        <v>8323</v>
      </c>
      <c r="R3578" t="s">
        <v>8326</v>
      </c>
      <c r="S3578" s="17">
        <f t="shared" si="277"/>
        <v>42791.669837962967</v>
      </c>
      <c r="T3578" s="17">
        <f t="shared" si="278"/>
        <v>42821.191666666666</v>
      </c>
      <c r="U3578">
        <f t="shared" si="279"/>
        <v>2017</v>
      </c>
    </row>
    <row r="3579" spans="1:21" ht="60" hidden="1" x14ac:dyDescent="0.2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8218</v>
      </c>
      <c r="G3579" t="s">
        <v>8221</v>
      </c>
      <c r="H3579" t="s">
        <v>8243</v>
      </c>
      <c r="I3579">
        <v>1427414732</v>
      </c>
      <c r="J3579">
        <v>1424826332</v>
      </c>
      <c r="K3579" s="11" t="b">
        <v>0</v>
      </c>
      <c r="L3579">
        <v>1</v>
      </c>
      <c r="M3579" t="b">
        <v>0</v>
      </c>
      <c r="N3579" t="s">
        <v>8298</v>
      </c>
      <c r="O3579" s="1">
        <f t="shared" si="275"/>
        <v>0</v>
      </c>
      <c r="P3579">
        <f t="shared" si="276"/>
        <v>5</v>
      </c>
      <c r="Q3579" s="13" t="s">
        <v>8319</v>
      </c>
      <c r="R3579" t="s">
        <v>8320</v>
      </c>
      <c r="S3579" s="17">
        <f t="shared" si="277"/>
        <v>42060.04550925926</v>
      </c>
      <c r="T3579" s="17">
        <f t="shared" si="278"/>
        <v>42090.003842592589</v>
      </c>
      <c r="U3579">
        <f t="shared" si="279"/>
        <v>2015</v>
      </c>
    </row>
    <row r="3580" spans="1:21" ht="60" hidden="1" x14ac:dyDescent="0.2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8218</v>
      </c>
      <c r="G3580" t="s">
        <v>8221</v>
      </c>
      <c r="H3580" t="s">
        <v>8243</v>
      </c>
      <c r="I3580">
        <v>1420100426</v>
      </c>
      <c r="J3580">
        <v>1417508426</v>
      </c>
      <c r="K3580" s="11" t="b">
        <v>0</v>
      </c>
      <c r="L3580">
        <v>1</v>
      </c>
      <c r="M3580" t="b">
        <v>0</v>
      </c>
      <c r="N3580" t="s">
        <v>8278</v>
      </c>
      <c r="O3580" s="1">
        <f t="shared" si="275"/>
        <v>0</v>
      </c>
      <c r="P3580">
        <f t="shared" si="276"/>
        <v>5</v>
      </c>
      <c r="Q3580" s="13" t="s">
        <v>8312</v>
      </c>
      <c r="R3580" t="s">
        <v>8340</v>
      </c>
      <c r="S3580" s="17">
        <f t="shared" si="277"/>
        <v>41975.347523148142</v>
      </c>
      <c r="T3580" s="17">
        <f t="shared" si="278"/>
        <v>42005.347523148142</v>
      </c>
      <c r="U3580">
        <f t="shared" si="279"/>
        <v>2014</v>
      </c>
    </row>
    <row r="3581" spans="1:21" ht="60" hidden="1" x14ac:dyDescent="0.2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8218</v>
      </c>
      <c r="G3581" t="s">
        <v>8223</v>
      </c>
      <c r="H3581" t="s">
        <v>8245</v>
      </c>
      <c r="I3581">
        <v>1404022381</v>
      </c>
      <c r="J3581">
        <v>1402294381</v>
      </c>
      <c r="K3581" s="11" t="b">
        <v>0</v>
      </c>
      <c r="L3581">
        <v>1</v>
      </c>
      <c r="M3581" t="b">
        <v>0</v>
      </c>
      <c r="N3581" t="s">
        <v>8300</v>
      </c>
      <c r="O3581" s="1">
        <f t="shared" si="275"/>
        <v>0</v>
      </c>
      <c r="P3581">
        <f t="shared" si="276"/>
        <v>5</v>
      </c>
      <c r="Q3581" s="13" t="s">
        <v>8319</v>
      </c>
      <c r="R3581" t="s">
        <v>8331</v>
      </c>
      <c r="S3581" s="17">
        <f t="shared" si="277"/>
        <v>41799.259039351848</v>
      </c>
      <c r="T3581" s="17">
        <f t="shared" si="278"/>
        <v>41819.259039351848</v>
      </c>
      <c r="U3581">
        <f t="shared" si="279"/>
        <v>2014</v>
      </c>
    </row>
    <row r="3582" spans="1:21" ht="45" hidden="1" x14ac:dyDescent="0.2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8218</v>
      </c>
      <c r="G3582" t="s">
        <v>8221</v>
      </c>
      <c r="H3582" t="s">
        <v>8243</v>
      </c>
      <c r="I3582">
        <v>1458859153</v>
      </c>
      <c r="J3582">
        <v>1456270753</v>
      </c>
      <c r="K3582" s="11" t="b">
        <v>0</v>
      </c>
      <c r="L3582">
        <v>1</v>
      </c>
      <c r="M3582" t="b">
        <v>0</v>
      </c>
      <c r="N3582" t="s">
        <v>8265</v>
      </c>
      <c r="O3582" s="1">
        <f t="shared" si="275"/>
        <v>0</v>
      </c>
      <c r="P3582">
        <f t="shared" si="276"/>
        <v>5</v>
      </c>
      <c r="Q3582" s="13" t="s">
        <v>8317</v>
      </c>
      <c r="R3582" t="s">
        <v>8335</v>
      </c>
      <c r="S3582" s="17">
        <f t="shared" si="277"/>
        <v>42423.985567129625</v>
      </c>
      <c r="T3582" s="17">
        <f t="shared" si="278"/>
        <v>42453.943900462968</v>
      </c>
      <c r="U3582">
        <f t="shared" si="279"/>
        <v>2016</v>
      </c>
    </row>
    <row r="3583" spans="1:21" ht="45" hidden="1" x14ac:dyDescent="0.2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8218</v>
      </c>
      <c r="G3583" t="s">
        <v>8221</v>
      </c>
      <c r="H3583" t="s">
        <v>8243</v>
      </c>
      <c r="I3583">
        <v>1347004260</v>
      </c>
      <c r="J3583">
        <v>1345062936</v>
      </c>
      <c r="K3583" s="11" t="b">
        <v>0</v>
      </c>
      <c r="L3583">
        <v>1</v>
      </c>
      <c r="M3583" t="b">
        <v>0</v>
      </c>
      <c r="N3583" t="s">
        <v>8270</v>
      </c>
      <c r="O3583" s="1">
        <f t="shared" si="275"/>
        <v>0</v>
      </c>
      <c r="P3583">
        <f t="shared" si="276"/>
        <v>5</v>
      </c>
      <c r="Q3583" s="13" t="s">
        <v>8307</v>
      </c>
      <c r="R3583" t="s">
        <v>8348</v>
      </c>
      <c r="S3583" s="17">
        <f t="shared" si="277"/>
        <v>41136.85805555556</v>
      </c>
      <c r="T3583" s="17">
        <f t="shared" si="278"/>
        <v>41159.32708333333</v>
      </c>
      <c r="U3583">
        <f t="shared" si="279"/>
        <v>2012</v>
      </c>
    </row>
    <row r="3584" spans="1:21" ht="60" hidden="1" x14ac:dyDescent="0.2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8218</v>
      </c>
      <c r="G3584" t="s">
        <v>8223</v>
      </c>
      <c r="H3584" t="s">
        <v>8245</v>
      </c>
      <c r="I3584">
        <v>1412656200</v>
      </c>
      <c r="J3584">
        <v>1412328979</v>
      </c>
      <c r="K3584" s="11" t="b">
        <v>0</v>
      </c>
      <c r="L3584">
        <v>1</v>
      </c>
      <c r="M3584" t="b">
        <v>0</v>
      </c>
      <c r="N3584" t="s">
        <v>8266</v>
      </c>
      <c r="O3584" s="1">
        <f t="shared" si="275"/>
        <v>0</v>
      </c>
      <c r="P3584">
        <f t="shared" si="276"/>
        <v>5</v>
      </c>
      <c r="Q3584" s="13" t="s">
        <v>8319</v>
      </c>
      <c r="R3584" t="s">
        <v>8322</v>
      </c>
      <c r="S3584" s="17">
        <f t="shared" si="277"/>
        <v>41915.400219907409</v>
      </c>
      <c r="T3584" s="17">
        <f t="shared" si="278"/>
        <v>41919.1875</v>
      </c>
      <c r="U3584">
        <f t="shared" si="279"/>
        <v>2014</v>
      </c>
    </row>
    <row r="3585" spans="1:21" ht="45" hidden="1" x14ac:dyDescent="0.2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8218</v>
      </c>
      <c r="G3585" t="s">
        <v>8222</v>
      </c>
      <c r="H3585" t="s">
        <v>8244</v>
      </c>
      <c r="I3585">
        <v>1376563408</v>
      </c>
      <c r="J3585">
        <v>1373971408</v>
      </c>
      <c r="K3585" s="11" t="b">
        <v>0</v>
      </c>
      <c r="L3585">
        <v>1</v>
      </c>
      <c r="M3585" t="b">
        <v>0</v>
      </c>
      <c r="N3585" t="s">
        <v>8270</v>
      </c>
      <c r="O3585" s="1">
        <f t="shared" si="275"/>
        <v>0</v>
      </c>
      <c r="P3585">
        <f t="shared" si="276"/>
        <v>5</v>
      </c>
      <c r="Q3585" s="13" t="s">
        <v>8307</v>
      </c>
      <c r="R3585" t="s">
        <v>8348</v>
      </c>
      <c r="S3585" s="17">
        <f t="shared" si="277"/>
        <v>41471.446851851848</v>
      </c>
      <c r="T3585" s="17">
        <f t="shared" si="278"/>
        <v>41501.446851851848</v>
      </c>
      <c r="U3585">
        <f t="shared" si="279"/>
        <v>2013</v>
      </c>
    </row>
    <row r="3586" spans="1:21" ht="30" hidden="1" x14ac:dyDescent="0.2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8218</v>
      </c>
      <c r="G3586" t="s">
        <v>8222</v>
      </c>
      <c r="H3586" t="s">
        <v>8244</v>
      </c>
      <c r="I3586">
        <v>1451030136</v>
      </c>
      <c r="J3586">
        <v>1448438136</v>
      </c>
      <c r="K3586" s="11" t="b">
        <v>0</v>
      </c>
      <c r="L3586">
        <v>1</v>
      </c>
      <c r="M3586" t="b">
        <v>0</v>
      </c>
      <c r="N3586" t="s">
        <v>8279</v>
      </c>
      <c r="O3586" s="1">
        <f t="shared" si="275"/>
        <v>0</v>
      </c>
      <c r="P3586">
        <f t="shared" si="276"/>
        <v>5</v>
      </c>
      <c r="Q3586" s="13" t="s">
        <v>8315</v>
      </c>
      <c r="R3586" t="s">
        <v>8341</v>
      </c>
      <c r="S3586" s="17">
        <f t="shared" si="277"/>
        <v>42333.330277777779</v>
      </c>
      <c r="T3586" s="17">
        <f t="shared" si="278"/>
        <v>42363.330277777779</v>
      </c>
      <c r="U3586">
        <f t="shared" si="279"/>
        <v>2015</v>
      </c>
    </row>
    <row r="3587" spans="1:21" ht="60" hidden="1" x14ac:dyDescent="0.2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8218</v>
      </c>
      <c r="G3587" t="s">
        <v>8221</v>
      </c>
      <c r="H3587" t="s">
        <v>8243</v>
      </c>
      <c r="I3587">
        <v>1420971324</v>
      </c>
      <c r="J3587">
        <v>1418379324</v>
      </c>
      <c r="K3587" s="11" t="b">
        <v>0</v>
      </c>
      <c r="L3587">
        <v>1</v>
      </c>
      <c r="M3587" t="b">
        <v>0</v>
      </c>
      <c r="N3587" t="s">
        <v>8266</v>
      </c>
      <c r="O3587" s="1">
        <f t="shared" ref="O3587:O3650" si="280">ROUND(E3587/D3587*100,0)</f>
        <v>0</v>
      </c>
      <c r="P3587">
        <f t="shared" ref="P3587:P3650" si="281">IFERROR(ROUND(E3587/L3587,2),0)</f>
        <v>5</v>
      </c>
      <c r="Q3587" s="13" t="s">
        <v>8319</v>
      </c>
      <c r="R3587" t="s">
        <v>8322</v>
      </c>
      <c r="S3587" s="17">
        <f t="shared" ref="S3587:S3650" si="282">(((J3587/60)/60)/24)+DATE(1970,1,1)</f>
        <v>41985.427361111113</v>
      </c>
      <c r="T3587" s="17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hidden="1" x14ac:dyDescent="0.2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8218</v>
      </c>
      <c r="G3588" t="s">
        <v>8221</v>
      </c>
      <c r="H3588" t="s">
        <v>8243</v>
      </c>
      <c r="I3588">
        <v>1466375521</v>
      </c>
      <c r="J3588">
        <v>1463783521</v>
      </c>
      <c r="K3588" s="11" t="b">
        <v>0</v>
      </c>
      <c r="L3588">
        <v>1</v>
      </c>
      <c r="M3588" t="b">
        <v>0</v>
      </c>
      <c r="N3588" t="s">
        <v>8266</v>
      </c>
      <c r="O3588" s="1">
        <f t="shared" si="280"/>
        <v>0</v>
      </c>
      <c r="P3588">
        <f t="shared" si="281"/>
        <v>5</v>
      </c>
      <c r="Q3588" s="13" t="s">
        <v>8319</v>
      </c>
      <c r="R3588" t="s">
        <v>8322</v>
      </c>
      <c r="S3588" s="17">
        <f t="shared" si="282"/>
        <v>42510.938900462963</v>
      </c>
      <c r="T3588" s="17">
        <f t="shared" si="283"/>
        <v>42540.938900462963</v>
      </c>
      <c r="U3588">
        <f t="shared" si="284"/>
        <v>2016</v>
      </c>
    </row>
    <row r="3589" spans="1:21" ht="60" hidden="1" x14ac:dyDescent="0.2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8218</v>
      </c>
      <c r="G3589" t="s">
        <v>8221</v>
      </c>
      <c r="H3589" t="s">
        <v>8243</v>
      </c>
      <c r="I3589">
        <v>1396810864</v>
      </c>
      <c r="J3589">
        <v>1395687664</v>
      </c>
      <c r="K3589" s="11" t="b">
        <v>0</v>
      </c>
      <c r="L3589">
        <v>1</v>
      </c>
      <c r="M3589" t="b">
        <v>0</v>
      </c>
      <c r="N3589" t="s">
        <v>8277</v>
      </c>
      <c r="O3589" s="1">
        <f t="shared" si="280"/>
        <v>0</v>
      </c>
      <c r="P3589">
        <f t="shared" si="281"/>
        <v>5</v>
      </c>
      <c r="Q3589" s="13" t="s">
        <v>8312</v>
      </c>
      <c r="R3589" t="s">
        <v>8330</v>
      </c>
      <c r="S3589" s="17">
        <f t="shared" si="282"/>
        <v>41722.792407407411</v>
      </c>
      <c r="T3589" s="17">
        <f t="shared" si="283"/>
        <v>41735.792407407411</v>
      </c>
      <c r="U3589">
        <f t="shared" si="284"/>
        <v>2014</v>
      </c>
    </row>
    <row r="3590" spans="1:21" ht="60" hidden="1" x14ac:dyDescent="0.2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8218</v>
      </c>
      <c r="G3590" t="s">
        <v>8221</v>
      </c>
      <c r="H3590" t="s">
        <v>8243</v>
      </c>
      <c r="I3590">
        <v>1470355833</v>
      </c>
      <c r="J3590">
        <v>1465171833</v>
      </c>
      <c r="K3590" s="11" t="b">
        <v>0</v>
      </c>
      <c r="L3590">
        <v>1</v>
      </c>
      <c r="M3590" t="b">
        <v>0</v>
      </c>
      <c r="N3590" t="s">
        <v>8270</v>
      </c>
      <c r="O3590" s="1">
        <f t="shared" si="280"/>
        <v>0</v>
      </c>
      <c r="P3590">
        <f t="shared" si="281"/>
        <v>5</v>
      </c>
      <c r="Q3590" s="13" t="s">
        <v>8307</v>
      </c>
      <c r="R3590" t="s">
        <v>8348</v>
      </c>
      <c r="S3590" s="17">
        <f t="shared" si="282"/>
        <v>42527.007326388892</v>
      </c>
      <c r="T3590" s="17">
        <f t="shared" si="283"/>
        <v>42587.007326388892</v>
      </c>
      <c r="U3590">
        <f t="shared" si="284"/>
        <v>2016</v>
      </c>
    </row>
    <row r="3591" spans="1:21" ht="60" hidden="1" x14ac:dyDescent="0.2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8218</v>
      </c>
      <c r="G3591" t="s">
        <v>8221</v>
      </c>
      <c r="H3591" t="s">
        <v>8243</v>
      </c>
      <c r="I3591">
        <v>1431717268</v>
      </c>
      <c r="J3591">
        <v>1429125268</v>
      </c>
      <c r="K3591" s="11" t="b">
        <v>0</v>
      </c>
      <c r="L3591">
        <v>1</v>
      </c>
      <c r="M3591" t="b">
        <v>0</v>
      </c>
      <c r="N3591" t="s">
        <v>8266</v>
      </c>
      <c r="O3591" s="1">
        <f t="shared" si="280"/>
        <v>0</v>
      </c>
      <c r="P3591">
        <f t="shared" si="281"/>
        <v>5</v>
      </c>
      <c r="Q3591" s="13" t="s">
        <v>8319</v>
      </c>
      <c r="R3591" t="s">
        <v>8322</v>
      </c>
      <c r="S3591" s="17">
        <f t="shared" si="282"/>
        <v>42109.801712962959</v>
      </c>
      <c r="T3591" s="17">
        <f t="shared" si="283"/>
        <v>42139.801712962959</v>
      </c>
      <c r="U3591">
        <f t="shared" si="284"/>
        <v>2015</v>
      </c>
    </row>
    <row r="3592" spans="1:21" ht="45" hidden="1" x14ac:dyDescent="0.2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8218</v>
      </c>
      <c r="G3592" t="s">
        <v>8221</v>
      </c>
      <c r="H3592" t="s">
        <v>8243</v>
      </c>
      <c r="I3592">
        <v>1405761690</v>
      </c>
      <c r="J3592">
        <v>1403169690</v>
      </c>
      <c r="K3592" s="11" t="b">
        <v>0</v>
      </c>
      <c r="L3592">
        <v>1</v>
      </c>
      <c r="M3592" t="b">
        <v>0</v>
      </c>
      <c r="N3592" t="s">
        <v>8266</v>
      </c>
      <c r="O3592" s="1">
        <f t="shared" si="280"/>
        <v>0</v>
      </c>
      <c r="P3592">
        <f t="shared" si="281"/>
        <v>5</v>
      </c>
      <c r="Q3592" s="13" t="s">
        <v>8319</v>
      </c>
      <c r="R3592" t="s">
        <v>8322</v>
      </c>
      <c r="S3592" s="17">
        <f t="shared" si="282"/>
        <v>41809.389930555553</v>
      </c>
      <c r="T3592" s="17">
        <f t="shared" si="283"/>
        <v>41839.389930555553</v>
      </c>
      <c r="U3592">
        <f t="shared" si="284"/>
        <v>2014</v>
      </c>
    </row>
    <row r="3593" spans="1:21" ht="45" hidden="1" x14ac:dyDescent="0.2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8218</v>
      </c>
      <c r="G3593" t="s">
        <v>8221</v>
      </c>
      <c r="H3593" t="s">
        <v>8243</v>
      </c>
      <c r="I3593">
        <v>1409070480</v>
      </c>
      <c r="J3593">
        <v>1406572381</v>
      </c>
      <c r="K3593" s="11" t="b">
        <v>0</v>
      </c>
      <c r="L3593">
        <v>1</v>
      </c>
      <c r="M3593" t="b">
        <v>0</v>
      </c>
      <c r="N3593" t="s">
        <v>8266</v>
      </c>
      <c r="O3593" s="1">
        <f t="shared" si="280"/>
        <v>0</v>
      </c>
      <c r="P3593">
        <f t="shared" si="281"/>
        <v>5</v>
      </c>
      <c r="Q3593" s="13" t="s">
        <v>8319</v>
      </c>
      <c r="R3593" t="s">
        <v>8322</v>
      </c>
      <c r="S3593" s="17">
        <f t="shared" si="282"/>
        <v>41848.772928240738</v>
      </c>
      <c r="T3593" s="17">
        <f t="shared" si="283"/>
        <v>41877.686111111114</v>
      </c>
      <c r="U3593">
        <f t="shared" si="284"/>
        <v>2014</v>
      </c>
    </row>
    <row r="3594" spans="1:21" ht="60" hidden="1" x14ac:dyDescent="0.2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8218</v>
      </c>
      <c r="G3594" t="s">
        <v>8222</v>
      </c>
      <c r="H3594" t="s">
        <v>8244</v>
      </c>
      <c r="I3594">
        <v>1464824309</v>
      </c>
      <c r="J3594">
        <v>1462232309</v>
      </c>
      <c r="K3594" s="11" t="b">
        <v>0</v>
      </c>
      <c r="L3594">
        <v>1</v>
      </c>
      <c r="M3594" t="b">
        <v>0</v>
      </c>
      <c r="N3594" t="s">
        <v>8266</v>
      </c>
      <c r="O3594" s="1">
        <f t="shared" si="280"/>
        <v>0</v>
      </c>
      <c r="P3594">
        <f t="shared" si="281"/>
        <v>5</v>
      </c>
      <c r="Q3594" s="13" t="s">
        <v>8319</v>
      </c>
      <c r="R3594" t="s">
        <v>8322</v>
      </c>
      <c r="S3594" s="17">
        <f t="shared" si="282"/>
        <v>42492.98505787037</v>
      </c>
      <c r="T3594" s="17">
        <f t="shared" si="283"/>
        <v>42522.98505787037</v>
      </c>
      <c r="U3594">
        <f t="shared" si="284"/>
        <v>2016</v>
      </c>
    </row>
    <row r="3595" spans="1:21" ht="60" hidden="1" x14ac:dyDescent="0.2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8218</v>
      </c>
      <c r="G3595" t="s">
        <v>8222</v>
      </c>
      <c r="H3595" t="s">
        <v>8244</v>
      </c>
      <c r="I3595">
        <v>1408058820</v>
      </c>
      <c r="J3595">
        <v>1405466820</v>
      </c>
      <c r="K3595" s="11" t="b">
        <v>0</v>
      </c>
      <c r="L3595">
        <v>1</v>
      </c>
      <c r="M3595" t="b">
        <v>0</v>
      </c>
      <c r="N3595" t="s">
        <v>8277</v>
      </c>
      <c r="O3595" s="1">
        <f t="shared" si="280"/>
        <v>1</v>
      </c>
      <c r="P3595">
        <f t="shared" si="281"/>
        <v>5</v>
      </c>
      <c r="Q3595" s="13" t="s">
        <v>8312</v>
      </c>
      <c r="R3595" t="s">
        <v>8330</v>
      </c>
      <c r="S3595" s="17">
        <f t="shared" si="282"/>
        <v>41835.977083333331</v>
      </c>
      <c r="T3595" s="17">
        <f t="shared" si="283"/>
        <v>41865.977083333331</v>
      </c>
      <c r="U3595">
        <f t="shared" si="284"/>
        <v>2014</v>
      </c>
    </row>
    <row r="3596" spans="1:21" ht="60" hidden="1" x14ac:dyDescent="0.2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8218</v>
      </c>
      <c r="G3596" t="s">
        <v>8222</v>
      </c>
      <c r="H3596" t="s">
        <v>8244</v>
      </c>
      <c r="I3596">
        <v>1450521990</v>
      </c>
      <c r="J3596">
        <v>1447757190</v>
      </c>
      <c r="K3596" s="11" t="b">
        <v>0</v>
      </c>
      <c r="L3596">
        <v>1</v>
      </c>
      <c r="M3596" t="b">
        <v>0</v>
      </c>
      <c r="N3596" t="s">
        <v>8286</v>
      </c>
      <c r="O3596" s="1">
        <f t="shared" si="280"/>
        <v>1</v>
      </c>
      <c r="P3596">
        <f t="shared" si="281"/>
        <v>5</v>
      </c>
      <c r="Q3596" s="13" t="s">
        <v>8309</v>
      </c>
      <c r="R3596" t="s">
        <v>8347</v>
      </c>
      <c r="S3596" s="17">
        <f t="shared" si="282"/>
        <v>42325.448958333334</v>
      </c>
      <c r="T3596" s="17">
        <f t="shared" si="283"/>
        <v>42357.448958333334</v>
      </c>
      <c r="U3596">
        <f t="shared" si="284"/>
        <v>2015</v>
      </c>
    </row>
    <row r="3597" spans="1:21" ht="45" hidden="1" x14ac:dyDescent="0.2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8218</v>
      </c>
      <c r="G3597" t="s">
        <v>8221</v>
      </c>
      <c r="H3597" t="s">
        <v>8243</v>
      </c>
      <c r="I3597">
        <v>1426526880</v>
      </c>
      <c r="J3597">
        <v>1421346480</v>
      </c>
      <c r="K3597" s="11" t="b">
        <v>0</v>
      </c>
      <c r="L3597">
        <v>5</v>
      </c>
      <c r="M3597" t="b">
        <v>0</v>
      </c>
      <c r="N3597" t="s">
        <v>8279</v>
      </c>
      <c r="O3597" s="1">
        <f t="shared" si="280"/>
        <v>1</v>
      </c>
      <c r="P3597">
        <f t="shared" si="281"/>
        <v>1</v>
      </c>
      <c r="Q3597" s="13" t="s">
        <v>8315</v>
      </c>
      <c r="R3597" t="s">
        <v>8341</v>
      </c>
      <c r="S3597" s="17">
        <f t="shared" si="282"/>
        <v>42019.76944444445</v>
      </c>
      <c r="T3597" s="17">
        <f t="shared" si="283"/>
        <v>42079.727777777778</v>
      </c>
      <c r="U3597">
        <f t="shared" si="284"/>
        <v>2015</v>
      </c>
    </row>
    <row r="3598" spans="1:21" ht="60" hidden="1" x14ac:dyDescent="0.2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8217</v>
      </c>
      <c r="G3598" t="s">
        <v>8221</v>
      </c>
      <c r="H3598" t="s">
        <v>8243</v>
      </c>
      <c r="I3598">
        <v>1315747080</v>
      </c>
      <c r="J3598">
        <v>1314417502</v>
      </c>
      <c r="K3598" s="11" t="b">
        <v>0</v>
      </c>
      <c r="L3598">
        <v>1</v>
      </c>
      <c r="M3598" t="b">
        <v>0</v>
      </c>
      <c r="N3598" t="s">
        <v>8281</v>
      </c>
      <c r="O3598" s="1">
        <f t="shared" si="280"/>
        <v>1</v>
      </c>
      <c r="P3598">
        <f t="shared" si="281"/>
        <v>5</v>
      </c>
      <c r="Q3598" s="13" t="s">
        <v>8323</v>
      </c>
      <c r="R3598" t="s">
        <v>8350</v>
      </c>
      <c r="S3598" s="17">
        <f t="shared" si="282"/>
        <v>40782.165532407409</v>
      </c>
      <c r="T3598" s="17">
        <f t="shared" si="283"/>
        <v>40797.554166666669</v>
      </c>
      <c r="U3598">
        <f t="shared" si="284"/>
        <v>2011</v>
      </c>
    </row>
    <row r="3599" spans="1:21" ht="60" hidden="1" x14ac:dyDescent="0.2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8217</v>
      </c>
      <c r="G3599" t="s">
        <v>8222</v>
      </c>
      <c r="H3599" t="s">
        <v>8244</v>
      </c>
      <c r="I3599">
        <v>1448761744</v>
      </c>
      <c r="J3599">
        <v>1446166144</v>
      </c>
      <c r="K3599" s="11" t="b">
        <v>0</v>
      </c>
      <c r="L3599">
        <v>1</v>
      </c>
      <c r="M3599" t="b">
        <v>0</v>
      </c>
      <c r="N3599" t="s">
        <v>8267</v>
      </c>
      <c r="O3599" s="1">
        <f t="shared" si="280"/>
        <v>1</v>
      </c>
      <c r="P3599">
        <f t="shared" si="281"/>
        <v>5</v>
      </c>
      <c r="Q3599" s="13" t="s">
        <v>8304</v>
      </c>
      <c r="R3599" t="s">
        <v>8338</v>
      </c>
      <c r="S3599" s="17">
        <f t="shared" si="282"/>
        <v>42307.034074074079</v>
      </c>
      <c r="T3599" s="17">
        <f t="shared" si="283"/>
        <v>42337.075740740736</v>
      </c>
      <c r="U3599">
        <f t="shared" si="284"/>
        <v>2015</v>
      </c>
    </row>
    <row r="3600" spans="1:21" ht="60" hidden="1" x14ac:dyDescent="0.2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8218</v>
      </c>
      <c r="G3600" t="s">
        <v>8222</v>
      </c>
      <c r="H3600" t="s">
        <v>8244</v>
      </c>
      <c r="I3600">
        <v>1461406600</v>
      </c>
      <c r="J3600">
        <v>1458814600</v>
      </c>
      <c r="K3600" s="11" t="b">
        <v>0</v>
      </c>
      <c r="L3600">
        <v>1</v>
      </c>
      <c r="M3600" t="b">
        <v>0</v>
      </c>
      <c r="N3600" t="s">
        <v>8266</v>
      </c>
      <c r="O3600" s="1">
        <f t="shared" si="280"/>
        <v>1</v>
      </c>
      <c r="P3600">
        <f t="shared" si="281"/>
        <v>5</v>
      </c>
      <c r="Q3600" s="13" t="s">
        <v>8319</v>
      </c>
      <c r="R3600" t="s">
        <v>8322</v>
      </c>
      <c r="S3600" s="17">
        <f t="shared" si="282"/>
        <v>42453.428240740745</v>
      </c>
      <c r="T3600" s="17">
        <f t="shared" si="283"/>
        <v>42483.428240740745</v>
      </c>
      <c r="U3600">
        <f t="shared" si="284"/>
        <v>2016</v>
      </c>
    </row>
    <row r="3601" spans="1:21" ht="60" hidden="1" x14ac:dyDescent="0.2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8218</v>
      </c>
      <c r="G3601" t="s">
        <v>8222</v>
      </c>
      <c r="H3601" t="s">
        <v>8244</v>
      </c>
      <c r="I3601">
        <v>1478425747</v>
      </c>
      <c r="J3601">
        <v>1475398147</v>
      </c>
      <c r="K3601" s="11" t="b">
        <v>0</v>
      </c>
      <c r="L3601">
        <v>2</v>
      </c>
      <c r="M3601" t="b">
        <v>0</v>
      </c>
      <c r="N3601" t="s">
        <v>8278</v>
      </c>
      <c r="O3601" s="1">
        <f t="shared" si="280"/>
        <v>0</v>
      </c>
      <c r="P3601">
        <f t="shared" si="281"/>
        <v>2</v>
      </c>
      <c r="Q3601" s="13" t="s">
        <v>8312</v>
      </c>
      <c r="R3601" t="s">
        <v>8340</v>
      </c>
      <c r="S3601" s="17">
        <f t="shared" si="282"/>
        <v>42645.367442129631</v>
      </c>
      <c r="T3601" s="17">
        <f t="shared" si="283"/>
        <v>42680.409108796302</v>
      </c>
      <c r="U3601">
        <f t="shared" si="284"/>
        <v>2016</v>
      </c>
    </row>
    <row r="3602" spans="1:21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8218</v>
      </c>
      <c r="G3602" t="s">
        <v>8221</v>
      </c>
      <c r="H3602" t="s">
        <v>8243</v>
      </c>
      <c r="I3602">
        <v>1425197321</v>
      </c>
      <c r="J3602">
        <v>1422605321</v>
      </c>
      <c r="K3602" s="11" t="b">
        <v>0</v>
      </c>
      <c r="L3602">
        <v>3</v>
      </c>
      <c r="M3602" t="b">
        <v>0</v>
      </c>
      <c r="N3602" t="s">
        <v>8279</v>
      </c>
      <c r="O3602" s="1">
        <f t="shared" si="280"/>
        <v>0</v>
      </c>
      <c r="P3602">
        <f t="shared" si="281"/>
        <v>1.33</v>
      </c>
      <c r="Q3602" s="13" t="s">
        <v>8315</v>
      </c>
      <c r="R3602" t="s">
        <v>8341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45" hidden="1" x14ac:dyDescent="0.2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8217</v>
      </c>
      <c r="G3603" t="s">
        <v>8222</v>
      </c>
      <c r="H3603" t="s">
        <v>8244</v>
      </c>
      <c r="I3603">
        <v>1433587620</v>
      </c>
      <c r="J3603">
        <v>1430996150</v>
      </c>
      <c r="K3603" s="11" t="b">
        <v>0</v>
      </c>
      <c r="L3603">
        <v>1</v>
      </c>
      <c r="M3603" t="b">
        <v>0</v>
      </c>
      <c r="N3603" t="s">
        <v>8267</v>
      </c>
      <c r="O3603" s="1">
        <f t="shared" si="280"/>
        <v>0</v>
      </c>
      <c r="P3603">
        <f t="shared" si="281"/>
        <v>4</v>
      </c>
      <c r="Q3603" s="13" t="s">
        <v>8304</v>
      </c>
      <c r="R3603" t="s">
        <v>8338</v>
      </c>
      <c r="S3603" s="17">
        <f t="shared" si="282"/>
        <v>42131.455439814818</v>
      </c>
      <c r="T3603" s="17">
        <f t="shared" si="283"/>
        <v>42161.44930555555</v>
      </c>
      <c r="U3603">
        <f t="shared" si="284"/>
        <v>2015</v>
      </c>
    </row>
    <row r="3604" spans="1:21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8218</v>
      </c>
      <c r="G3604" t="s">
        <v>8222</v>
      </c>
      <c r="H3604" t="s">
        <v>8244</v>
      </c>
      <c r="I3604">
        <v>1408646111</v>
      </c>
      <c r="J3604">
        <v>1403462111</v>
      </c>
      <c r="K3604" s="11" t="b">
        <v>0</v>
      </c>
      <c r="L3604">
        <v>2</v>
      </c>
      <c r="M3604" t="b">
        <v>0</v>
      </c>
      <c r="N3604" t="s">
        <v>8266</v>
      </c>
      <c r="O3604" s="1">
        <f t="shared" si="280"/>
        <v>0</v>
      </c>
      <c r="P3604">
        <f t="shared" si="281"/>
        <v>2</v>
      </c>
      <c r="Q3604" s="13" t="s">
        <v>8319</v>
      </c>
      <c r="R3604" t="s">
        <v>8322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8218</v>
      </c>
      <c r="G3605" t="s">
        <v>8221</v>
      </c>
      <c r="H3605" t="s">
        <v>8243</v>
      </c>
      <c r="I3605">
        <v>1411852640</v>
      </c>
      <c r="J3605">
        <v>1406668640</v>
      </c>
      <c r="K3605" s="11" t="b">
        <v>0</v>
      </c>
      <c r="L3605">
        <v>2</v>
      </c>
      <c r="M3605" t="b">
        <v>0</v>
      </c>
      <c r="N3605" t="s">
        <v>8300</v>
      </c>
      <c r="O3605" s="1">
        <f t="shared" si="280"/>
        <v>0</v>
      </c>
      <c r="P3605">
        <f t="shared" si="281"/>
        <v>1.5</v>
      </c>
      <c r="Q3605" s="13" t="s">
        <v>8319</v>
      </c>
      <c r="R3605" t="s">
        <v>8331</v>
      </c>
      <c r="S3605" s="17">
        <f t="shared" si="282"/>
        <v>41849.887037037035</v>
      </c>
      <c r="T3605" s="17">
        <f t="shared" si="283"/>
        <v>41909.887037037035</v>
      </c>
      <c r="U3605">
        <f t="shared" si="284"/>
        <v>2014</v>
      </c>
    </row>
    <row r="3606" spans="1:21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8218</v>
      </c>
      <c r="G3606" t="s">
        <v>8221</v>
      </c>
      <c r="H3606" t="s">
        <v>8243</v>
      </c>
      <c r="I3606">
        <v>1379094980</v>
      </c>
      <c r="J3606">
        <v>1376502980</v>
      </c>
      <c r="K3606" s="11" t="b">
        <v>0</v>
      </c>
      <c r="L3606">
        <v>3</v>
      </c>
      <c r="M3606" t="b">
        <v>0</v>
      </c>
      <c r="N3606" t="s">
        <v>8265</v>
      </c>
      <c r="O3606" s="1">
        <f t="shared" si="280"/>
        <v>0</v>
      </c>
      <c r="P3606">
        <f t="shared" si="281"/>
        <v>1</v>
      </c>
      <c r="Q3606" s="13" t="s">
        <v>8317</v>
      </c>
      <c r="R3606" t="s">
        <v>8335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45" hidden="1" x14ac:dyDescent="0.2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8218</v>
      </c>
      <c r="G3607" t="s">
        <v>8221</v>
      </c>
      <c r="H3607" t="s">
        <v>8243</v>
      </c>
      <c r="I3607">
        <v>1431549912</v>
      </c>
      <c r="J3607">
        <v>1428957912</v>
      </c>
      <c r="K3607" s="11" t="b">
        <v>0</v>
      </c>
      <c r="L3607">
        <v>1</v>
      </c>
      <c r="M3607" t="b">
        <v>0</v>
      </c>
      <c r="N3607" t="s">
        <v>8266</v>
      </c>
      <c r="O3607" s="1">
        <f t="shared" si="280"/>
        <v>0</v>
      </c>
      <c r="P3607">
        <f t="shared" si="281"/>
        <v>3</v>
      </c>
      <c r="Q3607" s="13" t="s">
        <v>8319</v>
      </c>
      <c r="R3607" t="s">
        <v>8322</v>
      </c>
      <c r="S3607" s="17">
        <f t="shared" si="282"/>
        <v>42107.864722222221</v>
      </c>
      <c r="T3607" s="17">
        <f t="shared" si="283"/>
        <v>42137.864722222221</v>
      </c>
      <c r="U3607">
        <f t="shared" si="284"/>
        <v>2015</v>
      </c>
    </row>
    <row r="3608" spans="1:21" ht="45" hidden="1" x14ac:dyDescent="0.2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8218</v>
      </c>
      <c r="G3608" t="s">
        <v>8221</v>
      </c>
      <c r="H3608" t="s">
        <v>8243</v>
      </c>
      <c r="I3608">
        <v>1425154655</v>
      </c>
      <c r="J3608">
        <v>1422562655</v>
      </c>
      <c r="K3608" s="11" t="b">
        <v>0</v>
      </c>
      <c r="L3608">
        <v>3</v>
      </c>
      <c r="M3608" t="b">
        <v>0</v>
      </c>
      <c r="N3608" t="s">
        <v>8286</v>
      </c>
      <c r="O3608" s="1">
        <f t="shared" si="280"/>
        <v>0</v>
      </c>
      <c r="P3608">
        <f t="shared" si="281"/>
        <v>1</v>
      </c>
      <c r="Q3608" s="13" t="s">
        <v>8309</v>
      </c>
      <c r="R3608" t="s">
        <v>8347</v>
      </c>
      <c r="S3608" s="17">
        <f t="shared" si="282"/>
        <v>42033.845543981486</v>
      </c>
      <c r="T3608" s="17">
        <f t="shared" si="283"/>
        <v>42063.845543981486</v>
      </c>
      <c r="U3608">
        <f t="shared" si="284"/>
        <v>2015</v>
      </c>
    </row>
    <row r="3609" spans="1:21" ht="60" hidden="1" x14ac:dyDescent="0.2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8218</v>
      </c>
      <c r="G3609" t="s">
        <v>8234</v>
      </c>
      <c r="H3609" t="s">
        <v>8246</v>
      </c>
      <c r="I3609">
        <v>1463734740</v>
      </c>
      <c r="J3609">
        <v>1459414740</v>
      </c>
      <c r="K3609" s="11" t="b">
        <v>0</v>
      </c>
      <c r="L3609">
        <v>3</v>
      </c>
      <c r="M3609" t="b">
        <v>0</v>
      </c>
      <c r="N3609" t="s">
        <v>8298</v>
      </c>
      <c r="O3609" s="1">
        <f t="shared" si="280"/>
        <v>0</v>
      </c>
      <c r="P3609">
        <f t="shared" si="281"/>
        <v>1</v>
      </c>
      <c r="Q3609" s="13" t="s">
        <v>8319</v>
      </c>
      <c r="R3609" t="s">
        <v>8320</v>
      </c>
      <c r="S3609" s="17">
        <f t="shared" si="282"/>
        <v>42460.374305555553</v>
      </c>
      <c r="T3609" s="17">
        <f t="shared" si="283"/>
        <v>42510.374305555553</v>
      </c>
      <c r="U3609">
        <f t="shared" si="284"/>
        <v>2016</v>
      </c>
    </row>
    <row r="3610" spans="1:21" ht="45" hidden="1" x14ac:dyDescent="0.2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8218</v>
      </c>
      <c r="G3610" t="s">
        <v>8221</v>
      </c>
      <c r="H3610" t="s">
        <v>8243</v>
      </c>
      <c r="I3610">
        <v>1475431486</v>
      </c>
      <c r="J3610">
        <v>1472839486</v>
      </c>
      <c r="K3610" s="11" t="b">
        <v>0</v>
      </c>
      <c r="L3610">
        <v>3</v>
      </c>
      <c r="M3610" t="b">
        <v>0</v>
      </c>
      <c r="N3610" t="s">
        <v>8268</v>
      </c>
      <c r="O3610" s="1">
        <f t="shared" si="280"/>
        <v>0</v>
      </c>
      <c r="P3610">
        <f t="shared" si="281"/>
        <v>1</v>
      </c>
      <c r="Q3610" s="13" t="s">
        <v>8304</v>
      </c>
      <c r="R3610" t="s">
        <v>8306</v>
      </c>
      <c r="S3610" s="17">
        <f t="shared" si="282"/>
        <v>42615.753310185188</v>
      </c>
      <c r="T3610" s="17">
        <f t="shared" si="283"/>
        <v>42645.753310185188</v>
      </c>
      <c r="U3610">
        <f t="shared" si="284"/>
        <v>2016</v>
      </c>
    </row>
    <row r="3611" spans="1:21" ht="30" hidden="1" x14ac:dyDescent="0.2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8218</v>
      </c>
      <c r="G3611" t="s">
        <v>8221</v>
      </c>
      <c r="H3611" t="s">
        <v>8243</v>
      </c>
      <c r="I3611">
        <v>1429074240</v>
      </c>
      <c r="J3611">
        <v>1427866200</v>
      </c>
      <c r="K3611" s="11" t="b">
        <v>0</v>
      </c>
      <c r="L3611">
        <v>2</v>
      </c>
      <c r="M3611" t="b">
        <v>0</v>
      </c>
      <c r="N3611" t="s">
        <v>8266</v>
      </c>
      <c r="O3611" s="1">
        <f t="shared" si="280"/>
        <v>0</v>
      </c>
      <c r="P3611">
        <f t="shared" si="281"/>
        <v>1.5</v>
      </c>
      <c r="Q3611" s="13" t="s">
        <v>8319</v>
      </c>
      <c r="R3611" t="s">
        <v>8322</v>
      </c>
      <c r="S3611" s="17">
        <f t="shared" si="282"/>
        <v>42095.229166666672</v>
      </c>
      <c r="T3611" s="17">
        <f t="shared" si="283"/>
        <v>42109.211111111115</v>
      </c>
      <c r="U3611">
        <f t="shared" si="284"/>
        <v>2015</v>
      </c>
    </row>
    <row r="3612" spans="1:21" ht="60" hidden="1" x14ac:dyDescent="0.2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8217</v>
      </c>
      <c r="G3612" t="s">
        <v>8238</v>
      </c>
      <c r="H3612" t="s">
        <v>8246</v>
      </c>
      <c r="I3612">
        <v>1424940093</v>
      </c>
      <c r="J3612">
        <v>1422348093</v>
      </c>
      <c r="K3612" s="11" t="b">
        <v>0</v>
      </c>
      <c r="L3612">
        <v>2</v>
      </c>
      <c r="M3612" t="b">
        <v>0</v>
      </c>
      <c r="N3612" t="s">
        <v>8267</v>
      </c>
      <c r="O3612" s="1">
        <f t="shared" si="280"/>
        <v>0</v>
      </c>
      <c r="P3612">
        <f t="shared" si="281"/>
        <v>1.5</v>
      </c>
      <c r="Q3612" s="13" t="s">
        <v>8304</v>
      </c>
      <c r="R3612" t="s">
        <v>8338</v>
      </c>
      <c r="S3612" s="17">
        <f t="shared" si="282"/>
        <v>42031.362187499995</v>
      </c>
      <c r="T3612" s="17">
        <f t="shared" si="283"/>
        <v>42061.362187499995</v>
      </c>
      <c r="U3612">
        <f t="shared" si="284"/>
        <v>2015</v>
      </c>
    </row>
    <row r="3613" spans="1:21" ht="45" hidden="1" x14ac:dyDescent="0.2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8218</v>
      </c>
      <c r="G3613" t="s">
        <v>8222</v>
      </c>
      <c r="H3613" t="s">
        <v>8244</v>
      </c>
      <c r="I3613">
        <v>1457308531</v>
      </c>
      <c r="J3613">
        <v>1452124531</v>
      </c>
      <c r="K3613" s="11" t="b">
        <v>0</v>
      </c>
      <c r="L3613">
        <v>3</v>
      </c>
      <c r="M3613" t="b">
        <v>0</v>
      </c>
      <c r="N3613" t="s">
        <v>8263</v>
      </c>
      <c r="O3613" s="1">
        <f t="shared" si="280"/>
        <v>0</v>
      </c>
      <c r="P3613">
        <f t="shared" si="281"/>
        <v>1</v>
      </c>
      <c r="Q3613" s="13" t="s">
        <v>8317</v>
      </c>
      <c r="R3613" t="s">
        <v>8321</v>
      </c>
      <c r="S3613" s="17">
        <f t="shared" si="282"/>
        <v>42375.996886574074</v>
      </c>
      <c r="T3613" s="17">
        <f t="shared" si="283"/>
        <v>42435.996886574074</v>
      </c>
      <c r="U3613">
        <f t="shared" si="284"/>
        <v>2016</v>
      </c>
    </row>
    <row r="3614" spans="1:21" ht="60" hidden="1" x14ac:dyDescent="0.2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8218</v>
      </c>
      <c r="G3614" t="s">
        <v>8221</v>
      </c>
      <c r="H3614" t="s">
        <v>8243</v>
      </c>
      <c r="I3614">
        <v>1452234840</v>
      </c>
      <c r="J3614">
        <v>1450619123</v>
      </c>
      <c r="K3614" s="11" t="b">
        <v>0</v>
      </c>
      <c r="L3614">
        <v>3</v>
      </c>
      <c r="M3614" t="b">
        <v>0</v>
      </c>
      <c r="N3614" t="s">
        <v>8266</v>
      </c>
      <c r="O3614" s="1">
        <f t="shared" si="280"/>
        <v>0</v>
      </c>
      <c r="P3614">
        <f t="shared" si="281"/>
        <v>1</v>
      </c>
      <c r="Q3614" s="13" t="s">
        <v>8319</v>
      </c>
      <c r="R3614" t="s">
        <v>8322</v>
      </c>
      <c r="S3614" s="17">
        <f t="shared" si="282"/>
        <v>42358.573182870372</v>
      </c>
      <c r="T3614" s="17">
        <f t="shared" si="283"/>
        <v>42377.273611111115</v>
      </c>
      <c r="U3614">
        <f t="shared" si="284"/>
        <v>2015</v>
      </c>
    </row>
    <row r="3615" spans="1:21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8218</v>
      </c>
      <c r="G3615" t="s">
        <v>8221</v>
      </c>
      <c r="H3615" t="s">
        <v>8243</v>
      </c>
      <c r="I3615">
        <v>1447542000</v>
      </c>
      <c r="J3615">
        <v>1446179553</v>
      </c>
      <c r="K3615" s="11" t="b">
        <v>0</v>
      </c>
      <c r="L3615">
        <v>2</v>
      </c>
      <c r="M3615" t="b">
        <v>0</v>
      </c>
      <c r="N3615" t="s">
        <v>8266</v>
      </c>
      <c r="O3615" s="1">
        <f t="shared" si="280"/>
        <v>2</v>
      </c>
      <c r="P3615">
        <f t="shared" si="281"/>
        <v>1.5</v>
      </c>
      <c r="Q3615" s="13" t="s">
        <v>8319</v>
      </c>
      <c r="R3615" t="s">
        <v>8322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30" hidden="1" x14ac:dyDescent="0.2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8218</v>
      </c>
      <c r="G3616" t="s">
        <v>8221</v>
      </c>
      <c r="H3616" t="s">
        <v>8243</v>
      </c>
      <c r="I3616">
        <v>1467129686</v>
      </c>
      <c r="J3616">
        <v>1464969686</v>
      </c>
      <c r="K3616" s="11" t="b">
        <v>0</v>
      </c>
      <c r="L3616">
        <v>3</v>
      </c>
      <c r="M3616" t="b">
        <v>0</v>
      </c>
      <c r="N3616" t="s">
        <v>8282</v>
      </c>
      <c r="O3616" s="1">
        <f t="shared" si="280"/>
        <v>3</v>
      </c>
      <c r="P3616">
        <f t="shared" si="281"/>
        <v>1</v>
      </c>
      <c r="Q3616" s="13" t="s">
        <v>8307</v>
      </c>
      <c r="R3616" t="s">
        <v>8344</v>
      </c>
      <c r="S3616" s="17">
        <f t="shared" si="282"/>
        <v>42524.667662037042</v>
      </c>
      <c r="T3616" s="17">
        <f t="shared" si="283"/>
        <v>42549.667662037042</v>
      </c>
      <c r="U3616">
        <f t="shared" si="284"/>
        <v>2016</v>
      </c>
    </row>
    <row r="3617" spans="1:21" ht="60" hidden="1" x14ac:dyDescent="0.2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8218</v>
      </c>
      <c r="G3617" t="s">
        <v>8221</v>
      </c>
      <c r="H3617" t="s">
        <v>8243</v>
      </c>
      <c r="I3617">
        <v>1462467600</v>
      </c>
      <c r="J3617">
        <v>1457403364</v>
      </c>
      <c r="K3617" s="11" t="b">
        <v>0</v>
      </c>
      <c r="L3617">
        <v>2</v>
      </c>
      <c r="M3617" t="b">
        <v>0</v>
      </c>
      <c r="N3617" t="s">
        <v>8300</v>
      </c>
      <c r="O3617" s="1">
        <f t="shared" si="280"/>
        <v>0</v>
      </c>
      <c r="P3617">
        <f t="shared" si="281"/>
        <v>1</v>
      </c>
      <c r="Q3617" s="13" t="s">
        <v>8319</v>
      </c>
      <c r="R3617" t="s">
        <v>8331</v>
      </c>
      <c r="S3617" s="17">
        <f t="shared" si="282"/>
        <v>42437.094490740739</v>
      </c>
      <c r="T3617" s="17">
        <f t="shared" si="283"/>
        <v>42495.708333333328</v>
      </c>
      <c r="U3617">
        <f t="shared" si="284"/>
        <v>2016</v>
      </c>
    </row>
    <row r="3618" spans="1:21" ht="30" hidden="1" x14ac:dyDescent="0.2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8218</v>
      </c>
      <c r="G3618" t="s">
        <v>8221</v>
      </c>
      <c r="H3618" t="s">
        <v>8243</v>
      </c>
      <c r="I3618">
        <v>1467080613</v>
      </c>
      <c r="J3618">
        <v>1461896613</v>
      </c>
      <c r="K3618" s="11" t="b">
        <v>0</v>
      </c>
      <c r="L3618">
        <v>2</v>
      </c>
      <c r="M3618" t="b">
        <v>0</v>
      </c>
      <c r="N3618" t="s">
        <v>8279</v>
      </c>
      <c r="O3618" s="1">
        <f t="shared" si="280"/>
        <v>0</v>
      </c>
      <c r="P3618">
        <f t="shared" si="281"/>
        <v>1</v>
      </c>
      <c r="Q3618" s="13" t="s">
        <v>8315</v>
      </c>
      <c r="R3618" t="s">
        <v>8341</v>
      </c>
      <c r="S3618" s="17">
        <f t="shared" si="282"/>
        <v>42489.099687499998</v>
      </c>
      <c r="T3618" s="17">
        <f t="shared" si="283"/>
        <v>42549.099687499998</v>
      </c>
      <c r="U3618">
        <f t="shared" si="284"/>
        <v>2016</v>
      </c>
    </row>
    <row r="3619" spans="1:21" ht="45" hidden="1" x14ac:dyDescent="0.2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8218</v>
      </c>
      <c r="G3619" t="s">
        <v>8221</v>
      </c>
      <c r="H3619" t="s">
        <v>8243</v>
      </c>
      <c r="I3619">
        <v>1432195375</v>
      </c>
      <c r="J3619">
        <v>1430899375</v>
      </c>
      <c r="K3619" s="11" t="b">
        <v>0</v>
      </c>
      <c r="L3619">
        <v>2</v>
      </c>
      <c r="M3619" t="b">
        <v>0</v>
      </c>
      <c r="N3619" t="s">
        <v>8265</v>
      </c>
      <c r="O3619" s="1">
        <f t="shared" si="280"/>
        <v>0</v>
      </c>
      <c r="P3619">
        <f t="shared" si="281"/>
        <v>1</v>
      </c>
      <c r="Q3619" s="13" t="s">
        <v>8317</v>
      </c>
      <c r="R3619" t="s">
        <v>8335</v>
      </c>
      <c r="S3619" s="17">
        <f t="shared" si="282"/>
        <v>42130.335358796292</v>
      </c>
      <c r="T3619" s="17">
        <f t="shared" si="283"/>
        <v>42145.335358796292</v>
      </c>
      <c r="U3619">
        <f t="shared" si="284"/>
        <v>2015</v>
      </c>
    </row>
    <row r="3620" spans="1:21" ht="60" hidden="1" x14ac:dyDescent="0.2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8218</v>
      </c>
      <c r="G3620" t="s">
        <v>8221</v>
      </c>
      <c r="H3620" t="s">
        <v>8243</v>
      </c>
      <c r="I3620">
        <v>1455647587</v>
      </c>
      <c r="J3620">
        <v>1453487587</v>
      </c>
      <c r="K3620" s="11" t="b">
        <v>0</v>
      </c>
      <c r="L3620">
        <v>1</v>
      </c>
      <c r="M3620" t="b">
        <v>0</v>
      </c>
      <c r="N3620" t="s">
        <v>8266</v>
      </c>
      <c r="O3620" s="1">
        <f t="shared" si="280"/>
        <v>0</v>
      </c>
      <c r="P3620">
        <f t="shared" si="281"/>
        <v>2</v>
      </c>
      <c r="Q3620" s="13" t="s">
        <v>8319</v>
      </c>
      <c r="R3620" t="s">
        <v>8322</v>
      </c>
      <c r="S3620" s="17">
        <f t="shared" si="282"/>
        <v>42391.772997685184</v>
      </c>
      <c r="T3620" s="17">
        <f t="shared" si="283"/>
        <v>42416.772997685184</v>
      </c>
      <c r="U3620">
        <f t="shared" si="284"/>
        <v>2016</v>
      </c>
    </row>
    <row r="3621" spans="1:21" ht="30" hidden="1" x14ac:dyDescent="0.2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8217</v>
      </c>
      <c r="G3621" t="s">
        <v>8221</v>
      </c>
      <c r="H3621" t="s">
        <v>8243</v>
      </c>
      <c r="I3621">
        <v>1428804762</v>
      </c>
      <c r="J3621">
        <v>1426212762</v>
      </c>
      <c r="K3621" s="11" t="b">
        <v>0</v>
      </c>
      <c r="L3621">
        <v>1</v>
      </c>
      <c r="M3621" t="b">
        <v>0</v>
      </c>
      <c r="N3621" t="s">
        <v>8267</v>
      </c>
      <c r="O3621" s="1">
        <f t="shared" si="280"/>
        <v>0</v>
      </c>
      <c r="P3621">
        <f t="shared" si="281"/>
        <v>2</v>
      </c>
      <c r="Q3621" s="13" t="s">
        <v>8304</v>
      </c>
      <c r="R3621" t="s">
        <v>8338</v>
      </c>
      <c r="S3621" s="17">
        <f t="shared" si="282"/>
        <v>42076.092152777783</v>
      </c>
      <c r="T3621" s="17">
        <f t="shared" si="283"/>
        <v>42106.092152777783</v>
      </c>
      <c r="U3621">
        <f t="shared" si="284"/>
        <v>2015</v>
      </c>
    </row>
    <row r="3622" spans="1:21" ht="45" hidden="1" x14ac:dyDescent="0.2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8217</v>
      </c>
      <c r="G3622" t="s">
        <v>8221</v>
      </c>
      <c r="H3622" t="s">
        <v>8243</v>
      </c>
      <c r="I3622">
        <v>1416355259</v>
      </c>
      <c r="J3622">
        <v>1413759659</v>
      </c>
      <c r="K3622" s="11" t="b">
        <v>0</v>
      </c>
      <c r="L3622">
        <v>2</v>
      </c>
      <c r="M3622" t="b">
        <v>0</v>
      </c>
      <c r="N3622" t="s">
        <v>8282</v>
      </c>
      <c r="O3622" s="1">
        <f t="shared" si="280"/>
        <v>0</v>
      </c>
      <c r="P3622">
        <f t="shared" si="281"/>
        <v>1</v>
      </c>
      <c r="Q3622" s="13" t="s">
        <v>8307</v>
      </c>
      <c r="R3622" t="s">
        <v>8344</v>
      </c>
      <c r="S3622" s="17">
        <f t="shared" si="282"/>
        <v>41931.959016203706</v>
      </c>
      <c r="T3622" s="17">
        <f t="shared" si="283"/>
        <v>41962.00068287037</v>
      </c>
      <c r="U3622">
        <f t="shared" si="284"/>
        <v>2014</v>
      </c>
    </row>
    <row r="3623" spans="1:21" ht="45" hidden="1" x14ac:dyDescent="0.2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8218</v>
      </c>
      <c r="G3623" t="s">
        <v>8221</v>
      </c>
      <c r="H3623" t="s">
        <v>8243</v>
      </c>
      <c r="I3623">
        <v>1425791697</v>
      </c>
      <c r="J3623">
        <v>1423199697</v>
      </c>
      <c r="K3623" s="11" t="b">
        <v>0</v>
      </c>
      <c r="L3623">
        <v>2</v>
      </c>
      <c r="M3623" t="b">
        <v>0</v>
      </c>
      <c r="N3623" t="s">
        <v>8279</v>
      </c>
      <c r="O3623" s="1">
        <f t="shared" si="280"/>
        <v>0</v>
      </c>
      <c r="P3623">
        <f t="shared" si="281"/>
        <v>1</v>
      </c>
      <c r="Q3623" s="13" t="s">
        <v>8315</v>
      </c>
      <c r="R3623" t="s">
        <v>8341</v>
      </c>
      <c r="S3623" s="17">
        <f t="shared" si="282"/>
        <v>42041.218715277777</v>
      </c>
      <c r="T3623" s="17">
        <f t="shared" si="283"/>
        <v>42071.218715277777</v>
      </c>
      <c r="U3623">
        <f t="shared" si="284"/>
        <v>2015</v>
      </c>
    </row>
    <row r="3624" spans="1:21" ht="60" hidden="1" x14ac:dyDescent="0.2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8218</v>
      </c>
      <c r="G3624" t="s">
        <v>8221</v>
      </c>
      <c r="H3624" t="s">
        <v>8243</v>
      </c>
      <c r="I3624">
        <v>1477791960</v>
      </c>
      <c r="J3624">
        <v>1476549262</v>
      </c>
      <c r="K3624" s="11" t="b">
        <v>0</v>
      </c>
      <c r="L3624">
        <v>2</v>
      </c>
      <c r="M3624" t="b">
        <v>0</v>
      </c>
      <c r="N3624" t="s">
        <v>8298</v>
      </c>
      <c r="O3624" s="1">
        <f t="shared" si="280"/>
        <v>0</v>
      </c>
      <c r="P3624">
        <f t="shared" si="281"/>
        <v>1</v>
      </c>
      <c r="Q3624" s="13" t="s">
        <v>8319</v>
      </c>
      <c r="R3624" t="s">
        <v>8320</v>
      </c>
      <c r="S3624" s="17">
        <f t="shared" si="282"/>
        <v>42658.690532407403</v>
      </c>
      <c r="T3624" s="17">
        <f t="shared" si="283"/>
        <v>42673.073611111111</v>
      </c>
      <c r="U3624">
        <f t="shared" si="284"/>
        <v>2016</v>
      </c>
    </row>
    <row r="3625" spans="1:21" ht="60" hidden="1" x14ac:dyDescent="0.2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8218</v>
      </c>
      <c r="G3625" t="s">
        <v>8221</v>
      </c>
      <c r="H3625" t="s">
        <v>8243</v>
      </c>
      <c r="I3625">
        <v>1410041339</v>
      </c>
      <c r="J3625">
        <v>1404857339</v>
      </c>
      <c r="K3625" s="11" t="b">
        <v>0</v>
      </c>
      <c r="L3625">
        <v>2</v>
      </c>
      <c r="M3625" t="b">
        <v>0</v>
      </c>
      <c r="N3625" t="s">
        <v>8266</v>
      </c>
      <c r="O3625" s="1">
        <f t="shared" si="280"/>
        <v>0</v>
      </c>
      <c r="P3625">
        <f t="shared" si="281"/>
        <v>1</v>
      </c>
      <c r="Q3625" s="13" t="s">
        <v>8319</v>
      </c>
      <c r="R3625" t="s">
        <v>8322</v>
      </c>
      <c r="S3625" s="17">
        <f t="shared" si="282"/>
        <v>41828.922905092593</v>
      </c>
      <c r="T3625" s="17">
        <f t="shared" si="283"/>
        <v>41888.922905092593</v>
      </c>
      <c r="U3625">
        <f t="shared" si="284"/>
        <v>2014</v>
      </c>
    </row>
    <row r="3626" spans="1:21" ht="45" hidden="1" x14ac:dyDescent="0.2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8217</v>
      </c>
      <c r="G3626" t="s">
        <v>8226</v>
      </c>
      <c r="H3626" t="s">
        <v>8248</v>
      </c>
      <c r="I3626">
        <v>1454864280</v>
      </c>
      <c r="J3626">
        <v>1452272280</v>
      </c>
      <c r="K3626" s="11" t="b">
        <v>0</v>
      </c>
      <c r="L3626">
        <v>1</v>
      </c>
      <c r="M3626" t="b">
        <v>0</v>
      </c>
      <c r="N3626" t="s">
        <v>8267</v>
      </c>
      <c r="O3626" s="1">
        <f t="shared" si="280"/>
        <v>0</v>
      </c>
      <c r="P3626">
        <f t="shared" si="281"/>
        <v>2</v>
      </c>
      <c r="Q3626" s="13" t="s">
        <v>8304</v>
      </c>
      <c r="R3626" t="s">
        <v>8338</v>
      </c>
      <c r="S3626" s="17">
        <f t="shared" si="282"/>
        <v>42377.70694444445</v>
      </c>
      <c r="T3626" s="17">
        <f t="shared" si="283"/>
        <v>42407.70694444445</v>
      </c>
      <c r="U3626">
        <f t="shared" si="284"/>
        <v>2016</v>
      </c>
    </row>
    <row r="3627" spans="1:21" ht="60" hidden="1" x14ac:dyDescent="0.2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8218</v>
      </c>
      <c r="G3627" t="s">
        <v>8221</v>
      </c>
      <c r="H3627" t="s">
        <v>8243</v>
      </c>
      <c r="I3627">
        <v>1463259837</v>
      </c>
      <c r="J3627">
        <v>1458075837</v>
      </c>
      <c r="K3627" s="11" t="b">
        <v>0</v>
      </c>
      <c r="L3627">
        <v>2</v>
      </c>
      <c r="M3627" t="b">
        <v>0</v>
      </c>
      <c r="N3627" t="s">
        <v>8266</v>
      </c>
      <c r="O3627" s="1">
        <f t="shared" si="280"/>
        <v>0</v>
      </c>
      <c r="P3627">
        <f t="shared" si="281"/>
        <v>1</v>
      </c>
      <c r="Q3627" s="13" t="s">
        <v>8319</v>
      </c>
      <c r="R3627" t="s">
        <v>8322</v>
      </c>
      <c r="S3627" s="17">
        <f t="shared" si="282"/>
        <v>42444.877743055549</v>
      </c>
      <c r="T3627" s="17">
        <f t="shared" si="283"/>
        <v>42504.877743055549</v>
      </c>
      <c r="U3627">
        <f t="shared" si="284"/>
        <v>2016</v>
      </c>
    </row>
    <row r="3628" spans="1:21" ht="60" hidden="1" x14ac:dyDescent="0.2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8218</v>
      </c>
      <c r="G3628" t="s">
        <v>8222</v>
      </c>
      <c r="H3628" t="s">
        <v>8244</v>
      </c>
      <c r="I3628">
        <v>1471265092</v>
      </c>
      <c r="J3628">
        <v>1468673092</v>
      </c>
      <c r="K3628" s="11" t="b">
        <v>0</v>
      </c>
      <c r="L3628">
        <v>2</v>
      </c>
      <c r="M3628" t="b">
        <v>0</v>
      </c>
      <c r="N3628" t="s">
        <v>8298</v>
      </c>
      <c r="O3628" s="1">
        <f t="shared" si="280"/>
        <v>0</v>
      </c>
      <c r="P3628">
        <f t="shared" si="281"/>
        <v>1</v>
      </c>
      <c r="Q3628" s="13" t="s">
        <v>8319</v>
      </c>
      <c r="R3628" t="s">
        <v>8320</v>
      </c>
      <c r="S3628" s="17">
        <f t="shared" si="282"/>
        <v>42567.531157407408</v>
      </c>
      <c r="T3628" s="17">
        <f t="shared" si="283"/>
        <v>42597.531157407408</v>
      </c>
      <c r="U3628">
        <f t="shared" si="284"/>
        <v>2016</v>
      </c>
    </row>
    <row r="3629" spans="1:21" ht="30" hidden="1" x14ac:dyDescent="0.2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8218</v>
      </c>
      <c r="G3629" t="s">
        <v>8221</v>
      </c>
      <c r="H3629" t="s">
        <v>8243</v>
      </c>
      <c r="I3629">
        <v>1424229991</v>
      </c>
      <c r="J3629">
        <v>1421637991</v>
      </c>
      <c r="K3629" s="11" t="b">
        <v>0</v>
      </c>
      <c r="L3629">
        <v>2</v>
      </c>
      <c r="M3629" t="b">
        <v>0</v>
      </c>
      <c r="N3629" t="s">
        <v>8291</v>
      </c>
      <c r="O3629" s="1">
        <f t="shared" si="280"/>
        <v>0</v>
      </c>
      <c r="P3629">
        <f t="shared" si="281"/>
        <v>1</v>
      </c>
      <c r="Q3629" s="13" t="s">
        <v>8309</v>
      </c>
      <c r="R3629" t="s">
        <v>8349</v>
      </c>
      <c r="S3629" s="17">
        <f t="shared" si="282"/>
        <v>42023.143414351856</v>
      </c>
      <c r="T3629" s="17">
        <f t="shared" si="283"/>
        <v>42053.143414351856</v>
      </c>
      <c r="U3629">
        <f t="shared" si="284"/>
        <v>2015</v>
      </c>
    </row>
    <row r="3630" spans="1:21" ht="45" hidden="1" x14ac:dyDescent="0.2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8218</v>
      </c>
      <c r="G3630" t="s">
        <v>8222</v>
      </c>
      <c r="H3630" t="s">
        <v>8244</v>
      </c>
      <c r="I3630">
        <v>1401997790</v>
      </c>
      <c r="J3630">
        <v>1397677790</v>
      </c>
      <c r="K3630" s="11" t="b">
        <v>0</v>
      </c>
      <c r="L3630">
        <v>2</v>
      </c>
      <c r="M3630" t="b">
        <v>0</v>
      </c>
      <c r="N3630" t="s">
        <v>8299</v>
      </c>
      <c r="O3630" s="1">
        <f t="shared" si="280"/>
        <v>0</v>
      </c>
      <c r="P3630">
        <f t="shared" si="281"/>
        <v>1</v>
      </c>
      <c r="Q3630" s="13" t="s">
        <v>8307</v>
      </c>
      <c r="R3630" t="s">
        <v>8352</v>
      </c>
      <c r="S3630" s="17">
        <f t="shared" si="282"/>
        <v>41745.826273148145</v>
      </c>
      <c r="T3630" s="17">
        <f t="shared" si="283"/>
        <v>41795.826273148145</v>
      </c>
      <c r="U3630">
        <f t="shared" si="284"/>
        <v>2014</v>
      </c>
    </row>
    <row r="3631" spans="1:21" ht="45" hidden="1" x14ac:dyDescent="0.2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8218</v>
      </c>
      <c r="G3631" t="s">
        <v>8221</v>
      </c>
      <c r="H3631" t="s">
        <v>8243</v>
      </c>
      <c r="I3631">
        <v>1398876680</v>
      </c>
      <c r="J3631">
        <v>1396284680</v>
      </c>
      <c r="K3631" s="11" t="b">
        <v>0</v>
      </c>
      <c r="L3631">
        <v>1</v>
      </c>
      <c r="M3631" t="b">
        <v>0</v>
      </c>
      <c r="N3631" t="s">
        <v>8270</v>
      </c>
      <c r="O3631" s="1">
        <f t="shared" si="280"/>
        <v>0</v>
      </c>
      <c r="P3631">
        <f t="shared" si="281"/>
        <v>2</v>
      </c>
      <c r="Q3631" s="13" t="s">
        <v>8307</v>
      </c>
      <c r="R3631" t="s">
        <v>8348</v>
      </c>
      <c r="S3631" s="17">
        <f t="shared" si="282"/>
        <v>41729.702314814815</v>
      </c>
      <c r="T3631" s="17">
        <f t="shared" si="283"/>
        <v>41759.702314814815</v>
      </c>
      <c r="U3631">
        <f t="shared" si="284"/>
        <v>2014</v>
      </c>
    </row>
    <row r="3632" spans="1:21" ht="30" hidden="1" x14ac:dyDescent="0.2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8218</v>
      </c>
      <c r="G3632" t="s">
        <v>8221</v>
      </c>
      <c r="H3632" t="s">
        <v>8243</v>
      </c>
      <c r="I3632">
        <v>1390921827</v>
      </c>
      <c r="J3632">
        <v>1389193827</v>
      </c>
      <c r="K3632" s="11" t="b">
        <v>0</v>
      </c>
      <c r="L3632">
        <v>2</v>
      </c>
      <c r="M3632" t="b">
        <v>0</v>
      </c>
      <c r="N3632" t="s">
        <v>8277</v>
      </c>
      <c r="O3632" s="1">
        <f t="shared" si="280"/>
        <v>1</v>
      </c>
      <c r="P3632">
        <f t="shared" si="281"/>
        <v>1</v>
      </c>
      <c r="Q3632" s="13" t="s">
        <v>8312</v>
      </c>
      <c r="R3632" t="s">
        <v>8330</v>
      </c>
      <c r="S3632" s="17">
        <f t="shared" si="282"/>
        <v>41647.632256944446</v>
      </c>
      <c r="T3632" s="17">
        <f t="shared" si="283"/>
        <v>41667.632256944446</v>
      </c>
      <c r="U3632">
        <f t="shared" si="284"/>
        <v>2014</v>
      </c>
    </row>
    <row r="3633" spans="1:21" ht="60" hidden="1" x14ac:dyDescent="0.2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8218</v>
      </c>
      <c r="G3633" t="s">
        <v>8222</v>
      </c>
      <c r="H3633" t="s">
        <v>8244</v>
      </c>
      <c r="I3633">
        <v>1427992582</v>
      </c>
      <c r="J3633">
        <v>1425404182</v>
      </c>
      <c r="K3633" s="11" t="b">
        <v>0</v>
      </c>
      <c r="L3633">
        <v>2</v>
      </c>
      <c r="M3633" t="b">
        <v>0</v>
      </c>
      <c r="N3633" t="s">
        <v>8277</v>
      </c>
      <c r="O3633" s="1">
        <f t="shared" si="280"/>
        <v>2</v>
      </c>
      <c r="P3633">
        <f t="shared" si="281"/>
        <v>1</v>
      </c>
      <c r="Q3633" s="13" t="s">
        <v>8312</v>
      </c>
      <c r="R3633" t="s">
        <v>8330</v>
      </c>
      <c r="S3633" s="17">
        <f t="shared" si="282"/>
        <v>42066.733587962968</v>
      </c>
      <c r="T3633" s="17">
        <f t="shared" si="283"/>
        <v>42096.691921296297</v>
      </c>
      <c r="U3633">
        <f t="shared" si="284"/>
        <v>2015</v>
      </c>
    </row>
    <row r="3634" spans="1:21" ht="30" hidden="1" x14ac:dyDescent="0.2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8217</v>
      </c>
      <c r="G3634" t="s">
        <v>8221</v>
      </c>
      <c r="H3634" t="s">
        <v>8243</v>
      </c>
      <c r="I3634">
        <v>1416933390</v>
      </c>
      <c r="J3634">
        <v>1411745790</v>
      </c>
      <c r="K3634" s="11" t="b">
        <v>0</v>
      </c>
      <c r="L3634">
        <v>1</v>
      </c>
      <c r="M3634" t="b">
        <v>0</v>
      </c>
      <c r="N3634" t="s">
        <v>8267</v>
      </c>
      <c r="O3634" s="1">
        <f t="shared" si="280"/>
        <v>0</v>
      </c>
      <c r="P3634">
        <f t="shared" si="281"/>
        <v>1</v>
      </c>
      <c r="Q3634" s="13" t="s">
        <v>8304</v>
      </c>
      <c r="R3634" t="s">
        <v>8338</v>
      </c>
      <c r="S3634" s="17">
        <f t="shared" si="282"/>
        <v>41908.650347222225</v>
      </c>
      <c r="T3634" s="17">
        <f t="shared" si="283"/>
        <v>41968.692013888889</v>
      </c>
      <c r="U3634">
        <f t="shared" si="284"/>
        <v>2014</v>
      </c>
    </row>
    <row r="3635" spans="1:21" ht="30" hidden="1" x14ac:dyDescent="0.2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8217</v>
      </c>
      <c r="G3635" t="s">
        <v>8221</v>
      </c>
      <c r="H3635" t="s">
        <v>8243</v>
      </c>
      <c r="I3635">
        <v>1413208795</v>
      </c>
      <c r="J3635">
        <v>1408024795</v>
      </c>
      <c r="K3635" s="11" t="b">
        <v>0</v>
      </c>
      <c r="L3635">
        <v>1</v>
      </c>
      <c r="M3635" t="b">
        <v>0</v>
      </c>
      <c r="N3635" t="s">
        <v>8267</v>
      </c>
      <c r="O3635" s="1">
        <f t="shared" si="280"/>
        <v>0</v>
      </c>
      <c r="P3635">
        <f t="shared" si="281"/>
        <v>1</v>
      </c>
      <c r="Q3635" s="13" t="s">
        <v>8304</v>
      </c>
      <c r="R3635" t="s">
        <v>8338</v>
      </c>
      <c r="S3635" s="17">
        <f t="shared" si="282"/>
        <v>41865.583275462966</v>
      </c>
      <c r="T3635" s="17">
        <f t="shared" si="283"/>
        <v>41925.583275462966</v>
      </c>
      <c r="U3635">
        <f t="shared" si="284"/>
        <v>2014</v>
      </c>
    </row>
    <row r="3636" spans="1:21" ht="45" hidden="1" x14ac:dyDescent="0.2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8218</v>
      </c>
      <c r="G3636" t="s">
        <v>8221</v>
      </c>
      <c r="H3636" t="s">
        <v>8243</v>
      </c>
      <c r="I3636">
        <v>1462293716</v>
      </c>
      <c r="J3636">
        <v>1457113316</v>
      </c>
      <c r="K3636" s="11" t="b">
        <v>0</v>
      </c>
      <c r="L3636">
        <v>1</v>
      </c>
      <c r="M3636" t="b">
        <v>0</v>
      </c>
      <c r="N3636" t="s">
        <v>8267</v>
      </c>
      <c r="O3636" s="1">
        <f t="shared" si="280"/>
        <v>0</v>
      </c>
      <c r="P3636">
        <f t="shared" si="281"/>
        <v>1</v>
      </c>
      <c r="Q3636" s="13" t="s">
        <v>8304</v>
      </c>
      <c r="R3636" t="s">
        <v>8338</v>
      </c>
      <c r="S3636" s="17">
        <f t="shared" si="282"/>
        <v>42433.737453703703</v>
      </c>
      <c r="T3636" s="17">
        <f t="shared" si="283"/>
        <v>42493.695787037039</v>
      </c>
      <c r="U3636">
        <f t="shared" si="284"/>
        <v>2016</v>
      </c>
    </row>
    <row r="3637" spans="1:21" ht="60" hidden="1" x14ac:dyDescent="0.2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8218</v>
      </c>
      <c r="G3637" t="s">
        <v>8238</v>
      </c>
      <c r="H3637" t="s">
        <v>8246</v>
      </c>
      <c r="I3637">
        <v>1462301342</v>
      </c>
      <c r="J3637">
        <v>1457120942</v>
      </c>
      <c r="K3637" s="11" t="b">
        <v>0</v>
      </c>
      <c r="L3637">
        <v>1</v>
      </c>
      <c r="M3637" t="b">
        <v>0</v>
      </c>
      <c r="N3637" t="s">
        <v>8266</v>
      </c>
      <c r="O3637" s="1">
        <f t="shared" si="280"/>
        <v>0</v>
      </c>
      <c r="P3637">
        <f t="shared" si="281"/>
        <v>1</v>
      </c>
      <c r="Q3637" s="13" t="s">
        <v>8319</v>
      </c>
      <c r="R3637" t="s">
        <v>8322</v>
      </c>
      <c r="S3637" s="17">
        <f t="shared" si="282"/>
        <v>42433.825717592597</v>
      </c>
      <c r="T3637" s="17">
        <f t="shared" si="283"/>
        <v>42493.784050925926</v>
      </c>
      <c r="U3637">
        <f t="shared" si="284"/>
        <v>2016</v>
      </c>
    </row>
    <row r="3638" spans="1:21" ht="30" hidden="1" x14ac:dyDescent="0.2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8218</v>
      </c>
      <c r="G3638" t="s">
        <v>8230</v>
      </c>
      <c r="H3638" t="s">
        <v>8246</v>
      </c>
      <c r="I3638">
        <v>1406326502</v>
      </c>
      <c r="J3638">
        <v>1403734502</v>
      </c>
      <c r="K3638" s="11" t="b">
        <v>0</v>
      </c>
      <c r="L3638">
        <v>1</v>
      </c>
      <c r="M3638" t="b">
        <v>0</v>
      </c>
      <c r="N3638" t="s">
        <v>8268</v>
      </c>
      <c r="O3638" s="1">
        <f t="shared" si="280"/>
        <v>0</v>
      </c>
      <c r="P3638">
        <f t="shared" si="281"/>
        <v>1</v>
      </c>
      <c r="Q3638" s="13" t="s">
        <v>8304</v>
      </c>
      <c r="R3638" t="s">
        <v>8306</v>
      </c>
      <c r="S3638" s="17">
        <f t="shared" si="282"/>
        <v>41815.927106481482</v>
      </c>
      <c r="T3638" s="17">
        <f t="shared" si="283"/>
        <v>41845.927106481482</v>
      </c>
      <c r="U3638">
        <f t="shared" si="284"/>
        <v>2014</v>
      </c>
    </row>
    <row r="3639" spans="1:21" ht="60" hidden="1" x14ac:dyDescent="0.2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8218</v>
      </c>
      <c r="G3639" t="s">
        <v>8221</v>
      </c>
      <c r="H3639" t="s">
        <v>8243</v>
      </c>
      <c r="I3639">
        <v>1455941197</v>
      </c>
      <c r="J3639">
        <v>1453349197</v>
      </c>
      <c r="K3639" s="11" t="b">
        <v>0</v>
      </c>
      <c r="L3639">
        <v>1</v>
      </c>
      <c r="M3639" t="b">
        <v>0</v>
      </c>
      <c r="N3639" t="s">
        <v>8282</v>
      </c>
      <c r="O3639" s="1">
        <f t="shared" si="280"/>
        <v>0</v>
      </c>
      <c r="P3639">
        <f t="shared" si="281"/>
        <v>1</v>
      </c>
      <c r="Q3639" s="13" t="s">
        <v>8307</v>
      </c>
      <c r="R3639" t="s">
        <v>8344</v>
      </c>
      <c r="S3639" s="17">
        <f t="shared" si="282"/>
        <v>42390.171261574069</v>
      </c>
      <c r="T3639" s="17">
        <f t="shared" si="283"/>
        <v>42420.171261574069</v>
      </c>
      <c r="U3639">
        <f t="shared" si="284"/>
        <v>2016</v>
      </c>
    </row>
    <row r="3640" spans="1:21" ht="30" hidden="1" x14ac:dyDescent="0.2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8218</v>
      </c>
      <c r="G3640" t="s">
        <v>8221</v>
      </c>
      <c r="H3640" t="s">
        <v>8243</v>
      </c>
      <c r="I3640">
        <v>1477784634</v>
      </c>
      <c r="J3640">
        <v>1475192634</v>
      </c>
      <c r="K3640" s="11" t="b">
        <v>0</v>
      </c>
      <c r="L3640">
        <v>1</v>
      </c>
      <c r="M3640" t="b">
        <v>0</v>
      </c>
      <c r="N3640" t="s">
        <v>8279</v>
      </c>
      <c r="O3640" s="1">
        <f t="shared" si="280"/>
        <v>0</v>
      </c>
      <c r="P3640">
        <f t="shared" si="281"/>
        <v>1</v>
      </c>
      <c r="Q3640" s="13" t="s">
        <v>8315</v>
      </c>
      <c r="R3640" t="s">
        <v>8341</v>
      </c>
      <c r="S3640" s="17">
        <f t="shared" si="282"/>
        <v>42642.988819444443</v>
      </c>
      <c r="T3640" s="17">
        <f t="shared" si="283"/>
        <v>42672.988819444443</v>
      </c>
      <c r="U3640">
        <f t="shared" si="284"/>
        <v>2016</v>
      </c>
    </row>
    <row r="3641" spans="1:21" ht="45" hidden="1" x14ac:dyDescent="0.2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8218</v>
      </c>
      <c r="G3641" t="s">
        <v>8221</v>
      </c>
      <c r="H3641" t="s">
        <v>8243</v>
      </c>
      <c r="I3641">
        <v>1427537952</v>
      </c>
      <c r="J3641">
        <v>1422357552</v>
      </c>
      <c r="K3641" s="11" t="b">
        <v>0</v>
      </c>
      <c r="L3641">
        <v>1</v>
      </c>
      <c r="M3641" t="b">
        <v>0</v>
      </c>
      <c r="N3641" t="s">
        <v>8267</v>
      </c>
      <c r="O3641" s="1">
        <f t="shared" si="280"/>
        <v>0</v>
      </c>
      <c r="P3641">
        <f t="shared" si="281"/>
        <v>1</v>
      </c>
      <c r="Q3641" s="13" t="s">
        <v>8304</v>
      </c>
      <c r="R3641" t="s">
        <v>8338</v>
      </c>
      <c r="S3641" s="17">
        <f t="shared" si="282"/>
        <v>42031.471666666665</v>
      </c>
      <c r="T3641" s="17">
        <f t="shared" si="283"/>
        <v>42091.43</v>
      </c>
      <c r="U3641">
        <f t="shared" si="284"/>
        <v>2015</v>
      </c>
    </row>
    <row r="3642" spans="1:21" ht="45" hidden="1" x14ac:dyDescent="0.2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8218</v>
      </c>
      <c r="G3642" t="s">
        <v>8221</v>
      </c>
      <c r="H3642" t="s">
        <v>8243</v>
      </c>
      <c r="I3642">
        <v>1407453228</v>
      </c>
      <c r="J3642">
        <v>1404861228</v>
      </c>
      <c r="K3642" s="11" t="b">
        <v>0</v>
      </c>
      <c r="L3642">
        <v>1</v>
      </c>
      <c r="M3642" t="b">
        <v>0</v>
      </c>
      <c r="N3642" t="s">
        <v>8279</v>
      </c>
      <c r="O3642" s="1">
        <f t="shared" si="280"/>
        <v>0</v>
      </c>
      <c r="P3642">
        <f t="shared" si="281"/>
        <v>1</v>
      </c>
      <c r="Q3642" s="13" t="s">
        <v>8315</v>
      </c>
      <c r="R3642" t="s">
        <v>8341</v>
      </c>
      <c r="S3642" s="17">
        <f t="shared" si="282"/>
        <v>41828.967916666668</v>
      </c>
      <c r="T3642" s="17">
        <f t="shared" si="283"/>
        <v>41858.967916666668</v>
      </c>
      <c r="U3642">
        <f t="shared" si="284"/>
        <v>2014</v>
      </c>
    </row>
    <row r="3643" spans="1:21" ht="45" hidden="1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8217</v>
      </c>
      <c r="G3643" t="s">
        <v>8221</v>
      </c>
      <c r="H3643" t="s">
        <v>8243</v>
      </c>
      <c r="I3643">
        <v>1456700709</v>
      </c>
      <c r="J3643">
        <v>1453676709</v>
      </c>
      <c r="K3643" s="11" t="b">
        <v>0</v>
      </c>
      <c r="L3643">
        <v>1</v>
      </c>
      <c r="M3643" t="b">
        <v>0</v>
      </c>
      <c r="N3643" t="s">
        <v>8268</v>
      </c>
      <c r="O3643" s="1">
        <f t="shared" si="280"/>
        <v>0</v>
      </c>
      <c r="P3643">
        <f t="shared" si="281"/>
        <v>1</v>
      </c>
      <c r="Q3643" s="13" t="s">
        <v>8304</v>
      </c>
      <c r="R3643" t="s">
        <v>8306</v>
      </c>
      <c r="S3643" s="17">
        <f t="shared" si="282"/>
        <v>42393.961909722217</v>
      </c>
      <c r="T3643" s="17">
        <f t="shared" si="283"/>
        <v>42428.961909722217</v>
      </c>
      <c r="U3643">
        <f t="shared" si="284"/>
        <v>2016</v>
      </c>
    </row>
    <row r="3644" spans="1:21" ht="45" hidden="1" x14ac:dyDescent="0.2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8218</v>
      </c>
      <c r="G3644" t="s">
        <v>8221</v>
      </c>
      <c r="H3644" t="s">
        <v>8243</v>
      </c>
      <c r="I3644">
        <v>1392070874</v>
      </c>
      <c r="J3644">
        <v>1386886874</v>
      </c>
      <c r="K3644" s="11" t="b">
        <v>0</v>
      </c>
      <c r="L3644">
        <v>1</v>
      </c>
      <c r="M3644" t="b">
        <v>0</v>
      </c>
      <c r="N3644" t="s">
        <v>8265</v>
      </c>
      <c r="O3644" s="1">
        <f t="shared" si="280"/>
        <v>0</v>
      </c>
      <c r="P3644">
        <f t="shared" si="281"/>
        <v>1</v>
      </c>
      <c r="Q3644" s="13" t="s">
        <v>8317</v>
      </c>
      <c r="R3644" t="s">
        <v>8335</v>
      </c>
      <c r="S3644" s="17">
        <f t="shared" si="282"/>
        <v>41620.93141203704</v>
      </c>
      <c r="T3644" s="17">
        <f t="shared" si="283"/>
        <v>41680.93141203704</v>
      </c>
      <c r="U3644">
        <f t="shared" si="284"/>
        <v>2013</v>
      </c>
    </row>
    <row r="3645" spans="1:21" ht="45" hidden="1" x14ac:dyDescent="0.2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8218</v>
      </c>
      <c r="G3645" t="s">
        <v>8221</v>
      </c>
      <c r="H3645" t="s">
        <v>8243</v>
      </c>
      <c r="I3645">
        <v>1470975614</v>
      </c>
      <c r="J3645">
        <v>1465791614</v>
      </c>
      <c r="K3645" s="11" t="b">
        <v>0</v>
      </c>
      <c r="L3645">
        <v>1</v>
      </c>
      <c r="M3645" t="b">
        <v>0</v>
      </c>
      <c r="N3645" t="s">
        <v>8263</v>
      </c>
      <c r="O3645" s="1">
        <f t="shared" si="280"/>
        <v>0</v>
      </c>
      <c r="P3645">
        <f t="shared" si="281"/>
        <v>1</v>
      </c>
      <c r="Q3645" s="13" t="s">
        <v>8317</v>
      </c>
      <c r="R3645" t="s">
        <v>8321</v>
      </c>
      <c r="S3645" s="17">
        <f t="shared" si="282"/>
        <v>42534.180717592593</v>
      </c>
      <c r="T3645" s="17">
        <f t="shared" si="283"/>
        <v>42594.180717592593</v>
      </c>
      <c r="U3645">
        <f t="shared" si="284"/>
        <v>2016</v>
      </c>
    </row>
    <row r="3646" spans="1:21" ht="30" hidden="1" x14ac:dyDescent="0.2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8218</v>
      </c>
      <c r="G3646" t="s">
        <v>8221</v>
      </c>
      <c r="H3646" t="s">
        <v>8243</v>
      </c>
      <c r="I3646">
        <v>1458715133</v>
      </c>
      <c r="J3646">
        <v>1455262733</v>
      </c>
      <c r="K3646" s="11" t="b">
        <v>0</v>
      </c>
      <c r="L3646">
        <v>1</v>
      </c>
      <c r="M3646" t="b">
        <v>0</v>
      </c>
      <c r="N3646" t="s">
        <v>8279</v>
      </c>
      <c r="O3646" s="1">
        <f t="shared" si="280"/>
        <v>0</v>
      </c>
      <c r="P3646">
        <f t="shared" si="281"/>
        <v>1</v>
      </c>
      <c r="Q3646" s="13" t="s">
        <v>8315</v>
      </c>
      <c r="R3646" t="s">
        <v>8341</v>
      </c>
      <c r="S3646" s="17">
        <f t="shared" si="282"/>
        <v>42412.318668981476</v>
      </c>
      <c r="T3646" s="17">
        <f t="shared" si="283"/>
        <v>42452.277002314819</v>
      </c>
      <c r="U3646">
        <f t="shared" si="284"/>
        <v>2016</v>
      </c>
    </row>
    <row r="3647" spans="1:21" ht="60" hidden="1" x14ac:dyDescent="0.2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8218</v>
      </c>
      <c r="G3647" t="s">
        <v>8221</v>
      </c>
      <c r="H3647" t="s">
        <v>8243</v>
      </c>
      <c r="I3647">
        <v>1461994440</v>
      </c>
      <c r="J3647">
        <v>1459410101</v>
      </c>
      <c r="K3647" s="11" t="b">
        <v>0</v>
      </c>
      <c r="L3647">
        <v>1</v>
      </c>
      <c r="M3647" t="b">
        <v>0</v>
      </c>
      <c r="N3647" t="s">
        <v>8300</v>
      </c>
      <c r="O3647" s="1">
        <f t="shared" si="280"/>
        <v>0</v>
      </c>
      <c r="P3647">
        <f t="shared" si="281"/>
        <v>1</v>
      </c>
      <c r="Q3647" s="13" t="s">
        <v>8319</v>
      </c>
      <c r="R3647" t="s">
        <v>8331</v>
      </c>
      <c r="S3647" s="17">
        <f t="shared" si="282"/>
        <v>42460.320613425924</v>
      </c>
      <c r="T3647" s="17">
        <f t="shared" si="283"/>
        <v>42490.231944444444</v>
      </c>
      <c r="U3647">
        <f t="shared" si="284"/>
        <v>2016</v>
      </c>
    </row>
    <row r="3648" spans="1:21" ht="45" hidden="1" x14ac:dyDescent="0.2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8218</v>
      </c>
      <c r="G3648" t="s">
        <v>8221</v>
      </c>
      <c r="H3648" t="s">
        <v>8243</v>
      </c>
      <c r="I3648">
        <v>1426182551</v>
      </c>
      <c r="J3648">
        <v>1423594151</v>
      </c>
      <c r="K3648" s="11" t="b">
        <v>0</v>
      </c>
      <c r="L3648">
        <v>1</v>
      </c>
      <c r="M3648" t="b">
        <v>0</v>
      </c>
      <c r="N3648" t="s">
        <v>8279</v>
      </c>
      <c r="O3648" s="1">
        <f t="shared" si="280"/>
        <v>0</v>
      </c>
      <c r="P3648">
        <f t="shared" si="281"/>
        <v>1</v>
      </c>
      <c r="Q3648" s="13" t="s">
        <v>8315</v>
      </c>
      <c r="R3648" t="s">
        <v>8341</v>
      </c>
      <c r="S3648" s="17">
        <f t="shared" si="282"/>
        <v>42045.784155092595</v>
      </c>
      <c r="T3648" s="17">
        <f t="shared" si="283"/>
        <v>42075.742488425924</v>
      </c>
      <c r="U3648">
        <f t="shared" si="284"/>
        <v>2015</v>
      </c>
    </row>
    <row r="3649" spans="1:21" ht="60" hidden="1" x14ac:dyDescent="0.2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8218</v>
      </c>
      <c r="G3649" t="s">
        <v>8221</v>
      </c>
      <c r="H3649" t="s">
        <v>8243</v>
      </c>
      <c r="I3649">
        <v>1469919890</v>
      </c>
      <c r="J3649">
        <v>1467327890</v>
      </c>
      <c r="K3649" s="11" t="b">
        <v>0</v>
      </c>
      <c r="L3649">
        <v>1</v>
      </c>
      <c r="M3649" t="b">
        <v>0</v>
      </c>
      <c r="N3649" t="s">
        <v>8279</v>
      </c>
      <c r="O3649" s="1">
        <f t="shared" si="280"/>
        <v>0</v>
      </c>
      <c r="P3649">
        <f t="shared" si="281"/>
        <v>1</v>
      </c>
      <c r="Q3649" s="13" t="s">
        <v>8315</v>
      </c>
      <c r="R3649" t="s">
        <v>8341</v>
      </c>
      <c r="S3649" s="17">
        <f t="shared" si="282"/>
        <v>42551.961689814809</v>
      </c>
      <c r="T3649" s="17">
        <f t="shared" si="283"/>
        <v>42581.961689814809</v>
      </c>
      <c r="U3649">
        <f t="shared" si="284"/>
        <v>2016</v>
      </c>
    </row>
    <row r="3650" spans="1:21" ht="60" hidden="1" x14ac:dyDescent="0.2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8218</v>
      </c>
      <c r="G3650" t="s">
        <v>8221</v>
      </c>
      <c r="H3650" t="s">
        <v>8243</v>
      </c>
      <c r="I3650">
        <v>1411701739</v>
      </c>
      <c r="J3650">
        <v>1409109739</v>
      </c>
      <c r="K3650" s="11" t="b">
        <v>0</v>
      </c>
      <c r="L3650">
        <v>1</v>
      </c>
      <c r="M3650" t="b">
        <v>0</v>
      </c>
      <c r="N3650" t="s">
        <v>8279</v>
      </c>
      <c r="O3650" s="1">
        <f t="shared" si="280"/>
        <v>0</v>
      </c>
      <c r="P3650">
        <f t="shared" si="281"/>
        <v>1</v>
      </c>
      <c r="Q3650" s="13" t="s">
        <v>8315</v>
      </c>
      <c r="R3650" t="s">
        <v>8341</v>
      </c>
      <c r="S3650" s="17">
        <f t="shared" si="282"/>
        <v>41878.140497685185</v>
      </c>
      <c r="T3650" s="17">
        <f t="shared" si="283"/>
        <v>41908.140497685185</v>
      </c>
      <c r="U3650">
        <f t="shared" si="284"/>
        <v>2014</v>
      </c>
    </row>
    <row r="3651" spans="1:21" ht="45" hidden="1" x14ac:dyDescent="0.2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8218</v>
      </c>
      <c r="G3651" t="s">
        <v>8222</v>
      </c>
      <c r="H3651" t="s">
        <v>8244</v>
      </c>
      <c r="I3651">
        <v>1434139887</v>
      </c>
      <c r="J3651">
        <v>1428955887</v>
      </c>
      <c r="K3651" s="11" t="b">
        <v>0</v>
      </c>
      <c r="L3651">
        <v>1</v>
      </c>
      <c r="M3651" t="b">
        <v>0</v>
      </c>
      <c r="N3651" t="s">
        <v>8266</v>
      </c>
      <c r="O3651" s="1">
        <f t="shared" ref="O3651:O3714" si="285">ROUND(E3651/D3651*100,0)</f>
        <v>0</v>
      </c>
      <c r="P3651">
        <f t="shared" ref="P3651:P3714" si="286">IFERROR(ROUND(E3651/L3651,2),0)</f>
        <v>1</v>
      </c>
      <c r="Q3651" s="13" t="s">
        <v>8319</v>
      </c>
      <c r="R3651" t="s">
        <v>8322</v>
      </c>
      <c r="S3651" s="17">
        <f t="shared" ref="S3651:S3714" si="287">(((J3651/60)/60)/24)+DATE(1970,1,1)</f>
        <v>42107.841284722221</v>
      </c>
      <c r="T3651" s="17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hidden="1" x14ac:dyDescent="0.2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8218</v>
      </c>
      <c r="G3652" t="s">
        <v>8223</v>
      </c>
      <c r="H3652" t="s">
        <v>8245</v>
      </c>
      <c r="I3652">
        <v>1417235580</v>
      </c>
      <c r="J3652">
        <v>1416034228</v>
      </c>
      <c r="K3652" s="11" t="b">
        <v>0</v>
      </c>
      <c r="L3652">
        <v>1</v>
      </c>
      <c r="M3652" t="b">
        <v>0</v>
      </c>
      <c r="N3652" t="s">
        <v>8278</v>
      </c>
      <c r="O3652" s="1">
        <f t="shared" si="285"/>
        <v>0</v>
      </c>
      <c r="P3652">
        <f t="shared" si="286"/>
        <v>1</v>
      </c>
      <c r="Q3652" s="13" t="s">
        <v>8312</v>
      </c>
      <c r="R3652" t="s">
        <v>8340</v>
      </c>
      <c r="S3652" s="17">
        <f t="shared" si="287"/>
        <v>41958.285046296296</v>
      </c>
      <c r="T3652" s="17">
        <f t="shared" si="288"/>
        <v>41972.189583333333</v>
      </c>
      <c r="U3652">
        <f t="shared" si="289"/>
        <v>2014</v>
      </c>
    </row>
    <row r="3653" spans="1:21" ht="30" hidden="1" x14ac:dyDescent="0.2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8218</v>
      </c>
      <c r="G3653" t="s">
        <v>8222</v>
      </c>
      <c r="H3653" t="s">
        <v>8244</v>
      </c>
      <c r="I3653">
        <v>1426365994</v>
      </c>
      <c r="J3653">
        <v>1421185594</v>
      </c>
      <c r="K3653" s="11" t="b">
        <v>0</v>
      </c>
      <c r="L3653">
        <v>1</v>
      </c>
      <c r="M3653" t="b">
        <v>0</v>
      </c>
      <c r="N3653" t="s">
        <v>8266</v>
      </c>
      <c r="O3653" s="1">
        <f t="shared" si="285"/>
        <v>0</v>
      </c>
      <c r="P3653">
        <f t="shared" si="286"/>
        <v>1</v>
      </c>
      <c r="Q3653" s="13" t="s">
        <v>8319</v>
      </c>
      <c r="R3653" t="s">
        <v>8322</v>
      </c>
      <c r="S3653" s="17">
        <f t="shared" si="287"/>
        <v>42017.907337962963</v>
      </c>
      <c r="T3653" s="17">
        <f t="shared" si="288"/>
        <v>42077.865671296298</v>
      </c>
      <c r="U3653">
        <f t="shared" si="289"/>
        <v>2015</v>
      </c>
    </row>
    <row r="3654" spans="1:21" ht="60" hidden="1" x14ac:dyDescent="0.2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8218</v>
      </c>
      <c r="G3654" t="s">
        <v>8221</v>
      </c>
      <c r="H3654" t="s">
        <v>8243</v>
      </c>
      <c r="I3654">
        <v>1425250955</v>
      </c>
      <c r="J3654">
        <v>1422658955</v>
      </c>
      <c r="K3654" s="11" t="b">
        <v>0</v>
      </c>
      <c r="L3654">
        <v>1</v>
      </c>
      <c r="M3654" t="b">
        <v>0</v>
      </c>
      <c r="N3654" t="s">
        <v>8298</v>
      </c>
      <c r="O3654" s="1">
        <f t="shared" si="285"/>
        <v>0</v>
      </c>
      <c r="P3654">
        <f t="shared" si="286"/>
        <v>1</v>
      </c>
      <c r="Q3654" s="13" t="s">
        <v>8319</v>
      </c>
      <c r="R3654" t="s">
        <v>8320</v>
      </c>
      <c r="S3654" s="17">
        <f t="shared" si="287"/>
        <v>42034.960127314815</v>
      </c>
      <c r="T3654" s="17">
        <f t="shared" si="288"/>
        <v>42064.960127314815</v>
      </c>
      <c r="U3654">
        <f t="shared" si="289"/>
        <v>2015</v>
      </c>
    </row>
    <row r="3655" spans="1:21" ht="60" hidden="1" x14ac:dyDescent="0.2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8218</v>
      </c>
      <c r="G3655" t="s">
        <v>8221</v>
      </c>
      <c r="H3655" t="s">
        <v>8243</v>
      </c>
      <c r="I3655">
        <v>1475853060</v>
      </c>
      <c r="J3655">
        <v>1470672906</v>
      </c>
      <c r="K3655" s="11" t="b">
        <v>0</v>
      </c>
      <c r="L3655">
        <v>1</v>
      </c>
      <c r="M3655" t="b">
        <v>0</v>
      </c>
      <c r="N3655" t="s">
        <v>8300</v>
      </c>
      <c r="O3655" s="1">
        <f t="shared" si="285"/>
        <v>0</v>
      </c>
      <c r="P3655">
        <f t="shared" si="286"/>
        <v>1</v>
      </c>
      <c r="Q3655" s="13" t="s">
        <v>8319</v>
      </c>
      <c r="R3655" t="s">
        <v>8331</v>
      </c>
      <c r="S3655" s="17">
        <f t="shared" si="287"/>
        <v>42590.677152777775</v>
      </c>
      <c r="T3655" s="17">
        <f t="shared" si="288"/>
        <v>42650.632638888885</v>
      </c>
      <c r="U3655">
        <f t="shared" si="289"/>
        <v>2016</v>
      </c>
    </row>
    <row r="3656" spans="1:21" ht="60" hidden="1" x14ac:dyDescent="0.2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8218</v>
      </c>
      <c r="G3656" t="s">
        <v>8221</v>
      </c>
      <c r="H3656" t="s">
        <v>8243</v>
      </c>
      <c r="I3656">
        <v>1484354556</v>
      </c>
      <c r="J3656">
        <v>1479170556</v>
      </c>
      <c r="K3656" s="11" t="b">
        <v>0</v>
      </c>
      <c r="L3656">
        <v>1</v>
      </c>
      <c r="M3656" t="b">
        <v>0</v>
      </c>
      <c r="N3656" t="s">
        <v>8300</v>
      </c>
      <c r="O3656" s="1">
        <f t="shared" si="285"/>
        <v>0</v>
      </c>
      <c r="P3656">
        <f t="shared" si="286"/>
        <v>1</v>
      </c>
      <c r="Q3656" s="13" t="s">
        <v>8319</v>
      </c>
      <c r="R3656" t="s">
        <v>8331</v>
      </c>
      <c r="S3656" s="17">
        <f t="shared" si="287"/>
        <v>42689.029583333337</v>
      </c>
      <c r="T3656" s="17">
        <f t="shared" si="288"/>
        <v>42749.029583333337</v>
      </c>
      <c r="U3656">
        <f t="shared" si="289"/>
        <v>2016</v>
      </c>
    </row>
    <row r="3657" spans="1:21" ht="60" hidden="1" x14ac:dyDescent="0.2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8218</v>
      </c>
      <c r="G3657" t="s">
        <v>8221</v>
      </c>
      <c r="H3657" t="s">
        <v>8243</v>
      </c>
      <c r="I3657">
        <v>1420844390</v>
      </c>
      <c r="J3657">
        <v>1415660390</v>
      </c>
      <c r="K3657" s="11" t="b">
        <v>0</v>
      </c>
      <c r="L3657">
        <v>1</v>
      </c>
      <c r="M3657" t="b">
        <v>0</v>
      </c>
      <c r="N3657" t="s">
        <v>8298</v>
      </c>
      <c r="O3657" s="1">
        <f t="shared" si="285"/>
        <v>0</v>
      </c>
      <c r="P3657">
        <f t="shared" si="286"/>
        <v>1</v>
      </c>
      <c r="Q3657" s="13" t="s">
        <v>8319</v>
      </c>
      <c r="R3657" t="s">
        <v>8320</v>
      </c>
      <c r="S3657" s="17">
        <f t="shared" si="287"/>
        <v>41953.95821759259</v>
      </c>
      <c r="T3657" s="17">
        <f t="shared" si="288"/>
        <v>42013.95821759259</v>
      </c>
      <c r="U3657">
        <f t="shared" si="289"/>
        <v>2014</v>
      </c>
    </row>
    <row r="3658" spans="1:21" ht="60" hidden="1" x14ac:dyDescent="0.2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8218</v>
      </c>
      <c r="G3658" t="s">
        <v>8227</v>
      </c>
      <c r="H3658" t="s">
        <v>8246</v>
      </c>
      <c r="I3658">
        <v>1457822275</v>
      </c>
      <c r="J3658">
        <v>1455230275</v>
      </c>
      <c r="K3658" s="11" t="b">
        <v>0</v>
      </c>
      <c r="L3658">
        <v>1</v>
      </c>
      <c r="M3658" t="b">
        <v>0</v>
      </c>
      <c r="N3658" t="s">
        <v>8267</v>
      </c>
      <c r="O3658" s="1">
        <f t="shared" si="285"/>
        <v>0</v>
      </c>
      <c r="P3658">
        <f t="shared" si="286"/>
        <v>1</v>
      </c>
      <c r="Q3658" s="13" t="s">
        <v>8304</v>
      </c>
      <c r="R3658" t="s">
        <v>8338</v>
      </c>
      <c r="S3658" s="17">
        <f t="shared" si="287"/>
        <v>42411.942997685182</v>
      </c>
      <c r="T3658" s="17">
        <f t="shared" si="288"/>
        <v>42441.942997685182</v>
      </c>
      <c r="U3658">
        <f t="shared" si="289"/>
        <v>2016</v>
      </c>
    </row>
    <row r="3659" spans="1:21" ht="30" hidden="1" x14ac:dyDescent="0.2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8218</v>
      </c>
      <c r="G3659" t="s">
        <v>8221</v>
      </c>
      <c r="H3659" t="s">
        <v>8243</v>
      </c>
      <c r="I3659">
        <v>1427745150</v>
      </c>
      <c r="J3659">
        <v>1425156750</v>
      </c>
      <c r="K3659" s="11" t="b">
        <v>0</v>
      </c>
      <c r="L3659">
        <v>1</v>
      </c>
      <c r="M3659" t="b">
        <v>0</v>
      </c>
      <c r="N3659" t="s">
        <v>8288</v>
      </c>
      <c r="O3659" s="1">
        <f t="shared" si="285"/>
        <v>0</v>
      </c>
      <c r="P3659">
        <f t="shared" si="286"/>
        <v>1</v>
      </c>
      <c r="Q3659" s="13" t="s">
        <v>8323</v>
      </c>
      <c r="R3659" t="s">
        <v>8326</v>
      </c>
      <c r="S3659" s="17">
        <f t="shared" si="287"/>
        <v>42063.869791666672</v>
      </c>
      <c r="T3659" s="17">
        <f t="shared" si="288"/>
        <v>42093.828125</v>
      </c>
      <c r="U3659">
        <f t="shared" si="289"/>
        <v>2015</v>
      </c>
    </row>
    <row r="3660" spans="1:21" ht="60" hidden="1" x14ac:dyDescent="0.2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8218</v>
      </c>
      <c r="G3660" t="s">
        <v>8221</v>
      </c>
      <c r="H3660" t="s">
        <v>8243</v>
      </c>
      <c r="I3660">
        <v>1423078606</v>
      </c>
      <c r="J3660">
        <v>1420486606</v>
      </c>
      <c r="K3660" s="11" t="b">
        <v>0</v>
      </c>
      <c r="L3660">
        <v>1</v>
      </c>
      <c r="M3660" t="b">
        <v>0</v>
      </c>
      <c r="N3660" t="s">
        <v>8267</v>
      </c>
      <c r="O3660" s="1">
        <f t="shared" si="285"/>
        <v>0</v>
      </c>
      <c r="P3660">
        <f t="shared" si="286"/>
        <v>1</v>
      </c>
      <c r="Q3660" s="13" t="s">
        <v>8304</v>
      </c>
      <c r="R3660" t="s">
        <v>8338</v>
      </c>
      <c r="S3660" s="17">
        <f t="shared" si="287"/>
        <v>42009.817199074074</v>
      </c>
      <c r="T3660" s="17">
        <f t="shared" si="288"/>
        <v>42039.817199074074</v>
      </c>
      <c r="U3660">
        <f t="shared" si="289"/>
        <v>2015</v>
      </c>
    </row>
    <row r="3661" spans="1:21" ht="60" hidden="1" x14ac:dyDescent="0.2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8218</v>
      </c>
      <c r="G3661" t="s">
        <v>8221</v>
      </c>
      <c r="H3661" t="s">
        <v>8243</v>
      </c>
      <c r="I3661">
        <v>1375299780</v>
      </c>
      <c r="J3661">
        <v>1371655522</v>
      </c>
      <c r="K3661" s="11" t="b">
        <v>0</v>
      </c>
      <c r="L3661">
        <v>1</v>
      </c>
      <c r="M3661" t="b">
        <v>0</v>
      </c>
      <c r="N3661" t="s">
        <v>8270</v>
      </c>
      <c r="O3661" s="1">
        <f t="shared" si="285"/>
        <v>0</v>
      </c>
      <c r="P3661">
        <f t="shared" si="286"/>
        <v>1</v>
      </c>
      <c r="Q3661" s="13" t="s">
        <v>8307</v>
      </c>
      <c r="R3661" t="s">
        <v>8348</v>
      </c>
      <c r="S3661" s="17">
        <f t="shared" si="287"/>
        <v>41444.64261574074</v>
      </c>
      <c r="T3661" s="17">
        <f t="shared" si="288"/>
        <v>41486.821527777778</v>
      </c>
      <c r="U3661">
        <f t="shared" si="289"/>
        <v>2013</v>
      </c>
    </row>
    <row r="3662" spans="1:21" ht="45" hidden="1" x14ac:dyDescent="0.2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8218</v>
      </c>
      <c r="G3662" t="s">
        <v>8221</v>
      </c>
      <c r="H3662" t="s">
        <v>8243</v>
      </c>
      <c r="I3662">
        <v>1429936500</v>
      </c>
      <c r="J3662">
        <v>1424759330</v>
      </c>
      <c r="K3662" s="11" t="b">
        <v>0</v>
      </c>
      <c r="L3662">
        <v>1</v>
      </c>
      <c r="M3662" t="b">
        <v>0</v>
      </c>
      <c r="N3662" t="s">
        <v>8266</v>
      </c>
      <c r="O3662" s="1">
        <f t="shared" si="285"/>
        <v>0</v>
      </c>
      <c r="P3662">
        <f t="shared" si="286"/>
        <v>1</v>
      </c>
      <c r="Q3662" s="13" t="s">
        <v>8319</v>
      </c>
      <c r="R3662" t="s">
        <v>8322</v>
      </c>
      <c r="S3662" s="17">
        <f t="shared" si="287"/>
        <v>42059.270023148143</v>
      </c>
      <c r="T3662" s="17">
        <f t="shared" si="288"/>
        <v>42119.190972222219</v>
      </c>
      <c r="U3662">
        <f t="shared" si="289"/>
        <v>2015</v>
      </c>
    </row>
    <row r="3663" spans="1:21" ht="60" hidden="1" x14ac:dyDescent="0.2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8218</v>
      </c>
      <c r="G3663" t="s">
        <v>8234</v>
      </c>
      <c r="H3663" t="s">
        <v>8246</v>
      </c>
      <c r="I3663">
        <v>1464285463</v>
      </c>
      <c r="J3663">
        <v>1461693463</v>
      </c>
      <c r="K3663" s="11" t="b">
        <v>0</v>
      </c>
      <c r="L3663">
        <v>1</v>
      </c>
      <c r="M3663" t="b">
        <v>0</v>
      </c>
      <c r="N3663" t="s">
        <v>8282</v>
      </c>
      <c r="O3663" s="1">
        <f t="shared" si="285"/>
        <v>0</v>
      </c>
      <c r="P3663">
        <f t="shared" si="286"/>
        <v>1</v>
      </c>
      <c r="Q3663" s="13" t="s">
        <v>8307</v>
      </c>
      <c r="R3663" t="s">
        <v>8344</v>
      </c>
      <c r="S3663" s="17">
        <f t="shared" si="287"/>
        <v>42486.748414351852</v>
      </c>
      <c r="T3663" s="17">
        <f t="shared" si="288"/>
        <v>42516.748414351852</v>
      </c>
      <c r="U3663">
        <f t="shared" si="289"/>
        <v>2016</v>
      </c>
    </row>
    <row r="3664" spans="1:21" ht="60" hidden="1" x14ac:dyDescent="0.2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8218</v>
      </c>
      <c r="G3664" t="s">
        <v>8221</v>
      </c>
      <c r="H3664" t="s">
        <v>8243</v>
      </c>
      <c r="I3664">
        <v>1425655349</v>
      </c>
      <c r="J3664">
        <v>1420471349</v>
      </c>
      <c r="K3664" s="11" t="b">
        <v>0</v>
      </c>
      <c r="L3664">
        <v>1</v>
      </c>
      <c r="M3664" t="b">
        <v>0</v>
      </c>
      <c r="N3664" t="s">
        <v>8263</v>
      </c>
      <c r="O3664" s="1">
        <f t="shared" si="285"/>
        <v>0</v>
      </c>
      <c r="P3664">
        <f t="shared" si="286"/>
        <v>1</v>
      </c>
      <c r="Q3664" s="13" t="s">
        <v>8317</v>
      </c>
      <c r="R3664" t="s">
        <v>8321</v>
      </c>
      <c r="S3664" s="17">
        <f t="shared" si="287"/>
        <v>42009.64061342593</v>
      </c>
      <c r="T3664" s="17">
        <f t="shared" si="288"/>
        <v>42069.64061342593</v>
      </c>
      <c r="U3664">
        <f t="shared" si="289"/>
        <v>2015</v>
      </c>
    </row>
    <row r="3665" spans="1:21" ht="60" hidden="1" x14ac:dyDescent="0.2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8218</v>
      </c>
      <c r="G3665" t="s">
        <v>8221</v>
      </c>
      <c r="H3665" t="s">
        <v>8243</v>
      </c>
      <c r="I3665">
        <v>1458097364</v>
      </c>
      <c r="J3665">
        <v>1455508964</v>
      </c>
      <c r="K3665" s="11" t="b">
        <v>0</v>
      </c>
      <c r="L3665">
        <v>1</v>
      </c>
      <c r="M3665" t="b">
        <v>0</v>
      </c>
      <c r="N3665" t="s">
        <v>8266</v>
      </c>
      <c r="O3665" s="1">
        <f t="shared" si="285"/>
        <v>0</v>
      </c>
      <c r="P3665">
        <f t="shared" si="286"/>
        <v>1</v>
      </c>
      <c r="Q3665" s="13" t="s">
        <v>8319</v>
      </c>
      <c r="R3665" t="s">
        <v>8322</v>
      </c>
      <c r="S3665" s="17">
        <f t="shared" si="287"/>
        <v>42415.168564814812</v>
      </c>
      <c r="T3665" s="17">
        <f t="shared" si="288"/>
        <v>42445.126898148148</v>
      </c>
      <c r="U3665">
        <f t="shared" si="289"/>
        <v>2016</v>
      </c>
    </row>
    <row r="3666" spans="1:21" ht="45" hidden="1" x14ac:dyDescent="0.2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8218</v>
      </c>
      <c r="G3666" t="s">
        <v>8221</v>
      </c>
      <c r="H3666" t="s">
        <v>8243</v>
      </c>
      <c r="I3666">
        <v>1426800687</v>
      </c>
      <c r="J3666">
        <v>1424212287</v>
      </c>
      <c r="K3666" s="11" t="b">
        <v>0</v>
      </c>
      <c r="L3666">
        <v>1</v>
      </c>
      <c r="M3666" t="b">
        <v>0</v>
      </c>
      <c r="N3666" t="s">
        <v>8267</v>
      </c>
      <c r="O3666" s="1">
        <f t="shared" si="285"/>
        <v>0</v>
      </c>
      <c r="P3666">
        <f t="shared" si="286"/>
        <v>1</v>
      </c>
      <c r="Q3666" s="13" t="s">
        <v>8304</v>
      </c>
      <c r="R3666" t="s">
        <v>8338</v>
      </c>
      <c r="S3666" s="17">
        <f t="shared" si="287"/>
        <v>42052.93850694444</v>
      </c>
      <c r="T3666" s="17">
        <f t="shared" si="288"/>
        <v>42082.896840277783</v>
      </c>
      <c r="U3666">
        <f t="shared" si="289"/>
        <v>2015</v>
      </c>
    </row>
    <row r="3667" spans="1:21" hidden="1" x14ac:dyDescent="0.2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8218</v>
      </c>
      <c r="G3667" t="s">
        <v>8221</v>
      </c>
      <c r="H3667" t="s">
        <v>8243</v>
      </c>
      <c r="I3667">
        <v>1436366699</v>
      </c>
      <c r="J3667">
        <v>1435070699</v>
      </c>
      <c r="K3667" s="11" t="b">
        <v>0</v>
      </c>
      <c r="L3667">
        <v>1</v>
      </c>
      <c r="M3667" t="b">
        <v>0</v>
      </c>
      <c r="N3667" t="s">
        <v>8267</v>
      </c>
      <c r="O3667" s="1">
        <f t="shared" si="285"/>
        <v>0</v>
      </c>
      <c r="P3667">
        <f t="shared" si="286"/>
        <v>1</v>
      </c>
      <c r="Q3667" s="13" t="s">
        <v>8304</v>
      </c>
      <c r="R3667" t="s">
        <v>8338</v>
      </c>
      <c r="S3667" s="17">
        <f t="shared" si="287"/>
        <v>42178.614571759259</v>
      </c>
      <c r="T3667" s="17">
        <f t="shared" si="288"/>
        <v>42193.614571759259</v>
      </c>
      <c r="U3667">
        <f t="shared" si="289"/>
        <v>2015</v>
      </c>
    </row>
    <row r="3668" spans="1:21" ht="60" hidden="1" x14ac:dyDescent="0.2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8218</v>
      </c>
      <c r="G3668" t="s">
        <v>8221</v>
      </c>
      <c r="H3668" t="s">
        <v>8243</v>
      </c>
      <c r="I3668">
        <v>1418510965</v>
      </c>
      <c r="J3668">
        <v>1415918965</v>
      </c>
      <c r="K3668" s="11" t="b">
        <v>0</v>
      </c>
      <c r="L3668">
        <v>1</v>
      </c>
      <c r="M3668" t="b">
        <v>0</v>
      </c>
      <c r="N3668" t="s">
        <v>8286</v>
      </c>
      <c r="O3668" s="1">
        <f t="shared" si="285"/>
        <v>0</v>
      </c>
      <c r="P3668">
        <f t="shared" si="286"/>
        <v>1</v>
      </c>
      <c r="Q3668" s="13" t="s">
        <v>8309</v>
      </c>
      <c r="R3668" t="s">
        <v>8347</v>
      </c>
      <c r="S3668" s="17">
        <f t="shared" si="287"/>
        <v>41956.950983796298</v>
      </c>
      <c r="T3668" s="17">
        <f t="shared" si="288"/>
        <v>41986.950983796298</v>
      </c>
      <c r="U3668">
        <f t="shared" si="289"/>
        <v>2014</v>
      </c>
    </row>
    <row r="3669" spans="1:21" ht="30" hidden="1" x14ac:dyDescent="0.2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8218</v>
      </c>
      <c r="G3669" t="s">
        <v>8221</v>
      </c>
      <c r="H3669" t="s">
        <v>8243</v>
      </c>
      <c r="I3669">
        <v>1473699540</v>
      </c>
      <c r="J3669">
        <v>1472451356</v>
      </c>
      <c r="K3669" s="11" t="b">
        <v>0</v>
      </c>
      <c r="L3669">
        <v>1</v>
      </c>
      <c r="M3669" t="b">
        <v>0</v>
      </c>
      <c r="N3669" t="s">
        <v>8266</v>
      </c>
      <c r="O3669" s="1">
        <f t="shared" si="285"/>
        <v>0</v>
      </c>
      <c r="P3669">
        <f t="shared" si="286"/>
        <v>1</v>
      </c>
      <c r="Q3669" s="13" t="s">
        <v>8319</v>
      </c>
      <c r="R3669" t="s">
        <v>8322</v>
      </c>
      <c r="S3669" s="17">
        <f t="shared" si="287"/>
        <v>42611.261064814811</v>
      </c>
      <c r="T3669" s="17">
        <f t="shared" si="288"/>
        <v>42625.707638888889</v>
      </c>
      <c r="U3669">
        <f t="shared" si="289"/>
        <v>2016</v>
      </c>
    </row>
    <row r="3670" spans="1:21" ht="60" hidden="1" x14ac:dyDescent="0.2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8218</v>
      </c>
      <c r="G3670" t="s">
        <v>8221</v>
      </c>
      <c r="H3670" t="s">
        <v>8243</v>
      </c>
      <c r="I3670">
        <v>1437331463</v>
      </c>
      <c r="J3670">
        <v>1434739463</v>
      </c>
      <c r="K3670" s="11" t="b">
        <v>0</v>
      </c>
      <c r="L3670">
        <v>1</v>
      </c>
      <c r="M3670" t="b">
        <v>0</v>
      </c>
      <c r="N3670" t="s">
        <v>8266</v>
      </c>
      <c r="O3670" s="1">
        <f t="shared" si="285"/>
        <v>0</v>
      </c>
      <c r="P3670">
        <f t="shared" si="286"/>
        <v>1</v>
      </c>
      <c r="Q3670" s="13" t="s">
        <v>8319</v>
      </c>
      <c r="R3670" t="s">
        <v>8322</v>
      </c>
      <c r="S3670" s="17">
        <f t="shared" si="287"/>
        <v>42174.780821759254</v>
      </c>
      <c r="T3670" s="17">
        <f t="shared" si="288"/>
        <v>42204.780821759254</v>
      </c>
      <c r="U3670">
        <f t="shared" si="289"/>
        <v>2015</v>
      </c>
    </row>
    <row r="3671" spans="1:21" ht="45" hidden="1" x14ac:dyDescent="0.2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8218</v>
      </c>
      <c r="G3671" t="s">
        <v>8221</v>
      </c>
      <c r="H3671" t="s">
        <v>8243</v>
      </c>
      <c r="I3671">
        <v>1460837320</v>
      </c>
      <c r="J3671">
        <v>1455656920</v>
      </c>
      <c r="K3671" s="11" t="b">
        <v>0</v>
      </c>
      <c r="L3671">
        <v>1</v>
      </c>
      <c r="M3671" t="b">
        <v>0</v>
      </c>
      <c r="N3671" t="s">
        <v>8263</v>
      </c>
      <c r="O3671" s="1">
        <f t="shared" si="285"/>
        <v>0</v>
      </c>
      <c r="P3671">
        <f t="shared" si="286"/>
        <v>1</v>
      </c>
      <c r="Q3671" s="13" t="s">
        <v>8317</v>
      </c>
      <c r="R3671" t="s">
        <v>8321</v>
      </c>
      <c r="S3671" s="17">
        <f t="shared" si="287"/>
        <v>42416.881018518514</v>
      </c>
      <c r="T3671" s="17">
        <f t="shared" si="288"/>
        <v>42476.839351851857</v>
      </c>
      <c r="U3671">
        <f t="shared" si="289"/>
        <v>2016</v>
      </c>
    </row>
    <row r="3672" spans="1:21" ht="60" hidden="1" x14ac:dyDescent="0.2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8218</v>
      </c>
      <c r="G3672" t="s">
        <v>8234</v>
      </c>
      <c r="H3672" t="s">
        <v>8246</v>
      </c>
      <c r="I3672">
        <v>1464939520</v>
      </c>
      <c r="J3672">
        <v>1461051520</v>
      </c>
      <c r="K3672" s="11" t="b">
        <v>0</v>
      </c>
      <c r="L3672">
        <v>1</v>
      </c>
      <c r="M3672" t="b">
        <v>0</v>
      </c>
      <c r="N3672" t="s">
        <v>8282</v>
      </c>
      <c r="O3672" s="1">
        <f t="shared" si="285"/>
        <v>0</v>
      </c>
      <c r="P3672">
        <f t="shared" si="286"/>
        <v>1</v>
      </c>
      <c r="Q3672" s="13" t="s">
        <v>8307</v>
      </c>
      <c r="R3672" t="s">
        <v>8344</v>
      </c>
      <c r="S3672" s="17">
        <f t="shared" si="287"/>
        <v>42479.318518518514</v>
      </c>
      <c r="T3672" s="17">
        <f t="shared" si="288"/>
        <v>42524.318518518514</v>
      </c>
      <c r="U3672">
        <f t="shared" si="289"/>
        <v>2016</v>
      </c>
    </row>
    <row r="3673" spans="1:21" ht="30" hidden="1" x14ac:dyDescent="0.2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8218</v>
      </c>
      <c r="G3673" t="s">
        <v>8221</v>
      </c>
      <c r="H3673" t="s">
        <v>8243</v>
      </c>
      <c r="I3673">
        <v>1424536196</v>
      </c>
      <c r="J3673">
        <v>1421944196</v>
      </c>
      <c r="K3673" s="11" t="b">
        <v>0</v>
      </c>
      <c r="L3673">
        <v>1</v>
      </c>
      <c r="M3673" t="b">
        <v>0</v>
      </c>
      <c r="N3673" t="s">
        <v>8279</v>
      </c>
      <c r="O3673" s="1">
        <f t="shared" si="285"/>
        <v>0</v>
      </c>
      <c r="P3673">
        <f t="shared" si="286"/>
        <v>1</v>
      </c>
      <c r="Q3673" s="13" t="s">
        <v>8315</v>
      </c>
      <c r="R3673" t="s">
        <v>8341</v>
      </c>
      <c r="S3673" s="17">
        <f t="shared" si="287"/>
        <v>42026.687453703707</v>
      </c>
      <c r="T3673" s="17">
        <f t="shared" si="288"/>
        <v>42056.687453703707</v>
      </c>
      <c r="U3673">
        <f t="shared" si="289"/>
        <v>2015</v>
      </c>
    </row>
    <row r="3674" spans="1:21" ht="60" hidden="1" x14ac:dyDescent="0.2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8218</v>
      </c>
      <c r="G3674" t="s">
        <v>8221</v>
      </c>
      <c r="H3674" t="s">
        <v>8243</v>
      </c>
      <c r="I3674">
        <v>1468513533</v>
      </c>
      <c r="J3674">
        <v>1465921533</v>
      </c>
      <c r="K3674" s="11" t="b">
        <v>0</v>
      </c>
      <c r="L3674">
        <v>1</v>
      </c>
      <c r="M3674" t="b">
        <v>0</v>
      </c>
      <c r="N3674" t="s">
        <v>8267</v>
      </c>
      <c r="O3674" s="1">
        <f t="shared" si="285"/>
        <v>0</v>
      </c>
      <c r="P3674">
        <f t="shared" si="286"/>
        <v>1</v>
      </c>
      <c r="Q3674" s="13" t="s">
        <v>8304</v>
      </c>
      <c r="R3674" t="s">
        <v>8338</v>
      </c>
      <c r="S3674" s="17">
        <f t="shared" si="287"/>
        <v>42535.68440972222</v>
      </c>
      <c r="T3674" s="17">
        <f t="shared" si="288"/>
        <v>42565.68440972222</v>
      </c>
      <c r="U3674">
        <f t="shared" si="289"/>
        <v>2016</v>
      </c>
    </row>
    <row r="3675" spans="1:21" ht="45" hidden="1" x14ac:dyDescent="0.2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8217</v>
      </c>
      <c r="G3675" t="s">
        <v>8221</v>
      </c>
      <c r="H3675" t="s">
        <v>8243</v>
      </c>
      <c r="I3675">
        <v>1424989029</v>
      </c>
      <c r="J3675">
        <v>1422397029</v>
      </c>
      <c r="K3675" s="11" t="b">
        <v>0</v>
      </c>
      <c r="L3675">
        <v>1</v>
      </c>
      <c r="M3675" t="b">
        <v>0</v>
      </c>
      <c r="N3675" t="s">
        <v>8267</v>
      </c>
      <c r="O3675" s="1">
        <f t="shared" si="285"/>
        <v>0</v>
      </c>
      <c r="P3675">
        <f t="shared" si="286"/>
        <v>1</v>
      </c>
      <c r="Q3675" s="13" t="s">
        <v>8304</v>
      </c>
      <c r="R3675" t="s">
        <v>8338</v>
      </c>
      <c r="S3675" s="17">
        <f t="shared" si="287"/>
        <v>42031.928576388891</v>
      </c>
      <c r="T3675" s="17">
        <f t="shared" si="288"/>
        <v>42061.928576388891</v>
      </c>
      <c r="U3675">
        <f t="shared" si="289"/>
        <v>2015</v>
      </c>
    </row>
    <row r="3676" spans="1:21" ht="60" hidden="1" x14ac:dyDescent="0.2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8218</v>
      </c>
      <c r="G3676" t="s">
        <v>8221</v>
      </c>
      <c r="H3676" t="s">
        <v>8243</v>
      </c>
      <c r="I3676">
        <v>1455207510</v>
      </c>
      <c r="J3676">
        <v>1453997910</v>
      </c>
      <c r="K3676" s="11" t="b">
        <v>0</v>
      </c>
      <c r="L3676">
        <v>1</v>
      </c>
      <c r="M3676" t="b">
        <v>0</v>
      </c>
      <c r="N3676" t="s">
        <v>8277</v>
      </c>
      <c r="O3676" s="1">
        <f t="shared" si="285"/>
        <v>0</v>
      </c>
      <c r="P3676">
        <f t="shared" si="286"/>
        <v>1</v>
      </c>
      <c r="Q3676" s="13" t="s">
        <v>8312</v>
      </c>
      <c r="R3676" t="s">
        <v>8330</v>
      </c>
      <c r="S3676" s="17">
        <f t="shared" si="287"/>
        <v>42397.679513888885</v>
      </c>
      <c r="T3676" s="17">
        <f t="shared" si="288"/>
        <v>42411.679513888885</v>
      </c>
      <c r="U3676">
        <f t="shared" si="289"/>
        <v>2016</v>
      </c>
    </row>
    <row r="3677" spans="1:21" ht="60" hidden="1" x14ac:dyDescent="0.2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8218</v>
      </c>
      <c r="G3677" t="s">
        <v>8221</v>
      </c>
      <c r="H3677" t="s">
        <v>8243</v>
      </c>
      <c r="I3677">
        <v>1425833403</v>
      </c>
      <c r="J3677">
        <v>1423245003</v>
      </c>
      <c r="K3677" s="11" t="b">
        <v>0</v>
      </c>
      <c r="L3677">
        <v>1</v>
      </c>
      <c r="M3677" t="b">
        <v>0</v>
      </c>
      <c r="N3677" t="s">
        <v>8266</v>
      </c>
      <c r="O3677" s="1">
        <f t="shared" si="285"/>
        <v>0</v>
      </c>
      <c r="P3677">
        <f t="shared" si="286"/>
        <v>1</v>
      </c>
      <c r="Q3677" s="13" t="s">
        <v>8319</v>
      </c>
      <c r="R3677" t="s">
        <v>8322</v>
      </c>
      <c r="S3677" s="17">
        <f t="shared" si="287"/>
        <v>42041.743090277778</v>
      </c>
      <c r="T3677" s="17">
        <f t="shared" si="288"/>
        <v>42071.701423611114</v>
      </c>
      <c r="U3677">
        <f t="shared" si="289"/>
        <v>2015</v>
      </c>
    </row>
    <row r="3678" spans="1:21" ht="60" hidden="1" x14ac:dyDescent="0.2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8218</v>
      </c>
      <c r="G3678" t="s">
        <v>8223</v>
      </c>
      <c r="H3678" t="s">
        <v>8245</v>
      </c>
      <c r="I3678">
        <v>1408596589</v>
      </c>
      <c r="J3678">
        <v>1406004589</v>
      </c>
      <c r="K3678" s="11" t="b">
        <v>0</v>
      </c>
      <c r="L3678">
        <v>1</v>
      </c>
      <c r="M3678" t="b">
        <v>0</v>
      </c>
      <c r="N3678" t="s">
        <v>8266</v>
      </c>
      <c r="O3678" s="1">
        <f t="shared" si="285"/>
        <v>0</v>
      </c>
      <c r="P3678">
        <f t="shared" si="286"/>
        <v>1</v>
      </c>
      <c r="Q3678" s="13" t="s">
        <v>8319</v>
      </c>
      <c r="R3678" t="s">
        <v>8322</v>
      </c>
      <c r="S3678" s="17">
        <f t="shared" si="287"/>
        <v>41842.201261574075</v>
      </c>
      <c r="T3678" s="17">
        <f t="shared" si="288"/>
        <v>41872.201261574075</v>
      </c>
      <c r="U3678">
        <f t="shared" si="289"/>
        <v>2014</v>
      </c>
    </row>
    <row r="3679" spans="1:21" ht="45" hidden="1" x14ac:dyDescent="0.2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8218</v>
      </c>
      <c r="G3679" t="s">
        <v>8221</v>
      </c>
      <c r="H3679" t="s">
        <v>8243</v>
      </c>
      <c r="I3679">
        <v>1431046356</v>
      </c>
      <c r="J3679">
        <v>1428454356</v>
      </c>
      <c r="K3679" s="11" t="b">
        <v>0</v>
      </c>
      <c r="L3679">
        <v>1</v>
      </c>
      <c r="M3679" t="b">
        <v>0</v>
      </c>
      <c r="N3679" t="s">
        <v>8288</v>
      </c>
      <c r="O3679" s="1">
        <f t="shared" si="285"/>
        <v>0</v>
      </c>
      <c r="P3679">
        <f t="shared" si="286"/>
        <v>1</v>
      </c>
      <c r="Q3679" s="13" t="s">
        <v>8323</v>
      </c>
      <c r="R3679" t="s">
        <v>8326</v>
      </c>
      <c r="S3679" s="17">
        <f t="shared" si="287"/>
        <v>42102.036527777775</v>
      </c>
      <c r="T3679" s="17">
        <f t="shared" si="288"/>
        <v>42132.036527777775</v>
      </c>
      <c r="U3679">
        <f t="shared" si="289"/>
        <v>2015</v>
      </c>
    </row>
    <row r="3680" spans="1:21" ht="60" hidden="1" x14ac:dyDescent="0.2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8218</v>
      </c>
      <c r="G3680" t="s">
        <v>8221</v>
      </c>
      <c r="H3680" t="s">
        <v>8243</v>
      </c>
      <c r="I3680">
        <v>1464386640</v>
      </c>
      <c r="J3680">
        <v>1463090149</v>
      </c>
      <c r="K3680" s="11" t="b">
        <v>0</v>
      </c>
      <c r="L3680">
        <v>1</v>
      </c>
      <c r="M3680" t="b">
        <v>0</v>
      </c>
      <c r="N3680" t="s">
        <v>8279</v>
      </c>
      <c r="O3680" s="1">
        <f t="shared" si="285"/>
        <v>0</v>
      </c>
      <c r="P3680">
        <f t="shared" si="286"/>
        <v>1</v>
      </c>
      <c r="Q3680" s="13" t="s">
        <v>8315</v>
      </c>
      <c r="R3680" t="s">
        <v>8341</v>
      </c>
      <c r="S3680" s="17">
        <f t="shared" si="287"/>
        <v>42502.913761574076</v>
      </c>
      <c r="T3680" s="17">
        <f t="shared" si="288"/>
        <v>42517.919444444444</v>
      </c>
      <c r="U3680">
        <f t="shared" si="289"/>
        <v>2016</v>
      </c>
    </row>
    <row r="3681" spans="1:21" ht="45" hidden="1" x14ac:dyDescent="0.2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8218</v>
      </c>
      <c r="G3681" t="s">
        <v>8221</v>
      </c>
      <c r="H3681" t="s">
        <v>8243</v>
      </c>
      <c r="I3681">
        <v>1487318029</v>
      </c>
      <c r="J3681">
        <v>1484726029</v>
      </c>
      <c r="K3681" s="11" t="b">
        <v>0</v>
      </c>
      <c r="L3681">
        <v>1</v>
      </c>
      <c r="M3681" t="b">
        <v>0</v>
      </c>
      <c r="N3681" t="s">
        <v>8265</v>
      </c>
      <c r="O3681" s="1">
        <f t="shared" si="285"/>
        <v>0</v>
      </c>
      <c r="P3681">
        <f t="shared" si="286"/>
        <v>1</v>
      </c>
      <c r="Q3681" s="13" t="s">
        <v>8317</v>
      </c>
      <c r="R3681" t="s">
        <v>8335</v>
      </c>
      <c r="S3681" s="17">
        <f t="shared" si="287"/>
        <v>42753.329039351855</v>
      </c>
      <c r="T3681" s="17">
        <f t="shared" si="288"/>
        <v>42783.329039351855</v>
      </c>
      <c r="U3681">
        <f t="shared" si="289"/>
        <v>2017</v>
      </c>
    </row>
    <row r="3682" spans="1:21" ht="60" hidden="1" x14ac:dyDescent="0.2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8217</v>
      </c>
      <c r="G3682" t="s">
        <v>8221</v>
      </c>
      <c r="H3682" t="s">
        <v>8243</v>
      </c>
      <c r="I3682">
        <v>1429352160</v>
      </c>
      <c r="J3682">
        <v>1427993710</v>
      </c>
      <c r="K3682" s="11" t="b">
        <v>0</v>
      </c>
      <c r="L3682">
        <v>1</v>
      </c>
      <c r="M3682" t="b">
        <v>0</v>
      </c>
      <c r="N3682" t="s">
        <v>8262</v>
      </c>
      <c r="O3682" s="1">
        <f t="shared" si="285"/>
        <v>0</v>
      </c>
      <c r="P3682">
        <f t="shared" si="286"/>
        <v>1</v>
      </c>
      <c r="Q3682" s="13" t="s">
        <v>8317</v>
      </c>
      <c r="R3682" t="s">
        <v>8333</v>
      </c>
      <c r="S3682" s="17">
        <f t="shared" si="287"/>
        <v>42096.704976851848</v>
      </c>
      <c r="T3682" s="17">
        <f t="shared" si="288"/>
        <v>42112.427777777775</v>
      </c>
      <c r="U3682">
        <f t="shared" si="289"/>
        <v>2015</v>
      </c>
    </row>
    <row r="3683" spans="1:21" ht="60" hidden="1" x14ac:dyDescent="0.2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8218</v>
      </c>
      <c r="G3683" t="s">
        <v>8221</v>
      </c>
      <c r="H3683" t="s">
        <v>8243</v>
      </c>
      <c r="I3683">
        <v>1474580867</v>
      </c>
      <c r="J3683">
        <v>1471988867</v>
      </c>
      <c r="K3683" s="11" t="b">
        <v>0</v>
      </c>
      <c r="L3683">
        <v>1</v>
      </c>
      <c r="M3683" t="b">
        <v>0</v>
      </c>
      <c r="N3683" t="s">
        <v>8267</v>
      </c>
      <c r="O3683" s="1">
        <f t="shared" si="285"/>
        <v>0</v>
      </c>
      <c r="P3683">
        <f t="shared" si="286"/>
        <v>1</v>
      </c>
      <c r="Q3683" s="13" t="s">
        <v>8304</v>
      </c>
      <c r="R3683" t="s">
        <v>8338</v>
      </c>
      <c r="S3683" s="17">
        <f t="shared" si="287"/>
        <v>42605.908182870371</v>
      </c>
      <c r="T3683" s="17">
        <f t="shared" si="288"/>
        <v>42635.908182870371</v>
      </c>
      <c r="U3683">
        <f t="shared" si="289"/>
        <v>2016</v>
      </c>
    </row>
    <row r="3684" spans="1:21" ht="45" hidden="1" x14ac:dyDescent="0.2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8218</v>
      </c>
      <c r="G3684" t="s">
        <v>8221</v>
      </c>
      <c r="H3684" t="s">
        <v>8243</v>
      </c>
      <c r="I3684">
        <v>1425330960</v>
      </c>
      <c r="J3684">
        <v>1422393234</v>
      </c>
      <c r="K3684" s="11" t="b">
        <v>0</v>
      </c>
      <c r="L3684">
        <v>1</v>
      </c>
      <c r="M3684" t="b">
        <v>0</v>
      </c>
      <c r="N3684" t="s">
        <v>8284</v>
      </c>
      <c r="O3684" s="1">
        <f t="shared" si="285"/>
        <v>0</v>
      </c>
      <c r="P3684">
        <f t="shared" si="286"/>
        <v>1</v>
      </c>
      <c r="Q3684" s="13" t="s">
        <v>8309</v>
      </c>
      <c r="R3684" t="s">
        <v>8351</v>
      </c>
      <c r="S3684" s="17">
        <f t="shared" si="287"/>
        <v>42031.884652777779</v>
      </c>
      <c r="T3684" s="17">
        <f t="shared" si="288"/>
        <v>42065.886111111111</v>
      </c>
      <c r="U3684">
        <f t="shared" si="289"/>
        <v>2015</v>
      </c>
    </row>
    <row r="3685" spans="1:21" ht="60" hidden="1" x14ac:dyDescent="0.2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8218</v>
      </c>
      <c r="G3685" t="s">
        <v>8222</v>
      </c>
      <c r="H3685" t="s">
        <v>8244</v>
      </c>
      <c r="I3685">
        <v>1428231600</v>
      </c>
      <c r="J3685">
        <v>1423520177</v>
      </c>
      <c r="K3685" s="11" t="b">
        <v>0</v>
      </c>
      <c r="L3685">
        <v>1</v>
      </c>
      <c r="M3685" t="b">
        <v>0</v>
      </c>
      <c r="N3685" t="s">
        <v>8288</v>
      </c>
      <c r="O3685" s="1">
        <f t="shared" si="285"/>
        <v>0</v>
      </c>
      <c r="P3685">
        <f t="shared" si="286"/>
        <v>1</v>
      </c>
      <c r="Q3685" s="13" t="s">
        <v>8323</v>
      </c>
      <c r="R3685" t="s">
        <v>8326</v>
      </c>
      <c r="S3685" s="17">
        <f t="shared" si="287"/>
        <v>42044.927974537044</v>
      </c>
      <c r="T3685" s="17">
        <f t="shared" si="288"/>
        <v>42099.458333333328</v>
      </c>
      <c r="U3685">
        <f t="shared" si="289"/>
        <v>2015</v>
      </c>
    </row>
    <row r="3686" spans="1:21" ht="60" hidden="1" x14ac:dyDescent="0.2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8218</v>
      </c>
      <c r="G3686" t="s">
        <v>8222</v>
      </c>
      <c r="H3686" t="s">
        <v>8244</v>
      </c>
      <c r="I3686">
        <v>1417295990</v>
      </c>
      <c r="J3686">
        <v>1414700390</v>
      </c>
      <c r="K3686" s="11" t="b">
        <v>0</v>
      </c>
      <c r="L3686">
        <v>1</v>
      </c>
      <c r="M3686" t="b">
        <v>0</v>
      </c>
      <c r="N3686" t="s">
        <v>8300</v>
      </c>
      <c r="O3686" s="1">
        <f t="shared" si="285"/>
        <v>0</v>
      </c>
      <c r="P3686">
        <f t="shared" si="286"/>
        <v>1</v>
      </c>
      <c r="Q3686" s="13" t="s">
        <v>8319</v>
      </c>
      <c r="R3686" t="s">
        <v>8331</v>
      </c>
      <c r="S3686" s="17">
        <f t="shared" si="287"/>
        <v>41942.84710648148</v>
      </c>
      <c r="T3686" s="17">
        <f t="shared" si="288"/>
        <v>41972.888773148152</v>
      </c>
      <c r="U3686">
        <f t="shared" si="289"/>
        <v>2014</v>
      </c>
    </row>
    <row r="3687" spans="1:21" ht="45" hidden="1" x14ac:dyDescent="0.2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8218</v>
      </c>
      <c r="G3687" t="s">
        <v>8221</v>
      </c>
      <c r="H3687" t="s">
        <v>8243</v>
      </c>
      <c r="I3687">
        <v>1459642200</v>
      </c>
      <c r="J3687">
        <v>1456441429</v>
      </c>
      <c r="K3687" s="11" t="b">
        <v>0</v>
      </c>
      <c r="L3687">
        <v>1</v>
      </c>
      <c r="M3687" t="b">
        <v>0</v>
      </c>
      <c r="N3687" t="s">
        <v>8288</v>
      </c>
      <c r="O3687" s="1">
        <f t="shared" si="285"/>
        <v>0</v>
      </c>
      <c r="P3687">
        <f t="shared" si="286"/>
        <v>1</v>
      </c>
      <c r="Q3687" s="13" t="s">
        <v>8323</v>
      </c>
      <c r="R3687" t="s">
        <v>8326</v>
      </c>
      <c r="S3687" s="17">
        <f t="shared" si="287"/>
        <v>42425.960983796293</v>
      </c>
      <c r="T3687" s="17">
        <f t="shared" si="288"/>
        <v>42463.006944444445</v>
      </c>
      <c r="U3687">
        <f t="shared" si="289"/>
        <v>2016</v>
      </c>
    </row>
    <row r="3688" spans="1:21" ht="60" hidden="1" x14ac:dyDescent="0.2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8218</v>
      </c>
      <c r="G3688" t="s">
        <v>8221</v>
      </c>
      <c r="H3688" t="s">
        <v>8243</v>
      </c>
      <c r="I3688">
        <v>1477509604</v>
      </c>
      <c r="J3688">
        <v>1474917604</v>
      </c>
      <c r="K3688" s="11" t="b">
        <v>0</v>
      </c>
      <c r="L3688">
        <v>1</v>
      </c>
      <c r="M3688" t="b">
        <v>0</v>
      </c>
      <c r="N3688" t="s">
        <v>8268</v>
      </c>
      <c r="O3688" s="1">
        <f t="shared" si="285"/>
        <v>0</v>
      </c>
      <c r="P3688">
        <f t="shared" si="286"/>
        <v>1</v>
      </c>
      <c r="Q3688" s="13" t="s">
        <v>8304</v>
      </c>
      <c r="R3688" t="s">
        <v>8306</v>
      </c>
      <c r="S3688" s="17">
        <f t="shared" si="287"/>
        <v>42639.805601851855</v>
      </c>
      <c r="T3688" s="17">
        <f t="shared" si="288"/>
        <v>42669.805601851855</v>
      </c>
      <c r="U3688">
        <f t="shared" si="289"/>
        <v>2016</v>
      </c>
    </row>
    <row r="3689" spans="1:21" ht="60" hidden="1" x14ac:dyDescent="0.2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8218</v>
      </c>
      <c r="G3689" t="s">
        <v>8221</v>
      </c>
      <c r="H3689" t="s">
        <v>8243</v>
      </c>
      <c r="I3689">
        <v>1452228790</v>
      </c>
      <c r="J3689">
        <v>1449636790</v>
      </c>
      <c r="K3689" s="11" t="b">
        <v>0</v>
      </c>
      <c r="L3689">
        <v>1</v>
      </c>
      <c r="M3689" t="b">
        <v>0</v>
      </c>
      <c r="N3689" t="s">
        <v>8277</v>
      </c>
      <c r="O3689" s="1">
        <f t="shared" si="285"/>
        <v>0</v>
      </c>
      <c r="P3689">
        <f t="shared" si="286"/>
        <v>1</v>
      </c>
      <c r="Q3689" s="13" t="s">
        <v>8312</v>
      </c>
      <c r="R3689" t="s">
        <v>8330</v>
      </c>
      <c r="S3689" s="17">
        <f t="shared" si="287"/>
        <v>42347.203587962969</v>
      </c>
      <c r="T3689" s="17">
        <f t="shared" si="288"/>
        <v>42377.203587962969</v>
      </c>
      <c r="U3689">
        <f t="shared" si="289"/>
        <v>2015</v>
      </c>
    </row>
    <row r="3690" spans="1:21" ht="45" hidden="1" x14ac:dyDescent="0.2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8218</v>
      </c>
      <c r="G3690" t="s">
        <v>8221</v>
      </c>
      <c r="H3690" t="s">
        <v>8243</v>
      </c>
      <c r="I3690">
        <v>1403730000</v>
      </c>
      <c r="J3690">
        <v>1401485207</v>
      </c>
      <c r="K3690" s="11" t="b">
        <v>0</v>
      </c>
      <c r="L3690">
        <v>1</v>
      </c>
      <c r="M3690" t="b">
        <v>0</v>
      </c>
      <c r="N3690" t="s">
        <v>8266</v>
      </c>
      <c r="O3690" s="1">
        <f t="shared" si="285"/>
        <v>0</v>
      </c>
      <c r="P3690">
        <f t="shared" si="286"/>
        <v>1</v>
      </c>
      <c r="Q3690" s="13" t="s">
        <v>8319</v>
      </c>
      <c r="R3690" t="s">
        <v>8322</v>
      </c>
      <c r="S3690" s="17">
        <f t="shared" si="287"/>
        <v>41789.893599537041</v>
      </c>
      <c r="T3690" s="17">
        <f t="shared" si="288"/>
        <v>41815.875</v>
      </c>
      <c r="U3690">
        <f t="shared" si="289"/>
        <v>2014</v>
      </c>
    </row>
    <row r="3691" spans="1:21" ht="60" hidden="1" x14ac:dyDescent="0.2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8218</v>
      </c>
      <c r="G3691" t="s">
        <v>8238</v>
      </c>
      <c r="H3691" t="s">
        <v>8246</v>
      </c>
      <c r="I3691">
        <v>1456617600</v>
      </c>
      <c r="J3691">
        <v>1454280186</v>
      </c>
      <c r="K3691" s="11" t="b">
        <v>0</v>
      </c>
      <c r="L3691">
        <v>1</v>
      </c>
      <c r="M3691" t="b">
        <v>0</v>
      </c>
      <c r="N3691" t="s">
        <v>8266</v>
      </c>
      <c r="O3691" s="1">
        <f t="shared" si="285"/>
        <v>0</v>
      </c>
      <c r="P3691">
        <f t="shared" si="286"/>
        <v>1</v>
      </c>
      <c r="Q3691" s="13" t="s">
        <v>8319</v>
      </c>
      <c r="R3691" t="s">
        <v>8322</v>
      </c>
      <c r="S3691" s="17">
        <f t="shared" si="287"/>
        <v>42400.946597222224</v>
      </c>
      <c r="T3691" s="17">
        <f t="shared" si="288"/>
        <v>42428</v>
      </c>
      <c r="U3691">
        <f t="shared" si="289"/>
        <v>2016</v>
      </c>
    </row>
    <row r="3692" spans="1:21" ht="45" hidden="1" x14ac:dyDescent="0.2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8217</v>
      </c>
      <c r="G3692" t="s">
        <v>8221</v>
      </c>
      <c r="H3692" t="s">
        <v>8243</v>
      </c>
      <c r="I3692">
        <v>1415219915</v>
      </c>
      <c r="J3692">
        <v>1412624315</v>
      </c>
      <c r="K3692" s="11" t="b">
        <v>0</v>
      </c>
      <c r="L3692">
        <v>1</v>
      </c>
      <c r="M3692" t="b">
        <v>0</v>
      </c>
      <c r="N3692" t="s">
        <v>8276</v>
      </c>
      <c r="O3692" s="1">
        <f t="shared" si="285"/>
        <v>0</v>
      </c>
      <c r="P3692">
        <f t="shared" si="286"/>
        <v>1</v>
      </c>
      <c r="Q3692" s="13" t="s">
        <v>8342</v>
      </c>
      <c r="R3692" t="s">
        <v>8343</v>
      </c>
      <c r="S3692" s="17">
        <f t="shared" si="287"/>
        <v>41918.818460648145</v>
      </c>
      <c r="T3692" s="17">
        <f t="shared" si="288"/>
        <v>41948.860127314816</v>
      </c>
      <c r="U3692">
        <f t="shared" si="289"/>
        <v>2014</v>
      </c>
    </row>
    <row r="3693" spans="1:21" ht="60" hidden="1" x14ac:dyDescent="0.2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8218</v>
      </c>
      <c r="G3693" t="s">
        <v>8222</v>
      </c>
      <c r="H3693" t="s">
        <v>8244</v>
      </c>
      <c r="I3693">
        <v>1457947483</v>
      </c>
      <c r="J3693">
        <v>1455359083</v>
      </c>
      <c r="K3693" s="11" t="b">
        <v>0</v>
      </c>
      <c r="L3693">
        <v>1</v>
      </c>
      <c r="M3693" t="b">
        <v>0</v>
      </c>
      <c r="N3693" t="s">
        <v>8291</v>
      </c>
      <c r="O3693" s="1">
        <f t="shared" si="285"/>
        <v>0</v>
      </c>
      <c r="P3693">
        <f t="shared" si="286"/>
        <v>1</v>
      </c>
      <c r="Q3693" s="13" t="s">
        <v>8309</v>
      </c>
      <c r="R3693" t="s">
        <v>8349</v>
      </c>
      <c r="S3693" s="17">
        <f t="shared" si="287"/>
        <v>42413.433831018512</v>
      </c>
      <c r="T3693" s="17">
        <f t="shared" si="288"/>
        <v>42443.392164351855</v>
      </c>
      <c r="U3693">
        <f t="shared" si="289"/>
        <v>2016</v>
      </c>
    </row>
    <row r="3694" spans="1:21" ht="60" hidden="1" x14ac:dyDescent="0.2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8218</v>
      </c>
      <c r="G3694" t="s">
        <v>8221</v>
      </c>
      <c r="H3694" t="s">
        <v>8243</v>
      </c>
      <c r="I3694">
        <v>1414077391</v>
      </c>
      <c r="J3694">
        <v>1411485391</v>
      </c>
      <c r="K3694" s="11" t="b">
        <v>0</v>
      </c>
      <c r="L3694">
        <v>1</v>
      </c>
      <c r="M3694" t="b">
        <v>0</v>
      </c>
      <c r="N3694" t="s">
        <v>8266</v>
      </c>
      <c r="O3694" s="1">
        <f t="shared" si="285"/>
        <v>0</v>
      </c>
      <c r="P3694">
        <f t="shared" si="286"/>
        <v>1</v>
      </c>
      <c r="Q3694" s="13" t="s">
        <v>8319</v>
      </c>
      <c r="R3694" t="s">
        <v>8322</v>
      </c>
      <c r="S3694" s="17">
        <f t="shared" si="287"/>
        <v>41905.636469907404</v>
      </c>
      <c r="T3694" s="17">
        <f t="shared" si="288"/>
        <v>41935.636469907404</v>
      </c>
      <c r="U3694">
        <f t="shared" si="289"/>
        <v>2014</v>
      </c>
    </row>
    <row r="3695" spans="1:21" ht="45" hidden="1" x14ac:dyDescent="0.2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8218</v>
      </c>
      <c r="G3695" t="s">
        <v>8233</v>
      </c>
      <c r="H3695" t="s">
        <v>8246</v>
      </c>
      <c r="I3695">
        <v>1463602935</v>
      </c>
      <c r="J3695">
        <v>1461874935</v>
      </c>
      <c r="K3695" s="11" t="b">
        <v>0</v>
      </c>
      <c r="L3695">
        <v>1</v>
      </c>
      <c r="M3695" t="b">
        <v>0</v>
      </c>
      <c r="N3695" t="s">
        <v>8265</v>
      </c>
      <c r="O3695" s="1">
        <f t="shared" si="285"/>
        <v>0</v>
      </c>
      <c r="P3695">
        <f t="shared" si="286"/>
        <v>1</v>
      </c>
      <c r="Q3695" s="13" t="s">
        <v>8317</v>
      </c>
      <c r="R3695" t="s">
        <v>8335</v>
      </c>
      <c r="S3695" s="17">
        <f t="shared" si="287"/>
        <v>42488.848784722228</v>
      </c>
      <c r="T3695" s="17">
        <f t="shared" si="288"/>
        <v>42508.848784722228</v>
      </c>
      <c r="U3695">
        <f t="shared" si="289"/>
        <v>2016</v>
      </c>
    </row>
    <row r="3696" spans="1:21" hidden="1" x14ac:dyDescent="0.2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8218</v>
      </c>
      <c r="G3696" t="s">
        <v>8222</v>
      </c>
      <c r="H3696" t="s">
        <v>8244</v>
      </c>
      <c r="I3696">
        <v>1407425717</v>
      </c>
      <c r="J3696">
        <v>1404833717</v>
      </c>
      <c r="K3696" s="11" t="b">
        <v>0</v>
      </c>
      <c r="L3696">
        <v>1</v>
      </c>
      <c r="M3696" t="b">
        <v>0</v>
      </c>
      <c r="N3696" t="s">
        <v>8278</v>
      </c>
      <c r="O3696" s="1">
        <f t="shared" si="285"/>
        <v>0</v>
      </c>
      <c r="P3696">
        <f t="shared" si="286"/>
        <v>1</v>
      </c>
      <c r="Q3696" s="13" t="s">
        <v>8312</v>
      </c>
      <c r="R3696" t="s">
        <v>8340</v>
      </c>
      <c r="S3696" s="17">
        <f t="shared" si="287"/>
        <v>41828.649502314816</v>
      </c>
      <c r="T3696" s="17">
        <f t="shared" si="288"/>
        <v>41858.649502314816</v>
      </c>
      <c r="U3696">
        <f t="shared" si="289"/>
        <v>2014</v>
      </c>
    </row>
    <row r="3697" spans="1:21" ht="45" hidden="1" x14ac:dyDescent="0.2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8218</v>
      </c>
      <c r="G3697" t="s">
        <v>8221</v>
      </c>
      <c r="H3697" t="s">
        <v>8243</v>
      </c>
      <c r="I3697">
        <v>1462391932</v>
      </c>
      <c r="J3697">
        <v>1457297932</v>
      </c>
      <c r="K3697" s="11" t="b">
        <v>0</v>
      </c>
      <c r="L3697">
        <v>1</v>
      </c>
      <c r="M3697" t="b">
        <v>0</v>
      </c>
      <c r="N3697" t="s">
        <v>8288</v>
      </c>
      <c r="O3697" s="1">
        <f t="shared" si="285"/>
        <v>0</v>
      </c>
      <c r="P3697">
        <f t="shared" si="286"/>
        <v>1</v>
      </c>
      <c r="Q3697" s="13" t="s">
        <v>8323</v>
      </c>
      <c r="R3697" t="s">
        <v>8326</v>
      </c>
      <c r="S3697" s="17">
        <f t="shared" si="287"/>
        <v>42435.874212962968</v>
      </c>
      <c r="T3697" s="17">
        <f t="shared" si="288"/>
        <v>42494.832546296297</v>
      </c>
      <c r="U3697">
        <f t="shared" si="289"/>
        <v>2016</v>
      </c>
    </row>
    <row r="3698" spans="1:21" ht="60" hidden="1" x14ac:dyDescent="0.2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8217</v>
      </c>
      <c r="G3698" t="s">
        <v>8226</v>
      </c>
      <c r="H3698" t="s">
        <v>8248</v>
      </c>
      <c r="I3698">
        <v>1466789269</v>
      </c>
      <c r="J3698">
        <v>1464197269</v>
      </c>
      <c r="K3698" s="11" t="b">
        <v>0</v>
      </c>
      <c r="L3698">
        <v>1</v>
      </c>
      <c r="M3698" t="b">
        <v>0</v>
      </c>
      <c r="N3698" t="s">
        <v>8267</v>
      </c>
      <c r="O3698" s="1">
        <f t="shared" si="285"/>
        <v>0</v>
      </c>
      <c r="P3698">
        <f t="shared" si="286"/>
        <v>1</v>
      </c>
      <c r="Q3698" s="13" t="s">
        <v>8304</v>
      </c>
      <c r="R3698" t="s">
        <v>8338</v>
      </c>
      <c r="S3698" s="17">
        <f t="shared" si="287"/>
        <v>42515.727650462963</v>
      </c>
      <c r="T3698" s="17">
        <f t="shared" si="288"/>
        <v>42545.727650462963</v>
      </c>
      <c r="U3698">
        <f t="shared" si="289"/>
        <v>2016</v>
      </c>
    </row>
    <row r="3699" spans="1:21" ht="45" hidden="1" x14ac:dyDescent="0.2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8218</v>
      </c>
      <c r="G3699" t="s">
        <v>8222</v>
      </c>
      <c r="H3699" t="s">
        <v>8244</v>
      </c>
      <c r="I3699">
        <v>1464354720</v>
      </c>
      <c r="J3699">
        <v>1463648360</v>
      </c>
      <c r="K3699" s="11" t="b">
        <v>0</v>
      </c>
      <c r="L3699">
        <v>1</v>
      </c>
      <c r="M3699" t="b">
        <v>0</v>
      </c>
      <c r="N3699" t="s">
        <v>8298</v>
      </c>
      <c r="O3699" s="1">
        <f t="shared" si="285"/>
        <v>0</v>
      </c>
      <c r="P3699">
        <f t="shared" si="286"/>
        <v>1</v>
      </c>
      <c r="Q3699" s="13" t="s">
        <v>8319</v>
      </c>
      <c r="R3699" t="s">
        <v>8320</v>
      </c>
      <c r="S3699" s="17">
        <f t="shared" si="287"/>
        <v>42509.374537037031</v>
      </c>
      <c r="T3699" s="17">
        <f t="shared" si="288"/>
        <v>42517.55</v>
      </c>
      <c r="U3699">
        <f t="shared" si="289"/>
        <v>2016</v>
      </c>
    </row>
    <row r="3700" spans="1:21" ht="60" hidden="1" x14ac:dyDescent="0.2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8218</v>
      </c>
      <c r="G3700" t="s">
        <v>8226</v>
      </c>
      <c r="H3700" t="s">
        <v>8248</v>
      </c>
      <c r="I3700">
        <v>1479773838</v>
      </c>
      <c r="J3700">
        <v>1477178238</v>
      </c>
      <c r="K3700" s="11" t="b">
        <v>0</v>
      </c>
      <c r="L3700">
        <v>1</v>
      </c>
      <c r="M3700" t="b">
        <v>0</v>
      </c>
      <c r="N3700" t="s">
        <v>8300</v>
      </c>
      <c r="O3700" s="1">
        <f t="shared" si="285"/>
        <v>0</v>
      </c>
      <c r="P3700">
        <f t="shared" si="286"/>
        <v>1</v>
      </c>
      <c r="Q3700" s="13" t="s">
        <v>8319</v>
      </c>
      <c r="R3700" t="s">
        <v>8331</v>
      </c>
      <c r="S3700" s="17">
        <f t="shared" si="287"/>
        <v>42665.970347222217</v>
      </c>
      <c r="T3700" s="17">
        <f t="shared" si="288"/>
        <v>42696.012013888889</v>
      </c>
      <c r="U3700">
        <f t="shared" si="289"/>
        <v>2016</v>
      </c>
    </row>
    <row r="3701" spans="1:21" ht="60" hidden="1" x14ac:dyDescent="0.2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8218</v>
      </c>
      <c r="G3701" t="s">
        <v>8221</v>
      </c>
      <c r="H3701" t="s">
        <v>8243</v>
      </c>
      <c r="I3701">
        <v>1437926458</v>
      </c>
      <c r="J3701">
        <v>1432742458</v>
      </c>
      <c r="K3701" s="11" t="b">
        <v>0</v>
      </c>
      <c r="L3701">
        <v>1</v>
      </c>
      <c r="M3701" t="b">
        <v>0</v>
      </c>
      <c r="N3701" t="s">
        <v>8286</v>
      </c>
      <c r="O3701" s="1">
        <f t="shared" si="285"/>
        <v>0</v>
      </c>
      <c r="P3701">
        <f t="shared" si="286"/>
        <v>1</v>
      </c>
      <c r="Q3701" s="13" t="s">
        <v>8309</v>
      </c>
      <c r="R3701" t="s">
        <v>8347</v>
      </c>
      <c r="S3701" s="17">
        <f t="shared" si="287"/>
        <v>42151.667337962965</v>
      </c>
      <c r="T3701" s="17">
        <f t="shared" si="288"/>
        <v>42211.667337962965</v>
      </c>
      <c r="U3701">
        <f t="shared" si="289"/>
        <v>2015</v>
      </c>
    </row>
    <row r="3702" spans="1:21" ht="45" hidden="1" x14ac:dyDescent="0.2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8218</v>
      </c>
      <c r="G3702" t="s">
        <v>8226</v>
      </c>
      <c r="H3702" t="s">
        <v>8248</v>
      </c>
      <c r="I3702">
        <v>1461530721</v>
      </c>
      <c r="J3702">
        <v>1460666721</v>
      </c>
      <c r="K3702" s="11" t="b">
        <v>0</v>
      </c>
      <c r="L3702">
        <v>1</v>
      </c>
      <c r="M3702" t="b">
        <v>0</v>
      </c>
      <c r="N3702" t="s">
        <v>8299</v>
      </c>
      <c r="O3702" s="1">
        <f t="shared" si="285"/>
        <v>0</v>
      </c>
      <c r="P3702">
        <f t="shared" si="286"/>
        <v>1</v>
      </c>
      <c r="Q3702" s="13" t="s">
        <v>8307</v>
      </c>
      <c r="R3702" t="s">
        <v>8352</v>
      </c>
      <c r="S3702" s="17">
        <f t="shared" si="287"/>
        <v>42474.86482638889</v>
      </c>
      <c r="T3702" s="17">
        <f t="shared" si="288"/>
        <v>42484.86482638889</v>
      </c>
      <c r="U3702">
        <f t="shared" si="289"/>
        <v>2016</v>
      </c>
    </row>
    <row r="3703" spans="1:21" ht="60" hidden="1" x14ac:dyDescent="0.2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8218</v>
      </c>
      <c r="G3703" t="s">
        <v>8221</v>
      </c>
      <c r="H3703" t="s">
        <v>8243</v>
      </c>
      <c r="I3703">
        <v>1483423467</v>
      </c>
      <c r="J3703">
        <v>1480831467</v>
      </c>
      <c r="K3703" s="11" t="b">
        <v>0</v>
      </c>
      <c r="L3703">
        <v>1</v>
      </c>
      <c r="M3703" t="b">
        <v>0</v>
      </c>
      <c r="N3703" t="s">
        <v>8282</v>
      </c>
      <c r="O3703" s="1">
        <f t="shared" si="285"/>
        <v>0</v>
      </c>
      <c r="P3703">
        <f t="shared" si="286"/>
        <v>1</v>
      </c>
      <c r="Q3703" s="13" t="s">
        <v>8307</v>
      </c>
      <c r="R3703" t="s">
        <v>8344</v>
      </c>
      <c r="S3703" s="17">
        <f t="shared" si="287"/>
        <v>42708.25309027778</v>
      </c>
      <c r="T3703" s="17">
        <f t="shared" si="288"/>
        <v>42738.25309027778</v>
      </c>
      <c r="U3703">
        <f t="shared" si="289"/>
        <v>2016</v>
      </c>
    </row>
    <row r="3704" spans="1:21" ht="30" hidden="1" x14ac:dyDescent="0.2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8218</v>
      </c>
      <c r="G3704" t="s">
        <v>8221</v>
      </c>
      <c r="H3704" t="s">
        <v>8243</v>
      </c>
      <c r="I3704">
        <v>1426091036</v>
      </c>
      <c r="J3704">
        <v>1423502636</v>
      </c>
      <c r="K3704" s="11" t="b">
        <v>0</v>
      </c>
      <c r="L3704">
        <v>1</v>
      </c>
      <c r="M3704" t="b">
        <v>0</v>
      </c>
      <c r="N3704" t="s">
        <v>8279</v>
      </c>
      <c r="O3704" s="1">
        <f t="shared" si="285"/>
        <v>0</v>
      </c>
      <c r="P3704">
        <f t="shared" si="286"/>
        <v>1</v>
      </c>
      <c r="Q3704" s="13" t="s">
        <v>8315</v>
      </c>
      <c r="R3704" t="s">
        <v>8341</v>
      </c>
      <c r="S3704" s="17">
        <f t="shared" si="287"/>
        <v>42044.724953703699</v>
      </c>
      <c r="T3704" s="17">
        <f t="shared" si="288"/>
        <v>42074.683287037042</v>
      </c>
      <c r="U3704">
        <f t="shared" si="289"/>
        <v>2015</v>
      </c>
    </row>
    <row r="3705" spans="1:21" hidden="1" x14ac:dyDescent="0.2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8218</v>
      </c>
      <c r="G3705" t="s">
        <v>8221</v>
      </c>
      <c r="H3705" t="s">
        <v>8243</v>
      </c>
      <c r="I3705">
        <v>1412740457</v>
      </c>
      <c r="J3705">
        <v>1410148457</v>
      </c>
      <c r="K3705" s="11" t="b">
        <v>0</v>
      </c>
      <c r="L3705">
        <v>1</v>
      </c>
      <c r="M3705" t="b">
        <v>0</v>
      </c>
      <c r="N3705" t="s">
        <v>8266</v>
      </c>
      <c r="O3705" s="1">
        <f t="shared" si="285"/>
        <v>0</v>
      </c>
      <c r="P3705">
        <f t="shared" si="286"/>
        <v>1</v>
      </c>
      <c r="Q3705" s="13" t="s">
        <v>8319</v>
      </c>
      <c r="R3705" t="s">
        <v>8322</v>
      </c>
      <c r="S3705" s="17">
        <f t="shared" si="287"/>
        <v>41890.16269675926</v>
      </c>
      <c r="T3705" s="17">
        <f t="shared" si="288"/>
        <v>41920.16269675926</v>
      </c>
      <c r="U3705">
        <f t="shared" si="289"/>
        <v>2014</v>
      </c>
    </row>
    <row r="3706" spans="1:21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8217</v>
      </c>
      <c r="G3706" t="s">
        <v>8221</v>
      </c>
      <c r="H3706" t="s">
        <v>8243</v>
      </c>
      <c r="I3706">
        <v>1476094907</v>
      </c>
      <c r="J3706">
        <v>1470910907</v>
      </c>
      <c r="K3706" s="11" t="b">
        <v>0</v>
      </c>
      <c r="L3706">
        <v>0</v>
      </c>
      <c r="M3706" t="b">
        <v>0</v>
      </c>
      <c r="N3706" t="s">
        <v>8262</v>
      </c>
      <c r="O3706" s="1">
        <f t="shared" si="285"/>
        <v>0</v>
      </c>
      <c r="P3706">
        <f t="shared" si="286"/>
        <v>0</v>
      </c>
      <c r="Q3706" s="13" t="s">
        <v>8317</v>
      </c>
      <c r="R3706" t="s">
        <v>8333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8217</v>
      </c>
      <c r="G3707" t="s">
        <v>8221</v>
      </c>
      <c r="H3707" t="s">
        <v>8243</v>
      </c>
      <c r="I3707">
        <v>1410459023</v>
      </c>
      <c r="J3707">
        <v>1407867023</v>
      </c>
      <c r="K3707" s="11" t="b">
        <v>0</v>
      </c>
      <c r="L3707">
        <v>0</v>
      </c>
      <c r="M3707" t="b">
        <v>0</v>
      </c>
      <c r="N3707" t="s">
        <v>8298</v>
      </c>
      <c r="O3707" s="1">
        <f t="shared" si="285"/>
        <v>0</v>
      </c>
      <c r="P3707">
        <f t="shared" si="286"/>
        <v>0</v>
      </c>
      <c r="Q3707" s="13" t="s">
        <v>8319</v>
      </c>
      <c r="R3707" t="s">
        <v>8320</v>
      </c>
      <c r="S3707" s="17">
        <f t="shared" si="287"/>
        <v>41863.757210648146</v>
      </c>
      <c r="T3707" s="17">
        <f t="shared" si="288"/>
        <v>41893.757210648146</v>
      </c>
      <c r="U3707">
        <f t="shared" si="289"/>
        <v>2014</v>
      </c>
    </row>
    <row r="3708" spans="1:21" ht="45" hidden="1" x14ac:dyDescent="0.2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8217</v>
      </c>
      <c r="G3708" t="s">
        <v>8221</v>
      </c>
      <c r="H3708" t="s">
        <v>8243</v>
      </c>
      <c r="I3708">
        <v>1417391100</v>
      </c>
      <c r="J3708">
        <v>1412371898</v>
      </c>
      <c r="K3708" s="11" t="b">
        <v>0</v>
      </c>
      <c r="L3708">
        <v>0</v>
      </c>
      <c r="M3708" t="b">
        <v>0</v>
      </c>
      <c r="N3708" t="s">
        <v>8282</v>
      </c>
      <c r="O3708" s="1">
        <f t="shared" si="285"/>
        <v>0</v>
      </c>
      <c r="P3708">
        <f t="shared" si="286"/>
        <v>0</v>
      </c>
      <c r="Q3708" s="13" t="s">
        <v>8307</v>
      </c>
      <c r="R3708" t="s">
        <v>8344</v>
      </c>
      <c r="S3708" s="17">
        <f t="shared" si="287"/>
        <v>41915.896967592591</v>
      </c>
      <c r="T3708" s="17">
        <f t="shared" si="288"/>
        <v>41973.989583333328</v>
      </c>
      <c r="U3708">
        <f t="shared" si="289"/>
        <v>2014</v>
      </c>
    </row>
    <row r="3709" spans="1:21" ht="60" hidden="1" x14ac:dyDescent="0.2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8218</v>
      </c>
      <c r="G3709" t="s">
        <v>8232</v>
      </c>
      <c r="H3709" t="s">
        <v>8252</v>
      </c>
      <c r="I3709">
        <v>1476319830</v>
      </c>
      <c r="J3709">
        <v>1471135830</v>
      </c>
      <c r="K3709" s="11" t="b">
        <v>0</v>
      </c>
      <c r="L3709">
        <v>0</v>
      </c>
      <c r="M3709" t="b">
        <v>0</v>
      </c>
      <c r="N3709" t="s">
        <v>8265</v>
      </c>
      <c r="O3709" s="1">
        <f t="shared" si="285"/>
        <v>0</v>
      </c>
      <c r="P3709">
        <f t="shared" si="286"/>
        <v>0</v>
      </c>
      <c r="Q3709" s="13" t="s">
        <v>8317</v>
      </c>
      <c r="R3709" t="s">
        <v>8335</v>
      </c>
      <c r="S3709" s="17">
        <f t="shared" si="287"/>
        <v>42596.03506944445</v>
      </c>
      <c r="T3709" s="17">
        <f t="shared" si="288"/>
        <v>42656.03506944445</v>
      </c>
      <c r="U3709">
        <f t="shared" si="289"/>
        <v>2016</v>
      </c>
    </row>
    <row r="3710" spans="1:21" ht="60" hidden="1" x14ac:dyDescent="0.2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8218</v>
      </c>
      <c r="G3710" t="s">
        <v>8223</v>
      </c>
      <c r="H3710" t="s">
        <v>8245</v>
      </c>
      <c r="I3710">
        <v>1436506726</v>
      </c>
      <c r="J3710">
        <v>1431322726</v>
      </c>
      <c r="K3710" s="11" t="b">
        <v>0</v>
      </c>
      <c r="L3710">
        <v>0</v>
      </c>
      <c r="M3710" t="b">
        <v>0</v>
      </c>
      <c r="N3710" t="s">
        <v>8263</v>
      </c>
      <c r="O3710" s="1">
        <f t="shared" si="285"/>
        <v>0</v>
      </c>
      <c r="P3710">
        <f t="shared" si="286"/>
        <v>0</v>
      </c>
      <c r="Q3710" s="13" t="s">
        <v>8317</v>
      </c>
      <c r="R3710" t="s">
        <v>8321</v>
      </c>
      <c r="S3710" s="17">
        <f t="shared" si="287"/>
        <v>42135.235254629632</v>
      </c>
      <c r="T3710" s="17">
        <f t="shared" si="288"/>
        <v>42195.235254629632</v>
      </c>
      <c r="U3710">
        <f t="shared" si="289"/>
        <v>2015</v>
      </c>
    </row>
    <row r="3711" spans="1:21" ht="60" hidden="1" x14ac:dyDescent="0.2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8218</v>
      </c>
      <c r="G3711" t="s">
        <v>8221</v>
      </c>
      <c r="H3711" t="s">
        <v>8243</v>
      </c>
      <c r="I3711">
        <v>1453538752</v>
      </c>
      <c r="J3711">
        <v>1450946752</v>
      </c>
      <c r="K3711" s="11" t="b">
        <v>0</v>
      </c>
      <c r="L3711">
        <v>0</v>
      </c>
      <c r="M3711" t="b">
        <v>0</v>
      </c>
      <c r="N3711" t="s">
        <v>8298</v>
      </c>
      <c r="O3711" s="1">
        <f t="shared" si="285"/>
        <v>0</v>
      </c>
      <c r="P3711">
        <f t="shared" si="286"/>
        <v>0</v>
      </c>
      <c r="Q3711" s="13" t="s">
        <v>8319</v>
      </c>
      <c r="R3711" t="s">
        <v>8320</v>
      </c>
      <c r="S3711" s="17">
        <f t="shared" si="287"/>
        <v>42362.36518518519</v>
      </c>
      <c r="T3711" s="17">
        <f t="shared" si="288"/>
        <v>42392.36518518519</v>
      </c>
      <c r="U3711">
        <f t="shared" si="289"/>
        <v>2015</v>
      </c>
    </row>
    <row r="3712" spans="1:21" ht="60" hidden="1" x14ac:dyDescent="0.2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8218</v>
      </c>
      <c r="G3712" t="s">
        <v>8221</v>
      </c>
      <c r="H3712" t="s">
        <v>8243</v>
      </c>
      <c r="I3712">
        <v>1443657600</v>
      </c>
      <c r="J3712">
        <v>1440716654</v>
      </c>
      <c r="K3712" s="11" t="b">
        <v>0</v>
      </c>
      <c r="L3712">
        <v>0</v>
      </c>
      <c r="M3712" t="b">
        <v>0</v>
      </c>
      <c r="N3712" t="s">
        <v>8263</v>
      </c>
      <c r="O3712" s="1">
        <f t="shared" si="285"/>
        <v>0</v>
      </c>
      <c r="P3712">
        <f t="shared" si="286"/>
        <v>0</v>
      </c>
      <c r="Q3712" s="13" t="s">
        <v>8317</v>
      </c>
      <c r="R3712" t="s">
        <v>8321</v>
      </c>
      <c r="S3712" s="17">
        <f t="shared" si="287"/>
        <v>42243.961273148147</v>
      </c>
      <c r="T3712" s="17">
        <f t="shared" si="288"/>
        <v>42278</v>
      </c>
      <c r="U3712">
        <f t="shared" si="289"/>
        <v>2015</v>
      </c>
    </row>
    <row r="3713" spans="1:21" ht="45" hidden="1" x14ac:dyDescent="0.2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8218</v>
      </c>
      <c r="G3713" t="s">
        <v>8221</v>
      </c>
      <c r="H3713" t="s">
        <v>8243</v>
      </c>
      <c r="I3713">
        <v>1436544332</v>
      </c>
      <c r="J3713">
        <v>1431360332</v>
      </c>
      <c r="K3713" s="11" t="b">
        <v>0</v>
      </c>
      <c r="L3713">
        <v>0</v>
      </c>
      <c r="M3713" t="b">
        <v>0</v>
      </c>
      <c r="N3713" t="s">
        <v>8263</v>
      </c>
      <c r="O3713" s="1">
        <f t="shared" si="285"/>
        <v>0</v>
      </c>
      <c r="P3713">
        <f t="shared" si="286"/>
        <v>0</v>
      </c>
      <c r="Q3713" s="13" t="s">
        <v>8317</v>
      </c>
      <c r="R3713" t="s">
        <v>8321</v>
      </c>
      <c r="S3713" s="17">
        <f t="shared" si="287"/>
        <v>42135.67050925926</v>
      </c>
      <c r="T3713" s="17">
        <f t="shared" si="288"/>
        <v>42195.67050925926</v>
      </c>
      <c r="U3713">
        <f t="shared" si="289"/>
        <v>2015</v>
      </c>
    </row>
    <row r="3714" spans="1:21" ht="60" hidden="1" x14ac:dyDescent="0.2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8218</v>
      </c>
      <c r="G3714" t="s">
        <v>8221</v>
      </c>
      <c r="H3714" t="s">
        <v>8243</v>
      </c>
      <c r="I3714">
        <v>1463879100</v>
      </c>
      <c r="J3714">
        <v>1461287350</v>
      </c>
      <c r="K3714" s="11" t="b">
        <v>0</v>
      </c>
      <c r="L3714">
        <v>0</v>
      </c>
      <c r="M3714" t="b">
        <v>0</v>
      </c>
      <c r="N3714" t="s">
        <v>8263</v>
      </c>
      <c r="O3714" s="1">
        <f t="shared" si="285"/>
        <v>0</v>
      </c>
      <c r="P3714">
        <f t="shared" si="286"/>
        <v>0</v>
      </c>
      <c r="Q3714" s="13" t="s">
        <v>8317</v>
      </c>
      <c r="R3714" t="s">
        <v>8321</v>
      </c>
      <c r="S3714" s="17">
        <f t="shared" si="287"/>
        <v>42482.048032407409</v>
      </c>
      <c r="T3714" s="17">
        <f t="shared" si="288"/>
        <v>42512.045138888891</v>
      </c>
      <c r="U3714">
        <f t="shared" si="289"/>
        <v>2016</v>
      </c>
    </row>
    <row r="3715" spans="1:21" ht="60" hidden="1" x14ac:dyDescent="0.2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8218</v>
      </c>
      <c r="G3715" t="s">
        <v>8221</v>
      </c>
      <c r="H3715" t="s">
        <v>8243</v>
      </c>
      <c r="I3715">
        <v>1451775651</v>
      </c>
      <c r="J3715">
        <v>1449183651</v>
      </c>
      <c r="K3715" s="11" t="b">
        <v>0</v>
      </c>
      <c r="L3715">
        <v>0</v>
      </c>
      <c r="M3715" t="b">
        <v>0</v>
      </c>
      <c r="N3715" t="s">
        <v>8263</v>
      </c>
      <c r="O3715" s="1">
        <f t="shared" ref="O3715:O3778" si="290">ROUND(E3715/D3715*100,0)</f>
        <v>0</v>
      </c>
      <c r="P3715">
        <f t="shared" ref="P3715:P3778" si="291">IFERROR(ROUND(E3715/L3715,2),0)</f>
        <v>0</v>
      </c>
      <c r="Q3715" s="13" t="s">
        <v>8317</v>
      </c>
      <c r="R3715" t="s">
        <v>8321</v>
      </c>
      <c r="S3715" s="17">
        <f t="shared" ref="S3715:S3778" si="292">(((J3715/60)/60)/24)+DATE(1970,1,1)</f>
        <v>42341.958923611113</v>
      </c>
      <c r="T3715" s="17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2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8217</v>
      </c>
      <c r="G3716" t="s">
        <v>8221</v>
      </c>
      <c r="H3716" t="s">
        <v>8243</v>
      </c>
      <c r="I3716">
        <v>1452142672</v>
      </c>
      <c r="J3716">
        <v>1449550672</v>
      </c>
      <c r="K3716" s="11" t="b">
        <v>0</v>
      </c>
      <c r="L3716">
        <v>0</v>
      </c>
      <c r="M3716" t="b">
        <v>0</v>
      </c>
      <c r="N3716" t="s">
        <v>8298</v>
      </c>
      <c r="O3716" s="1">
        <f t="shared" si="290"/>
        <v>0</v>
      </c>
      <c r="P3716">
        <f t="shared" si="291"/>
        <v>0</v>
      </c>
      <c r="Q3716" s="13" t="s">
        <v>8319</v>
      </c>
      <c r="R3716" t="s">
        <v>8320</v>
      </c>
      <c r="S3716" s="17">
        <f t="shared" si="292"/>
        <v>42346.20685185185</v>
      </c>
      <c r="T3716" s="17">
        <f t="shared" si="293"/>
        <v>42376.20685185185</v>
      </c>
      <c r="U3716">
        <f t="shared" si="294"/>
        <v>2015</v>
      </c>
    </row>
    <row r="3717" spans="1:21" hidden="1" x14ac:dyDescent="0.2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8218</v>
      </c>
      <c r="G3717" t="s">
        <v>8221</v>
      </c>
      <c r="H3717" t="s">
        <v>8243</v>
      </c>
      <c r="I3717">
        <v>1407955748</v>
      </c>
      <c r="J3717">
        <v>1405363748</v>
      </c>
      <c r="K3717" s="11" t="b">
        <v>0</v>
      </c>
      <c r="L3717">
        <v>0</v>
      </c>
      <c r="M3717" t="b">
        <v>0</v>
      </c>
      <c r="N3717" t="s">
        <v>8298</v>
      </c>
      <c r="O3717" s="1">
        <f t="shared" si="290"/>
        <v>0</v>
      </c>
      <c r="P3717">
        <f t="shared" si="291"/>
        <v>0</v>
      </c>
      <c r="Q3717" s="13" t="s">
        <v>8319</v>
      </c>
      <c r="R3717" t="s">
        <v>8320</v>
      </c>
      <c r="S3717" s="17">
        <f t="shared" si="292"/>
        <v>41834.784120370372</v>
      </c>
      <c r="T3717" s="17">
        <f t="shared" si="293"/>
        <v>41864.784120370372</v>
      </c>
      <c r="U3717">
        <f t="shared" si="294"/>
        <v>2014</v>
      </c>
    </row>
    <row r="3718" spans="1:21" ht="60" hidden="1" x14ac:dyDescent="0.2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8217</v>
      </c>
      <c r="G3718" t="s">
        <v>8223</v>
      </c>
      <c r="H3718" t="s">
        <v>8245</v>
      </c>
      <c r="I3718">
        <v>1420352264</v>
      </c>
      <c r="J3718">
        <v>1416896264</v>
      </c>
      <c r="K3718" s="11" t="b">
        <v>0</v>
      </c>
      <c r="L3718">
        <v>0</v>
      </c>
      <c r="M3718" t="b">
        <v>0</v>
      </c>
      <c r="N3718" t="s">
        <v>8267</v>
      </c>
      <c r="O3718" s="1">
        <f t="shared" si="290"/>
        <v>0</v>
      </c>
      <c r="P3718">
        <f t="shared" si="291"/>
        <v>0</v>
      </c>
      <c r="Q3718" s="13" t="s">
        <v>8304</v>
      </c>
      <c r="R3718" t="s">
        <v>8338</v>
      </c>
      <c r="S3718" s="17">
        <f t="shared" si="292"/>
        <v>41968.262314814812</v>
      </c>
      <c r="T3718" s="17">
        <f t="shared" si="293"/>
        <v>42008.262314814812</v>
      </c>
      <c r="U3718">
        <f t="shared" si="294"/>
        <v>2014</v>
      </c>
    </row>
    <row r="3719" spans="1:21" ht="45" hidden="1" x14ac:dyDescent="0.2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8218</v>
      </c>
      <c r="G3719" t="s">
        <v>8224</v>
      </c>
      <c r="H3719" t="s">
        <v>8246</v>
      </c>
      <c r="I3719">
        <v>1448582145</v>
      </c>
      <c r="J3719">
        <v>1445986545</v>
      </c>
      <c r="K3719" s="11" t="b">
        <v>0</v>
      </c>
      <c r="L3719">
        <v>0</v>
      </c>
      <c r="M3719" t="b">
        <v>0</v>
      </c>
      <c r="N3719" t="s">
        <v>8263</v>
      </c>
      <c r="O3719" s="1">
        <f t="shared" si="290"/>
        <v>0</v>
      </c>
      <c r="P3719">
        <f t="shared" si="291"/>
        <v>0</v>
      </c>
      <c r="Q3719" s="13" t="s">
        <v>8317</v>
      </c>
      <c r="R3719" t="s">
        <v>8321</v>
      </c>
      <c r="S3719" s="17">
        <f t="shared" si="292"/>
        <v>42304.955381944441</v>
      </c>
      <c r="T3719" s="17">
        <f t="shared" si="293"/>
        <v>42334.997048611112</v>
      </c>
      <c r="U3719">
        <f t="shared" si="294"/>
        <v>2015</v>
      </c>
    </row>
    <row r="3720" spans="1:21" ht="60" hidden="1" x14ac:dyDescent="0.2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8218</v>
      </c>
      <c r="G3720" t="s">
        <v>8234</v>
      </c>
      <c r="H3720" t="s">
        <v>8246</v>
      </c>
      <c r="I3720">
        <v>1438618170</v>
      </c>
      <c r="J3720">
        <v>1436026170</v>
      </c>
      <c r="K3720" s="11" t="b">
        <v>0</v>
      </c>
      <c r="L3720">
        <v>0</v>
      </c>
      <c r="M3720" t="b">
        <v>0</v>
      </c>
      <c r="N3720" t="s">
        <v>8268</v>
      </c>
      <c r="O3720" s="1">
        <f t="shared" si="290"/>
        <v>0</v>
      </c>
      <c r="P3720">
        <f t="shared" si="291"/>
        <v>0</v>
      </c>
      <c r="Q3720" s="13" t="s">
        <v>8304</v>
      </c>
      <c r="R3720" t="s">
        <v>8306</v>
      </c>
      <c r="S3720" s="17">
        <f t="shared" si="292"/>
        <v>42189.673263888893</v>
      </c>
      <c r="T3720" s="17">
        <f t="shared" si="293"/>
        <v>42219.673263888893</v>
      </c>
      <c r="U3720">
        <f t="shared" si="294"/>
        <v>2015</v>
      </c>
    </row>
    <row r="3721" spans="1:21" ht="45" hidden="1" x14ac:dyDescent="0.2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8217</v>
      </c>
      <c r="G3721" t="s">
        <v>8221</v>
      </c>
      <c r="H3721" t="s">
        <v>8243</v>
      </c>
      <c r="I3721">
        <v>1298589630</v>
      </c>
      <c r="J3721">
        <v>1295997630</v>
      </c>
      <c r="K3721" s="11" t="b">
        <v>0</v>
      </c>
      <c r="L3721">
        <v>0</v>
      </c>
      <c r="M3721" t="b">
        <v>0</v>
      </c>
      <c r="N3721" t="s">
        <v>8281</v>
      </c>
      <c r="O3721" s="1">
        <f t="shared" si="290"/>
        <v>0</v>
      </c>
      <c r="P3721">
        <f t="shared" si="291"/>
        <v>0</v>
      </c>
      <c r="Q3721" s="13" t="s">
        <v>8323</v>
      </c>
      <c r="R3721" t="s">
        <v>8350</v>
      </c>
      <c r="S3721" s="17">
        <f t="shared" si="292"/>
        <v>40568.972569444442</v>
      </c>
      <c r="T3721" s="17">
        <f t="shared" si="293"/>
        <v>40598.972569444442</v>
      </c>
      <c r="U3721">
        <f t="shared" si="294"/>
        <v>2011</v>
      </c>
    </row>
    <row r="3722" spans="1:21" ht="60" hidden="1" x14ac:dyDescent="0.2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8218</v>
      </c>
      <c r="G3722" t="s">
        <v>8233</v>
      </c>
      <c r="H3722" t="s">
        <v>8246</v>
      </c>
      <c r="I3722">
        <v>1468565820</v>
      </c>
      <c r="J3722">
        <v>1465970108</v>
      </c>
      <c r="K3722" s="11" t="b">
        <v>0</v>
      </c>
      <c r="L3722">
        <v>0</v>
      </c>
      <c r="M3722" t="b">
        <v>0</v>
      </c>
      <c r="N3722" t="s">
        <v>8296</v>
      </c>
      <c r="O3722" s="1">
        <f t="shared" si="290"/>
        <v>0</v>
      </c>
      <c r="P3722">
        <f t="shared" si="291"/>
        <v>0</v>
      </c>
      <c r="Q3722" s="13" t="s">
        <v>8304</v>
      </c>
      <c r="R3722" t="s">
        <v>8311</v>
      </c>
      <c r="S3722" s="17">
        <f t="shared" si="292"/>
        <v>42536.246620370366</v>
      </c>
      <c r="T3722" s="17">
        <f t="shared" si="293"/>
        <v>42566.289583333331</v>
      </c>
      <c r="U3722">
        <f t="shared" si="294"/>
        <v>2016</v>
      </c>
    </row>
    <row r="3723" spans="1:21" ht="45" hidden="1" x14ac:dyDescent="0.2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8217</v>
      </c>
      <c r="G3723" t="s">
        <v>8232</v>
      </c>
      <c r="H3723" t="s">
        <v>8252</v>
      </c>
      <c r="I3723">
        <v>1439318228</v>
      </c>
      <c r="J3723">
        <v>1436812628</v>
      </c>
      <c r="K3723" s="11" t="b">
        <v>0</v>
      </c>
      <c r="L3723">
        <v>0</v>
      </c>
      <c r="M3723" t="b">
        <v>0</v>
      </c>
      <c r="N3723" t="s">
        <v>8267</v>
      </c>
      <c r="O3723" s="1">
        <f t="shared" si="290"/>
        <v>0</v>
      </c>
      <c r="P3723">
        <f t="shared" si="291"/>
        <v>0</v>
      </c>
      <c r="Q3723" s="13" t="s">
        <v>8304</v>
      </c>
      <c r="R3723" t="s">
        <v>8338</v>
      </c>
      <c r="S3723" s="17">
        <f t="shared" si="292"/>
        <v>42198.775787037041</v>
      </c>
      <c r="T3723" s="17">
        <f t="shared" si="293"/>
        <v>42227.775787037041</v>
      </c>
      <c r="U3723">
        <f t="shared" si="294"/>
        <v>2015</v>
      </c>
    </row>
    <row r="3724" spans="1:21" ht="45" hidden="1" x14ac:dyDescent="0.2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8217</v>
      </c>
      <c r="G3724" t="s">
        <v>8221</v>
      </c>
      <c r="H3724" t="s">
        <v>8243</v>
      </c>
      <c r="I3724">
        <v>1462834191</v>
      </c>
      <c r="J3724">
        <v>1460242191</v>
      </c>
      <c r="K3724" s="11" t="b">
        <v>0</v>
      </c>
      <c r="L3724">
        <v>0</v>
      </c>
      <c r="M3724" t="b">
        <v>0</v>
      </c>
      <c r="N3724" t="s">
        <v>8300</v>
      </c>
      <c r="O3724" s="1">
        <f t="shared" si="290"/>
        <v>0</v>
      </c>
      <c r="P3724">
        <f t="shared" si="291"/>
        <v>0</v>
      </c>
      <c r="Q3724" s="13" t="s">
        <v>8319</v>
      </c>
      <c r="R3724" t="s">
        <v>8331</v>
      </c>
      <c r="S3724" s="17">
        <f t="shared" si="292"/>
        <v>42469.951284722221</v>
      </c>
      <c r="T3724" s="17">
        <f t="shared" si="293"/>
        <v>42499.951284722221</v>
      </c>
      <c r="U3724">
        <f t="shared" si="294"/>
        <v>2016</v>
      </c>
    </row>
    <row r="3725" spans="1:21" ht="45" hidden="1" x14ac:dyDescent="0.2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8218</v>
      </c>
      <c r="G3725" t="s">
        <v>8221</v>
      </c>
      <c r="H3725" t="s">
        <v>8243</v>
      </c>
      <c r="I3725">
        <v>1475185972</v>
      </c>
      <c r="J3725">
        <v>1472593972</v>
      </c>
      <c r="K3725" s="11" t="b">
        <v>0</v>
      </c>
      <c r="L3725">
        <v>0</v>
      </c>
      <c r="M3725" t="b">
        <v>0</v>
      </c>
      <c r="N3725" t="s">
        <v>8263</v>
      </c>
      <c r="O3725" s="1">
        <f t="shared" si="290"/>
        <v>0</v>
      </c>
      <c r="P3725">
        <f t="shared" si="291"/>
        <v>0</v>
      </c>
      <c r="Q3725" s="13" t="s">
        <v>8317</v>
      </c>
      <c r="R3725" t="s">
        <v>8321</v>
      </c>
      <c r="S3725" s="17">
        <f t="shared" si="292"/>
        <v>42612.911712962959</v>
      </c>
      <c r="T3725" s="17">
        <f t="shared" si="293"/>
        <v>42642.911712962959</v>
      </c>
      <c r="U3725">
        <f t="shared" si="294"/>
        <v>2016</v>
      </c>
    </row>
    <row r="3726" spans="1:21" ht="60" hidden="1" x14ac:dyDescent="0.2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8219</v>
      </c>
      <c r="G3726" t="s">
        <v>8221</v>
      </c>
      <c r="H3726" t="s">
        <v>8243</v>
      </c>
      <c r="I3726">
        <v>1491007211</v>
      </c>
      <c r="J3726">
        <v>1488418811</v>
      </c>
      <c r="K3726" s="11" t="b">
        <v>0</v>
      </c>
      <c r="L3726">
        <v>0</v>
      </c>
      <c r="M3726" t="b">
        <v>0</v>
      </c>
      <c r="N3726" t="s">
        <v>8288</v>
      </c>
      <c r="O3726" s="1">
        <f t="shared" si="290"/>
        <v>0</v>
      </c>
      <c r="P3726">
        <f t="shared" si="291"/>
        <v>0</v>
      </c>
      <c r="Q3726" s="13" t="s">
        <v>8323</v>
      </c>
      <c r="R3726" t="s">
        <v>8326</v>
      </c>
      <c r="S3726" s="17">
        <f t="shared" si="292"/>
        <v>42796.069571759261</v>
      </c>
      <c r="T3726" s="17">
        <f t="shared" si="293"/>
        <v>42826.027905092589</v>
      </c>
      <c r="U3726">
        <f t="shared" si="294"/>
        <v>2017</v>
      </c>
    </row>
    <row r="3727" spans="1:21" ht="60" hidden="1" x14ac:dyDescent="0.2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8218</v>
      </c>
      <c r="G3727" t="s">
        <v>8222</v>
      </c>
      <c r="H3727" t="s">
        <v>8244</v>
      </c>
      <c r="I3727">
        <v>1422256341</v>
      </c>
      <c r="J3727">
        <v>1419664341</v>
      </c>
      <c r="K3727" s="11" t="b">
        <v>0</v>
      </c>
      <c r="L3727">
        <v>0</v>
      </c>
      <c r="M3727" t="b">
        <v>0</v>
      </c>
      <c r="N3727" t="s">
        <v>8278</v>
      </c>
      <c r="O3727" s="1">
        <f t="shared" si="290"/>
        <v>0</v>
      </c>
      <c r="P3727">
        <f t="shared" si="291"/>
        <v>0</v>
      </c>
      <c r="Q3727" s="13" t="s">
        <v>8312</v>
      </c>
      <c r="R3727" t="s">
        <v>8340</v>
      </c>
      <c r="S3727" s="17">
        <f t="shared" si="292"/>
        <v>42000.300243055557</v>
      </c>
      <c r="T3727" s="17">
        <f t="shared" si="293"/>
        <v>42030.300243055557</v>
      </c>
      <c r="U3727">
        <f t="shared" si="294"/>
        <v>2014</v>
      </c>
    </row>
    <row r="3728" spans="1:21" ht="60" hidden="1" x14ac:dyDescent="0.2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8217</v>
      </c>
      <c r="G3728" t="s">
        <v>8221</v>
      </c>
      <c r="H3728" t="s">
        <v>8243</v>
      </c>
      <c r="I3728">
        <v>1426823132</v>
      </c>
      <c r="J3728">
        <v>1424234732</v>
      </c>
      <c r="K3728" s="11" t="b">
        <v>0</v>
      </c>
      <c r="L3728">
        <v>0</v>
      </c>
      <c r="M3728" t="b">
        <v>0</v>
      </c>
      <c r="N3728" t="s">
        <v>8262</v>
      </c>
      <c r="O3728" s="1">
        <f t="shared" si="290"/>
        <v>0</v>
      </c>
      <c r="P3728">
        <f t="shared" si="291"/>
        <v>0</v>
      </c>
      <c r="Q3728" s="13" t="s">
        <v>8317</v>
      </c>
      <c r="R3728" t="s">
        <v>8333</v>
      </c>
      <c r="S3728" s="17">
        <f t="shared" si="292"/>
        <v>42053.198287037041</v>
      </c>
      <c r="T3728" s="17">
        <f t="shared" si="293"/>
        <v>42083.15662037037</v>
      </c>
      <c r="U3728">
        <f t="shared" si="294"/>
        <v>2015</v>
      </c>
    </row>
    <row r="3729" spans="1:21" ht="60" hidden="1" x14ac:dyDescent="0.2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8218</v>
      </c>
      <c r="G3729" t="s">
        <v>8223</v>
      </c>
      <c r="H3729" t="s">
        <v>8245</v>
      </c>
      <c r="I3729">
        <v>1432272300</v>
      </c>
      <c r="J3729">
        <v>1429655318</v>
      </c>
      <c r="K3729" s="11" t="b">
        <v>0</v>
      </c>
      <c r="L3729">
        <v>0</v>
      </c>
      <c r="M3729" t="b">
        <v>0</v>
      </c>
      <c r="N3729" t="s">
        <v>8282</v>
      </c>
      <c r="O3729" s="1">
        <f t="shared" si="290"/>
        <v>0</v>
      </c>
      <c r="P3729">
        <f t="shared" si="291"/>
        <v>0</v>
      </c>
      <c r="Q3729" s="13" t="s">
        <v>8307</v>
      </c>
      <c r="R3729" t="s">
        <v>8344</v>
      </c>
      <c r="S3729" s="17">
        <f t="shared" si="292"/>
        <v>42115.936550925922</v>
      </c>
      <c r="T3729" s="17">
        <f t="shared" si="293"/>
        <v>42146.225694444445</v>
      </c>
      <c r="U3729">
        <f t="shared" si="294"/>
        <v>2015</v>
      </c>
    </row>
    <row r="3730" spans="1:21" ht="45" hidden="1" x14ac:dyDescent="0.2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8218</v>
      </c>
      <c r="G3730" t="s">
        <v>8228</v>
      </c>
      <c r="H3730" t="s">
        <v>8249</v>
      </c>
      <c r="I3730">
        <v>1480863887</v>
      </c>
      <c r="J3730">
        <v>1478268287</v>
      </c>
      <c r="K3730" s="11" t="b">
        <v>0</v>
      </c>
      <c r="L3730">
        <v>0</v>
      </c>
      <c r="M3730" t="b">
        <v>0</v>
      </c>
      <c r="N3730" t="s">
        <v>8291</v>
      </c>
      <c r="O3730" s="1">
        <f t="shared" si="290"/>
        <v>0</v>
      </c>
      <c r="P3730">
        <f t="shared" si="291"/>
        <v>0</v>
      </c>
      <c r="Q3730" s="13" t="s">
        <v>8309</v>
      </c>
      <c r="R3730" t="s">
        <v>8349</v>
      </c>
      <c r="S3730" s="17">
        <f t="shared" si="292"/>
        <v>42678.586655092593</v>
      </c>
      <c r="T3730" s="17">
        <f t="shared" si="293"/>
        <v>42708.628321759257</v>
      </c>
      <c r="U3730">
        <f t="shared" si="294"/>
        <v>2016</v>
      </c>
    </row>
    <row r="3731" spans="1:21" ht="60" hidden="1" x14ac:dyDescent="0.2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8218</v>
      </c>
      <c r="G3731" t="s">
        <v>8233</v>
      </c>
      <c r="H3731" t="s">
        <v>8246</v>
      </c>
      <c r="I3731">
        <v>1488067789</v>
      </c>
      <c r="J3731">
        <v>1482883789</v>
      </c>
      <c r="K3731" s="11" t="b">
        <v>0</v>
      </c>
      <c r="L3731">
        <v>0</v>
      </c>
      <c r="M3731" t="b">
        <v>0</v>
      </c>
      <c r="N3731" t="s">
        <v>8294</v>
      </c>
      <c r="O3731" s="1">
        <f t="shared" si="290"/>
        <v>0</v>
      </c>
      <c r="P3731">
        <f t="shared" si="291"/>
        <v>0</v>
      </c>
      <c r="Q3731" s="13" t="s">
        <v>8315</v>
      </c>
      <c r="R3731" t="s">
        <v>8353</v>
      </c>
      <c r="S3731" s="17">
        <f t="shared" si="292"/>
        <v>42732.00681712963</v>
      </c>
      <c r="T3731" s="17">
        <f t="shared" si="293"/>
        <v>42792.00681712963</v>
      </c>
      <c r="U3731">
        <f t="shared" si="294"/>
        <v>2016</v>
      </c>
    </row>
    <row r="3732" spans="1:21" ht="60" hidden="1" x14ac:dyDescent="0.2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8217</v>
      </c>
      <c r="G3732" t="s">
        <v>8221</v>
      </c>
      <c r="H3732" t="s">
        <v>8243</v>
      </c>
      <c r="I3732">
        <v>1451348200</v>
      </c>
      <c r="J3732">
        <v>1447460200</v>
      </c>
      <c r="K3732" s="11" t="b">
        <v>0</v>
      </c>
      <c r="L3732">
        <v>0</v>
      </c>
      <c r="M3732" t="b">
        <v>0</v>
      </c>
      <c r="N3732" t="s">
        <v>8267</v>
      </c>
      <c r="O3732" s="1">
        <f t="shared" si="290"/>
        <v>0</v>
      </c>
      <c r="P3732">
        <f t="shared" si="291"/>
        <v>0</v>
      </c>
      <c r="Q3732" s="13" t="s">
        <v>8304</v>
      </c>
      <c r="R3732" t="s">
        <v>8338</v>
      </c>
      <c r="S3732" s="17">
        <f t="shared" si="292"/>
        <v>42322.011574074073</v>
      </c>
      <c r="T3732" s="17">
        <f t="shared" si="293"/>
        <v>42367.011574074073</v>
      </c>
      <c r="U3732">
        <f t="shared" si="294"/>
        <v>2015</v>
      </c>
    </row>
    <row r="3733" spans="1:21" ht="60" hidden="1" x14ac:dyDescent="0.2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8218</v>
      </c>
      <c r="G3733" t="s">
        <v>8221</v>
      </c>
      <c r="H3733" t="s">
        <v>8243</v>
      </c>
      <c r="I3733">
        <v>1451952000</v>
      </c>
      <c r="J3733">
        <v>1447380099</v>
      </c>
      <c r="K3733" s="11" t="b">
        <v>0</v>
      </c>
      <c r="L3733">
        <v>0</v>
      </c>
      <c r="M3733" t="b">
        <v>0</v>
      </c>
      <c r="N3733" t="s">
        <v>8263</v>
      </c>
      <c r="O3733" s="1">
        <f t="shared" si="290"/>
        <v>0</v>
      </c>
      <c r="P3733">
        <f t="shared" si="291"/>
        <v>0</v>
      </c>
      <c r="Q3733" s="13" t="s">
        <v>8317</v>
      </c>
      <c r="R3733" t="s">
        <v>8321</v>
      </c>
      <c r="S3733" s="17">
        <f t="shared" si="292"/>
        <v>42321.08447916666</v>
      </c>
      <c r="T3733" s="17">
        <f t="shared" si="293"/>
        <v>42374</v>
      </c>
      <c r="U3733">
        <f t="shared" si="294"/>
        <v>2015</v>
      </c>
    </row>
    <row r="3734" spans="1:21" ht="60" hidden="1" x14ac:dyDescent="0.2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8218</v>
      </c>
      <c r="G3734" t="s">
        <v>8221</v>
      </c>
      <c r="H3734" t="s">
        <v>8243</v>
      </c>
      <c r="I3734">
        <v>1437069079</v>
      </c>
      <c r="J3734">
        <v>1434477079</v>
      </c>
      <c r="K3734" s="11" t="b">
        <v>0</v>
      </c>
      <c r="L3734">
        <v>0</v>
      </c>
      <c r="M3734" t="b">
        <v>0</v>
      </c>
      <c r="N3734" t="s">
        <v>8266</v>
      </c>
      <c r="O3734" s="1">
        <f t="shared" si="290"/>
        <v>0</v>
      </c>
      <c r="P3734">
        <f t="shared" si="291"/>
        <v>0</v>
      </c>
      <c r="Q3734" s="13" t="s">
        <v>8319</v>
      </c>
      <c r="R3734" t="s">
        <v>8322</v>
      </c>
      <c r="S3734" s="17">
        <f t="shared" si="292"/>
        <v>42171.743969907402</v>
      </c>
      <c r="T3734" s="17">
        <f t="shared" si="293"/>
        <v>42201.743969907402</v>
      </c>
      <c r="U3734">
        <f t="shared" si="294"/>
        <v>2015</v>
      </c>
    </row>
    <row r="3735" spans="1:21" ht="45" hidden="1" x14ac:dyDescent="0.2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8218</v>
      </c>
      <c r="G3735" t="s">
        <v>8221</v>
      </c>
      <c r="H3735" t="s">
        <v>8243</v>
      </c>
      <c r="I3735">
        <v>1442248829</v>
      </c>
      <c r="J3735">
        <v>1439224829</v>
      </c>
      <c r="K3735" s="11" t="b">
        <v>0</v>
      </c>
      <c r="L3735">
        <v>0</v>
      </c>
      <c r="M3735" t="b">
        <v>0</v>
      </c>
      <c r="N3735" t="s">
        <v>8300</v>
      </c>
      <c r="O3735" s="1">
        <f t="shared" si="290"/>
        <v>0</v>
      </c>
      <c r="P3735">
        <f t="shared" si="291"/>
        <v>0</v>
      </c>
      <c r="Q3735" s="13" t="s">
        <v>8319</v>
      </c>
      <c r="R3735" t="s">
        <v>8331</v>
      </c>
      <c r="S3735" s="17">
        <f t="shared" si="292"/>
        <v>42226.694780092599</v>
      </c>
      <c r="T3735" s="17">
        <f t="shared" si="293"/>
        <v>42261.694780092599</v>
      </c>
      <c r="U3735">
        <f t="shared" si="294"/>
        <v>2015</v>
      </c>
    </row>
    <row r="3736" spans="1:21" ht="60" hidden="1" x14ac:dyDescent="0.2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8218</v>
      </c>
      <c r="G3736" t="s">
        <v>8221</v>
      </c>
      <c r="H3736" t="s">
        <v>8243</v>
      </c>
      <c r="I3736">
        <v>1405021211</v>
      </c>
      <c r="J3736">
        <v>1402429211</v>
      </c>
      <c r="K3736" s="11" t="b">
        <v>0</v>
      </c>
      <c r="L3736">
        <v>0</v>
      </c>
      <c r="M3736" t="b">
        <v>0</v>
      </c>
      <c r="N3736" t="s">
        <v>8291</v>
      </c>
      <c r="O3736" s="1">
        <f t="shared" si="290"/>
        <v>0</v>
      </c>
      <c r="P3736">
        <f t="shared" si="291"/>
        <v>0</v>
      </c>
      <c r="Q3736" s="13" t="s">
        <v>8309</v>
      </c>
      <c r="R3736" t="s">
        <v>8349</v>
      </c>
      <c r="S3736" s="17">
        <f t="shared" si="292"/>
        <v>41800.819571759261</v>
      </c>
      <c r="T3736" s="17">
        <f t="shared" si="293"/>
        <v>41830.819571759261</v>
      </c>
      <c r="U3736">
        <f t="shared" si="294"/>
        <v>2014</v>
      </c>
    </row>
    <row r="3737" spans="1:21" ht="60" hidden="1" x14ac:dyDescent="0.2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8218</v>
      </c>
      <c r="G3737" t="s">
        <v>8233</v>
      </c>
      <c r="H3737" t="s">
        <v>8246</v>
      </c>
      <c r="I3737">
        <v>1434286855</v>
      </c>
      <c r="J3737">
        <v>1431694855</v>
      </c>
      <c r="K3737" s="11" t="b">
        <v>0</v>
      </c>
      <c r="L3737">
        <v>0</v>
      </c>
      <c r="M3737" t="b">
        <v>0</v>
      </c>
      <c r="N3737" t="s">
        <v>8282</v>
      </c>
      <c r="O3737" s="1">
        <f t="shared" si="290"/>
        <v>0</v>
      </c>
      <c r="P3737">
        <f t="shared" si="291"/>
        <v>0</v>
      </c>
      <c r="Q3737" s="13" t="s">
        <v>8307</v>
      </c>
      <c r="R3737" t="s">
        <v>8344</v>
      </c>
      <c r="S3737" s="17">
        <f t="shared" si="292"/>
        <v>42139.542303240742</v>
      </c>
      <c r="T3737" s="17">
        <f t="shared" si="293"/>
        <v>42169.542303240742</v>
      </c>
      <c r="U3737">
        <f t="shared" si="294"/>
        <v>2015</v>
      </c>
    </row>
    <row r="3738" spans="1:21" ht="75" hidden="1" x14ac:dyDescent="0.2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8219</v>
      </c>
      <c r="G3738" t="s">
        <v>8221</v>
      </c>
      <c r="H3738" t="s">
        <v>8243</v>
      </c>
      <c r="I3738">
        <v>1490499180</v>
      </c>
      <c r="J3738">
        <v>1488430760</v>
      </c>
      <c r="K3738" s="11" t="b">
        <v>0</v>
      </c>
      <c r="L3738">
        <v>0</v>
      </c>
      <c r="M3738" t="b">
        <v>0</v>
      </c>
      <c r="N3738" t="s">
        <v>8288</v>
      </c>
      <c r="O3738" s="1">
        <f t="shared" si="290"/>
        <v>0</v>
      </c>
      <c r="P3738">
        <f t="shared" si="291"/>
        <v>0</v>
      </c>
      <c r="Q3738" s="13" t="s">
        <v>8323</v>
      </c>
      <c r="R3738" t="s">
        <v>8326</v>
      </c>
      <c r="S3738" s="17">
        <f t="shared" si="292"/>
        <v>42796.207870370374</v>
      </c>
      <c r="T3738" s="17">
        <f t="shared" si="293"/>
        <v>42820.147916666669</v>
      </c>
      <c r="U3738">
        <f t="shared" si="294"/>
        <v>2017</v>
      </c>
    </row>
    <row r="3739" spans="1:21" ht="60" hidden="1" x14ac:dyDescent="0.2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8217</v>
      </c>
      <c r="G3739" t="s">
        <v>8221</v>
      </c>
      <c r="H3739" t="s">
        <v>8243</v>
      </c>
      <c r="I3739">
        <v>1420233256</v>
      </c>
      <c r="J3739">
        <v>1417641256</v>
      </c>
      <c r="K3739" s="11" t="b">
        <v>0</v>
      </c>
      <c r="L3739">
        <v>0</v>
      </c>
      <c r="M3739" t="b">
        <v>0</v>
      </c>
      <c r="N3739" t="s">
        <v>8267</v>
      </c>
      <c r="O3739" s="1">
        <f t="shared" si="290"/>
        <v>0</v>
      </c>
      <c r="P3739">
        <f t="shared" si="291"/>
        <v>0</v>
      </c>
      <c r="Q3739" s="13" t="s">
        <v>8304</v>
      </c>
      <c r="R3739" t="s">
        <v>8338</v>
      </c>
      <c r="S3739" s="17">
        <f t="shared" si="292"/>
        <v>41976.88490740741</v>
      </c>
      <c r="T3739" s="17">
        <f t="shared" si="293"/>
        <v>42006.88490740741</v>
      </c>
      <c r="U3739">
        <f t="shared" si="294"/>
        <v>2014</v>
      </c>
    </row>
    <row r="3740" spans="1:21" ht="45" hidden="1" x14ac:dyDescent="0.2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8217</v>
      </c>
      <c r="G3740" t="s">
        <v>8221</v>
      </c>
      <c r="H3740" t="s">
        <v>8243</v>
      </c>
      <c r="I3740">
        <v>1440548330</v>
      </c>
      <c r="J3740">
        <v>1438042730</v>
      </c>
      <c r="K3740" s="11" t="b">
        <v>0</v>
      </c>
      <c r="L3740">
        <v>0</v>
      </c>
      <c r="M3740" t="b">
        <v>0</v>
      </c>
      <c r="N3740" t="s">
        <v>8267</v>
      </c>
      <c r="O3740" s="1">
        <f t="shared" si="290"/>
        <v>0</v>
      </c>
      <c r="P3740">
        <f t="shared" si="291"/>
        <v>0</v>
      </c>
      <c r="Q3740" s="13" t="s">
        <v>8304</v>
      </c>
      <c r="R3740" t="s">
        <v>8338</v>
      </c>
      <c r="S3740" s="17">
        <f t="shared" si="292"/>
        <v>42213.013078703705</v>
      </c>
      <c r="T3740" s="17">
        <f t="shared" si="293"/>
        <v>42242.013078703705</v>
      </c>
      <c r="U3740">
        <f t="shared" si="294"/>
        <v>2015</v>
      </c>
    </row>
    <row r="3741" spans="1:21" ht="60" hidden="1" x14ac:dyDescent="0.2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8218</v>
      </c>
      <c r="G3741" t="s">
        <v>8221</v>
      </c>
      <c r="H3741" t="s">
        <v>8243</v>
      </c>
      <c r="I3741">
        <v>1312945341</v>
      </c>
      <c r="J3741">
        <v>1307761341</v>
      </c>
      <c r="K3741" s="11" t="b">
        <v>0</v>
      </c>
      <c r="L3741">
        <v>0</v>
      </c>
      <c r="M3741" t="b">
        <v>0</v>
      </c>
      <c r="N3741" t="s">
        <v>8265</v>
      </c>
      <c r="O3741" s="1">
        <f t="shared" si="290"/>
        <v>0</v>
      </c>
      <c r="P3741">
        <f t="shared" si="291"/>
        <v>0</v>
      </c>
      <c r="Q3741" s="13" t="s">
        <v>8317</v>
      </c>
      <c r="R3741" t="s">
        <v>8335</v>
      </c>
      <c r="S3741" s="17">
        <f t="shared" si="292"/>
        <v>40705.126631944448</v>
      </c>
      <c r="T3741" s="17">
        <f t="shared" si="293"/>
        <v>40765.126631944448</v>
      </c>
      <c r="U3741">
        <f t="shared" si="294"/>
        <v>2011</v>
      </c>
    </row>
    <row r="3742" spans="1:21" ht="60" hidden="1" x14ac:dyDescent="0.2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8218</v>
      </c>
      <c r="G3742" t="s">
        <v>8221</v>
      </c>
      <c r="H3742" t="s">
        <v>8243</v>
      </c>
      <c r="I3742">
        <v>1426442400</v>
      </c>
      <c r="J3742">
        <v>1424454319</v>
      </c>
      <c r="K3742" s="11" t="b">
        <v>0</v>
      </c>
      <c r="L3742">
        <v>0</v>
      </c>
      <c r="M3742" t="b">
        <v>0</v>
      </c>
      <c r="N3742" t="s">
        <v>8267</v>
      </c>
      <c r="O3742" s="1">
        <f t="shared" si="290"/>
        <v>0</v>
      </c>
      <c r="P3742">
        <f t="shared" si="291"/>
        <v>0</v>
      </c>
      <c r="Q3742" s="13" t="s">
        <v>8304</v>
      </c>
      <c r="R3742" t="s">
        <v>8338</v>
      </c>
      <c r="S3742" s="17">
        <f t="shared" si="292"/>
        <v>42055.739803240736</v>
      </c>
      <c r="T3742" s="17">
        <f t="shared" si="293"/>
        <v>42078.75</v>
      </c>
      <c r="U3742">
        <f t="shared" si="294"/>
        <v>2015</v>
      </c>
    </row>
    <row r="3743" spans="1:21" ht="60" hidden="1" x14ac:dyDescent="0.2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8217</v>
      </c>
      <c r="G3743" t="s">
        <v>8222</v>
      </c>
      <c r="H3743" t="s">
        <v>8244</v>
      </c>
      <c r="I3743">
        <v>1488063840</v>
      </c>
      <c r="J3743">
        <v>1485558318</v>
      </c>
      <c r="K3743" s="11" t="b">
        <v>0</v>
      </c>
      <c r="L3743">
        <v>0</v>
      </c>
      <c r="M3743" t="b">
        <v>0</v>
      </c>
      <c r="N3743" t="s">
        <v>8267</v>
      </c>
      <c r="O3743" s="1">
        <f t="shared" si="290"/>
        <v>0</v>
      </c>
      <c r="P3743">
        <f t="shared" si="291"/>
        <v>0</v>
      </c>
      <c r="Q3743" s="13" t="s">
        <v>8304</v>
      </c>
      <c r="R3743" t="s">
        <v>8338</v>
      </c>
      <c r="S3743" s="17">
        <f t="shared" si="292"/>
        <v>42762.962013888886</v>
      </c>
      <c r="T3743" s="17">
        <f t="shared" si="293"/>
        <v>42791.961111111115</v>
      </c>
      <c r="U3743">
        <f t="shared" si="294"/>
        <v>2017</v>
      </c>
    </row>
    <row r="3744" spans="1:21" ht="60" hidden="1" x14ac:dyDescent="0.2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8218</v>
      </c>
      <c r="G3744" t="s">
        <v>8224</v>
      </c>
      <c r="H3744" t="s">
        <v>8246</v>
      </c>
      <c r="I3744">
        <v>1481740740</v>
      </c>
      <c r="J3744">
        <v>1478130783</v>
      </c>
      <c r="K3744" s="11" t="b">
        <v>0</v>
      </c>
      <c r="L3744">
        <v>0</v>
      </c>
      <c r="M3744" t="b">
        <v>0</v>
      </c>
      <c r="N3744" t="s">
        <v>8268</v>
      </c>
      <c r="O3744" s="1">
        <f t="shared" si="290"/>
        <v>0</v>
      </c>
      <c r="P3744">
        <f t="shared" si="291"/>
        <v>0</v>
      </c>
      <c r="Q3744" s="13" t="s">
        <v>8304</v>
      </c>
      <c r="R3744" t="s">
        <v>8306</v>
      </c>
      <c r="S3744" s="17">
        <f t="shared" si="292"/>
        <v>42676.995173611111</v>
      </c>
      <c r="T3744" s="17">
        <f t="shared" si="293"/>
        <v>42718.777083333334</v>
      </c>
      <c r="U3744">
        <f t="shared" si="294"/>
        <v>2016</v>
      </c>
    </row>
    <row r="3745" spans="1:21" ht="60" hidden="1" x14ac:dyDescent="0.2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8218</v>
      </c>
      <c r="G3745" t="s">
        <v>8221</v>
      </c>
      <c r="H3745" t="s">
        <v>8243</v>
      </c>
      <c r="I3745">
        <v>1390522045</v>
      </c>
      <c r="J3745">
        <v>1388707645</v>
      </c>
      <c r="K3745" s="11" t="b">
        <v>0</v>
      </c>
      <c r="L3745">
        <v>0</v>
      </c>
      <c r="M3745" t="b">
        <v>0</v>
      </c>
      <c r="N3745" t="s">
        <v>8273</v>
      </c>
      <c r="O3745" s="1">
        <f t="shared" si="290"/>
        <v>0</v>
      </c>
      <c r="P3745">
        <f t="shared" si="291"/>
        <v>0</v>
      </c>
      <c r="Q3745" s="13" t="s">
        <v>8323</v>
      </c>
      <c r="R3745" t="s">
        <v>8346</v>
      </c>
      <c r="S3745" s="17">
        <f t="shared" si="292"/>
        <v>41642.005150462966</v>
      </c>
      <c r="T3745" s="17">
        <f t="shared" si="293"/>
        <v>41663.005150462966</v>
      </c>
      <c r="U3745">
        <f t="shared" si="294"/>
        <v>2014</v>
      </c>
    </row>
    <row r="3746" spans="1:21" ht="45" hidden="1" x14ac:dyDescent="0.2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8218</v>
      </c>
      <c r="G3746" t="s">
        <v>8222</v>
      </c>
      <c r="H3746" t="s">
        <v>8244</v>
      </c>
      <c r="I3746">
        <v>1454323413</v>
      </c>
      <c r="J3746">
        <v>1451731413</v>
      </c>
      <c r="K3746" s="11" t="b">
        <v>0</v>
      </c>
      <c r="L3746">
        <v>0</v>
      </c>
      <c r="M3746" t="b">
        <v>0</v>
      </c>
      <c r="N3746" t="s">
        <v>8294</v>
      </c>
      <c r="O3746" s="1">
        <f t="shared" si="290"/>
        <v>0</v>
      </c>
      <c r="P3746">
        <f t="shared" si="291"/>
        <v>0</v>
      </c>
      <c r="Q3746" s="13" t="s">
        <v>8315</v>
      </c>
      <c r="R3746" t="s">
        <v>8353</v>
      </c>
      <c r="S3746" s="17">
        <f t="shared" si="292"/>
        <v>42371.446909722217</v>
      </c>
      <c r="T3746" s="17">
        <f t="shared" si="293"/>
        <v>42401.446909722217</v>
      </c>
      <c r="U3746">
        <f t="shared" si="294"/>
        <v>2016</v>
      </c>
    </row>
    <row r="3747" spans="1:21" ht="60" hidden="1" x14ac:dyDescent="0.2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8218</v>
      </c>
      <c r="G3747" t="s">
        <v>8221</v>
      </c>
      <c r="H3747" t="s">
        <v>8243</v>
      </c>
      <c r="I3747">
        <v>1476559260</v>
      </c>
      <c r="J3747">
        <v>1472567085</v>
      </c>
      <c r="K3747" s="11" t="b">
        <v>0</v>
      </c>
      <c r="L3747">
        <v>0</v>
      </c>
      <c r="M3747" t="b">
        <v>0</v>
      </c>
      <c r="N3747" t="s">
        <v>8294</v>
      </c>
      <c r="O3747" s="1">
        <f t="shared" si="290"/>
        <v>0</v>
      </c>
      <c r="P3747">
        <f t="shared" si="291"/>
        <v>0</v>
      </c>
      <c r="Q3747" s="13" t="s">
        <v>8315</v>
      </c>
      <c r="R3747" t="s">
        <v>8353</v>
      </c>
      <c r="S3747" s="17">
        <f t="shared" si="292"/>
        <v>42612.600520833337</v>
      </c>
      <c r="T3747" s="17">
        <f t="shared" si="293"/>
        <v>42658.806249999994</v>
      </c>
      <c r="U3747">
        <f t="shared" si="294"/>
        <v>2016</v>
      </c>
    </row>
    <row r="3748" spans="1:21" ht="60" hidden="1" x14ac:dyDescent="0.2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8217</v>
      </c>
      <c r="G3748" t="s">
        <v>8226</v>
      </c>
      <c r="H3748" t="s">
        <v>8248</v>
      </c>
      <c r="I3748">
        <v>1444740089</v>
      </c>
      <c r="J3748">
        <v>1442148089</v>
      </c>
      <c r="K3748" s="11" t="b">
        <v>0</v>
      </c>
      <c r="L3748">
        <v>0</v>
      </c>
      <c r="M3748" t="b">
        <v>0</v>
      </c>
      <c r="N3748" t="s">
        <v>8279</v>
      </c>
      <c r="O3748" s="1">
        <f t="shared" si="290"/>
        <v>0</v>
      </c>
      <c r="P3748">
        <f t="shared" si="291"/>
        <v>0</v>
      </c>
      <c r="Q3748" s="13" t="s">
        <v>8315</v>
      </c>
      <c r="R3748" t="s">
        <v>8341</v>
      </c>
      <c r="S3748" s="17">
        <f t="shared" si="292"/>
        <v>42260.528807870374</v>
      </c>
      <c r="T3748" s="17">
        <f t="shared" si="293"/>
        <v>42290.528807870374</v>
      </c>
      <c r="U3748">
        <f t="shared" si="294"/>
        <v>2015</v>
      </c>
    </row>
    <row r="3749" spans="1:21" ht="45" hidden="1" x14ac:dyDescent="0.2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8218</v>
      </c>
      <c r="G3749" t="s">
        <v>8234</v>
      </c>
      <c r="H3749" t="s">
        <v>8246</v>
      </c>
      <c r="I3749">
        <v>1489142688</v>
      </c>
      <c r="J3749">
        <v>1486550688</v>
      </c>
      <c r="K3749" s="11" t="b">
        <v>0</v>
      </c>
      <c r="L3749">
        <v>0</v>
      </c>
      <c r="M3749" t="b">
        <v>0</v>
      </c>
      <c r="N3749" t="s">
        <v>8299</v>
      </c>
      <c r="O3749" s="1">
        <f t="shared" si="290"/>
        <v>0</v>
      </c>
      <c r="P3749">
        <f t="shared" si="291"/>
        <v>0</v>
      </c>
      <c r="Q3749" s="13" t="s">
        <v>8307</v>
      </c>
      <c r="R3749" t="s">
        <v>8352</v>
      </c>
      <c r="S3749" s="17">
        <f t="shared" si="292"/>
        <v>42774.447777777779</v>
      </c>
      <c r="T3749" s="17">
        <f t="shared" si="293"/>
        <v>42804.447777777779</v>
      </c>
      <c r="U3749">
        <f t="shared" si="294"/>
        <v>2017</v>
      </c>
    </row>
    <row r="3750" spans="1:21" ht="60" hidden="1" x14ac:dyDescent="0.2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8217</v>
      </c>
      <c r="G3750" t="s">
        <v>8221</v>
      </c>
      <c r="H3750" t="s">
        <v>8243</v>
      </c>
      <c r="I3750">
        <v>1425242029</v>
      </c>
      <c r="J3750">
        <v>1422650029</v>
      </c>
      <c r="K3750" s="11" t="b">
        <v>0</v>
      </c>
      <c r="L3750">
        <v>0</v>
      </c>
      <c r="M3750" t="b">
        <v>0</v>
      </c>
      <c r="N3750" t="s">
        <v>8298</v>
      </c>
      <c r="O3750" s="1">
        <f t="shared" si="290"/>
        <v>0</v>
      </c>
      <c r="P3750">
        <f t="shared" si="291"/>
        <v>0</v>
      </c>
      <c r="Q3750" s="13" t="s">
        <v>8319</v>
      </c>
      <c r="R3750" t="s">
        <v>8320</v>
      </c>
      <c r="S3750" s="17">
        <f t="shared" si="292"/>
        <v>42034.856817129628</v>
      </c>
      <c r="T3750" s="17">
        <f t="shared" si="293"/>
        <v>42064.856817129628</v>
      </c>
      <c r="U3750">
        <f t="shared" si="294"/>
        <v>2015</v>
      </c>
    </row>
    <row r="3751" spans="1:21" ht="60" hidden="1" x14ac:dyDescent="0.2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8218</v>
      </c>
      <c r="G3751" t="s">
        <v>8221</v>
      </c>
      <c r="H3751" t="s">
        <v>8243</v>
      </c>
      <c r="I3751">
        <v>1450040396</v>
      </c>
      <c r="J3751">
        <v>1444852796</v>
      </c>
      <c r="K3751" s="11" t="b">
        <v>0</v>
      </c>
      <c r="L3751">
        <v>0</v>
      </c>
      <c r="M3751" t="b">
        <v>0</v>
      </c>
      <c r="N3751" t="s">
        <v>8300</v>
      </c>
      <c r="O3751" s="1">
        <f t="shared" si="290"/>
        <v>0</v>
      </c>
      <c r="P3751">
        <f t="shared" si="291"/>
        <v>0</v>
      </c>
      <c r="Q3751" s="13" t="s">
        <v>8319</v>
      </c>
      <c r="R3751" t="s">
        <v>8331</v>
      </c>
      <c r="S3751" s="17">
        <f t="shared" si="292"/>
        <v>42291.833287037036</v>
      </c>
      <c r="T3751" s="17">
        <f t="shared" si="293"/>
        <v>42351.874953703707</v>
      </c>
      <c r="U3751">
        <f t="shared" si="294"/>
        <v>2015</v>
      </c>
    </row>
    <row r="3752" spans="1:21" ht="45" hidden="1" x14ac:dyDescent="0.2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8218</v>
      </c>
      <c r="G3752" t="s">
        <v>8221</v>
      </c>
      <c r="H3752" t="s">
        <v>8243</v>
      </c>
      <c r="I3752">
        <v>1426753723</v>
      </c>
      <c r="J3752">
        <v>1423733323</v>
      </c>
      <c r="K3752" s="11" t="b">
        <v>0</v>
      </c>
      <c r="L3752">
        <v>0</v>
      </c>
      <c r="M3752" t="b">
        <v>0</v>
      </c>
      <c r="N3752" t="s">
        <v>8263</v>
      </c>
      <c r="O3752" s="1">
        <f t="shared" si="290"/>
        <v>0</v>
      </c>
      <c r="P3752">
        <f t="shared" si="291"/>
        <v>0</v>
      </c>
      <c r="Q3752" s="13" t="s">
        <v>8317</v>
      </c>
      <c r="R3752" t="s">
        <v>8321</v>
      </c>
      <c r="S3752" s="17">
        <f t="shared" si="292"/>
        <v>42047.394942129627</v>
      </c>
      <c r="T3752" s="17">
        <f t="shared" si="293"/>
        <v>42082.353275462956</v>
      </c>
      <c r="U3752">
        <f t="shared" si="294"/>
        <v>2015</v>
      </c>
    </row>
    <row r="3753" spans="1:21" ht="60" hidden="1" x14ac:dyDescent="0.2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8217</v>
      </c>
      <c r="G3753" t="s">
        <v>8221</v>
      </c>
      <c r="H3753" t="s">
        <v>8243</v>
      </c>
      <c r="I3753">
        <v>1421030194</v>
      </c>
      <c r="J3753">
        <v>1418438194</v>
      </c>
      <c r="K3753" s="11" t="b">
        <v>0</v>
      </c>
      <c r="L3753">
        <v>0</v>
      </c>
      <c r="M3753" t="b">
        <v>0</v>
      </c>
      <c r="N3753" t="s">
        <v>8279</v>
      </c>
      <c r="O3753" s="1">
        <f t="shared" si="290"/>
        <v>0</v>
      </c>
      <c r="P3753">
        <f t="shared" si="291"/>
        <v>0</v>
      </c>
      <c r="Q3753" s="13" t="s">
        <v>8315</v>
      </c>
      <c r="R3753" t="s">
        <v>8341</v>
      </c>
      <c r="S3753" s="17">
        <f t="shared" si="292"/>
        <v>41986.108726851846</v>
      </c>
      <c r="T3753" s="17">
        <f t="shared" si="293"/>
        <v>42016.108726851846</v>
      </c>
      <c r="U3753">
        <f t="shared" si="294"/>
        <v>2014</v>
      </c>
    </row>
    <row r="3754" spans="1:21" ht="60" hidden="1" x14ac:dyDescent="0.2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8217</v>
      </c>
      <c r="G3754" t="s">
        <v>8227</v>
      </c>
      <c r="H3754" t="s">
        <v>8246</v>
      </c>
      <c r="I3754">
        <v>1453210037</v>
      </c>
      <c r="J3754">
        <v>1448026037</v>
      </c>
      <c r="K3754" s="11" t="b">
        <v>0</v>
      </c>
      <c r="L3754">
        <v>0</v>
      </c>
      <c r="M3754" t="b">
        <v>0</v>
      </c>
      <c r="N3754" t="s">
        <v>8267</v>
      </c>
      <c r="O3754" s="1">
        <f t="shared" si="290"/>
        <v>0</v>
      </c>
      <c r="P3754">
        <f t="shared" si="291"/>
        <v>0</v>
      </c>
      <c r="Q3754" s="13" t="s">
        <v>8304</v>
      </c>
      <c r="R3754" t="s">
        <v>8338</v>
      </c>
      <c r="S3754" s="17">
        <f t="shared" si="292"/>
        <v>42328.560613425929</v>
      </c>
      <c r="T3754" s="17">
        <f t="shared" si="293"/>
        <v>42388.560613425929</v>
      </c>
      <c r="U3754">
        <f t="shared" si="294"/>
        <v>2015</v>
      </c>
    </row>
    <row r="3755" spans="1:21" ht="45" hidden="1" x14ac:dyDescent="0.2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8217</v>
      </c>
      <c r="G3755" t="s">
        <v>8221</v>
      </c>
      <c r="H3755" t="s">
        <v>8243</v>
      </c>
      <c r="I3755">
        <v>1462729317</v>
      </c>
      <c r="J3755">
        <v>1457548917</v>
      </c>
      <c r="K3755" s="11" t="b">
        <v>0</v>
      </c>
      <c r="L3755">
        <v>0</v>
      </c>
      <c r="M3755" t="b">
        <v>0</v>
      </c>
      <c r="N3755" t="s">
        <v>8298</v>
      </c>
      <c r="O3755" s="1">
        <f t="shared" si="290"/>
        <v>0</v>
      </c>
      <c r="P3755">
        <f t="shared" si="291"/>
        <v>0</v>
      </c>
      <c r="Q3755" s="13" t="s">
        <v>8319</v>
      </c>
      <c r="R3755" t="s">
        <v>8320</v>
      </c>
      <c r="S3755" s="17">
        <f t="shared" si="292"/>
        <v>42438.779131944444</v>
      </c>
      <c r="T3755" s="17">
        <f t="shared" si="293"/>
        <v>42498.73746527778</v>
      </c>
      <c r="U3755">
        <f t="shared" si="294"/>
        <v>2016</v>
      </c>
    </row>
    <row r="3756" spans="1:21" ht="60" hidden="1" x14ac:dyDescent="0.2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8217</v>
      </c>
      <c r="G3756" t="s">
        <v>8223</v>
      </c>
      <c r="H3756" t="s">
        <v>8245</v>
      </c>
      <c r="I3756">
        <v>1432771997</v>
      </c>
      <c r="J3756">
        <v>1430179997</v>
      </c>
      <c r="K3756" s="11" t="b">
        <v>0</v>
      </c>
      <c r="L3756">
        <v>0</v>
      </c>
      <c r="M3756" t="b">
        <v>0</v>
      </c>
      <c r="N3756" t="s">
        <v>8267</v>
      </c>
      <c r="O3756" s="1">
        <f t="shared" si="290"/>
        <v>0</v>
      </c>
      <c r="P3756">
        <f t="shared" si="291"/>
        <v>0</v>
      </c>
      <c r="Q3756" s="13" t="s">
        <v>8304</v>
      </c>
      <c r="R3756" t="s">
        <v>8338</v>
      </c>
      <c r="S3756" s="17">
        <f t="shared" si="292"/>
        <v>42122.009224537032</v>
      </c>
      <c r="T3756" s="17">
        <f t="shared" si="293"/>
        <v>42152.009224537032</v>
      </c>
      <c r="U3756">
        <f t="shared" si="294"/>
        <v>2015</v>
      </c>
    </row>
    <row r="3757" spans="1:21" ht="60" hidden="1" x14ac:dyDescent="0.2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8218</v>
      </c>
      <c r="G3757" t="s">
        <v>8221</v>
      </c>
      <c r="H3757" t="s">
        <v>8243</v>
      </c>
      <c r="I3757">
        <v>1411312250</v>
      </c>
      <c r="J3757">
        <v>1406128250</v>
      </c>
      <c r="K3757" s="11" t="b">
        <v>0</v>
      </c>
      <c r="L3757">
        <v>0</v>
      </c>
      <c r="M3757" t="b">
        <v>0</v>
      </c>
      <c r="N3757" t="s">
        <v>8298</v>
      </c>
      <c r="O3757" s="1">
        <f t="shared" si="290"/>
        <v>0</v>
      </c>
      <c r="P3757">
        <f t="shared" si="291"/>
        <v>0</v>
      </c>
      <c r="Q3757" s="13" t="s">
        <v>8319</v>
      </c>
      <c r="R3757" t="s">
        <v>8320</v>
      </c>
      <c r="S3757" s="17">
        <f t="shared" si="292"/>
        <v>41843.632523148146</v>
      </c>
      <c r="T3757" s="17">
        <f t="shared" si="293"/>
        <v>41903.632523148146</v>
      </c>
      <c r="U3757">
        <f t="shared" si="294"/>
        <v>2014</v>
      </c>
    </row>
    <row r="3758" spans="1:21" ht="45" hidden="1" x14ac:dyDescent="0.2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8218</v>
      </c>
      <c r="G3758" t="s">
        <v>8221</v>
      </c>
      <c r="H3758" t="s">
        <v>8243</v>
      </c>
      <c r="I3758">
        <v>1465060797</v>
      </c>
      <c r="J3758">
        <v>1462468797</v>
      </c>
      <c r="K3758" s="11" t="b">
        <v>0</v>
      </c>
      <c r="L3758">
        <v>0</v>
      </c>
      <c r="M3758" t="b">
        <v>0</v>
      </c>
      <c r="N3758" t="s">
        <v>8266</v>
      </c>
      <c r="O3758" s="1">
        <f t="shared" si="290"/>
        <v>0</v>
      </c>
      <c r="P3758">
        <f t="shared" si="291"/>
        <v>0</v>
      </c>
      <c r="Q3758" s="13" t="s">
        <v>8319</v>
      </c>
      <c r="R3758" t="s">
        <v>8322</v>
      </c>
      <c r="S3758" s="17">
        <f t="shared" si="292"/>
        <v>42495.722187499996</v>
      </c>
      <c r="T3758" s="17">
        <f t="shared" si="293"/>
        <v>42525.722187499996</v>
      </c>
      <c r="U3758">
        <f t="shared" si="294"/>
        <v>2016</v>
      </c>
    </row>
    <row r="3759" spans="1:21" ht="45" hidden="1" x14ac:dyDescent="0.2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8217</v>
      </c>
      <c r="G3759" t="s">
        <v>8221</v>
      </c>
      <c r="H3759" t="s">
        <v>8243</v>
      </c>
      <c r="I3759">
        <v>1464715860</v>
      </c>
      <c r="J3759">
        <v>1462130584</v>
      </c>
      <c r="K3759" s="11" t="b">
        <v>0</v>
      </c>
      <c r="L3759">
        <v>0</v>
      </c>
      <c r="M3759" t="b">
        <v>0</v>
      </c>
      <c r="N3759" t="s">
        <v>8262</v>
      </c>
      <c r="O3759" s="1">
        <f t="shared" si="290"/>
        <v>0</v>
      </c>
      <c r="P3759">
        <f t="shared" si="291"/>
        <v>0</v>
      </c>
      <c r="Q3759" s="13" t="s">
        <v>8317</v>
      </c>
      <c r="R3759" t="s">
        <v>8333</v>
      </c>
      <c r="S3759" s="17">
        <f t="shared" si="292"/>
        <v>42491.80768518518</v>
      </c>
      <c r="T3759" s="17">
        <f t="shared" si="293"/>
        <v>42521.729861111111</v>
      </c>
      <c r="U3759">
        <f t="shared" si="294"/>
        <v>2016</v>
      </c>
    </row>
    <row r="3760" spans="1:21" ht="45" hidden="1" x14ac:dyDescent="0.2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8217</v>
      </c>
      <c r="G3760" t="s">
        <v>8221</v>
      </c>
      <c r="H3760" t="s">
        <v>8243</v>
      </c>
      <c r="I3760">
        <v>1434654215</v>
      </c>
      <c r="J3760">
        <v>1432062215</v>
      </c>
      <c r="K3760" s="11" t="b">
        <v>0</v>
      </c>
      <c r="L3760">
        <v>0</v>
      </c>
      <c r="M3760" t="b">
        <v>0</v>
      </c>
      <c r="N3760" t="s">
        <v>8267</v>
      </c>
      <c r="O3760" s="1">
        <f t="shared" si="290"/>
        <v>0</v>
      </c>
      <c r="P3760">
        <f t="shared" si="291"/>
        <v>0</v>
      </c>
      <c r="Q3760" s="13" t="s">
        <v>8304</v>
      </c>
      <c r="R3760" t="s">
        <v>8338</v>
      </c>
      <c r="S3760" s="17">
        <f t="shared" si="292"/>
        <v>42143.79415509259</v>
      </c>
      <c r="T3760" s="17">
        <f t="shared" si="293"/>
        <v>42173.79415509259</v>
      </c>
      <c r="U3760">
        <f t="shared" si="294"/>
        <v>2015</v>
      </c>
    </row>
    <row r="3761" spans="1:21" ht="60" hidden="1" x14ac:dyDescent="0.2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8217</v>
      </c>
      <c r="G3761" t="s">
        <v>8229</v>
      </c>
      <c r="H3761" t="s">
        <v>8250</v>
      </c>
      <c r="I3761">
        <v>1444657593</v>
      </c>
      <c r="J3761">
        <v>1440337593</v>
      </c>
      <c r="K3761" s="11" t="b">
        <v>0</v>
      </c>
      <c r="L3761">
        <v>0</v>
      </c>
      <c r="M3761" t="b">
        <v>0</v>
      </c>
      <c r="N3761" t="s">
        <v>8262</v>
      </c>
      <c r="O3761" s="1">
        <f t="shared" si="290"/>
        <v>0</v>
      </c>
      <c r="P3761">
        <f t="shared" si="291"/>
        <v>0</v>
      </c>
      <c r="Q3761" s="13" t="s">
        <v>8317</v>
      </c>
      <c r="R3761" t="s">
        <v>8333</v>
      </c>
      <c r="S3761" s="17">
        <f t="shared" si="292"/>
        <v>42239.573993055557</v>
      </c>
      <c r="T3761" s="17">
        <f t="shared" si="293"/>
        <v>42289.573993055557</v>
      </c>
      <c r="U3761">
        <f t="shared" si="294"/>
        <v>2015</v>
      </c>
    </row>
    <row r="3762" spans="1:21" ht="60" hidden="1" x14ac:dyDescent="0.2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8218</v>
      </c>
      <c r="G3762" t="s">
        <v>8223</v>
      </c>
      <c r="H3762" t="s">
        <v>8245</v>
      </c>
      <c r="I3762">
        <v>1418719967</v>
      </c>
      <c r="J3762">
        <v>1416127967</v>
      </c>
      <c r="K3762" s="11" t="b">
        <v>0</v>
      </c>
      <c r="L3762">
        <v>0</v>
      </c>
      <c r="M3762" t="b">
        <v>0</v>
      </c>
      <c r="N3762" t="s">
        <v>8263</v>
      </c>
      <c r="O3762" s="1">
        <f t="shared" si="290"/>
        <v>0</v>
      </c>
      <c r="P3762">
        <f t="shared" si="291"/>
        <v>0</v>
      </c>
      <c r="Q3762" s="13" t="s">
        <v>8317</v>
      </c>
      <c r="R3762" t="s">
        <v>8321</v>
      </c>
      <c r="S3762" s="17">
        <f t="shared" si="292"/>
        <v>41959.369988425926</v>
      </c>
      <c r="T3762" s="17">
        <f t="shared" si="293"/>
        <v>41989.369988425926</v>
      </c>
      <c r="U3762">
        <f t="shared" si="294"/>
        <v>2014</v>
      </c>
    </row>
    <row r="3763" spans="1:21" ht="30" hidden="1" x14ac:dyDescent="0.2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8218</v>
      </c>
      <c r="G3763" t="s">
        <v>8221</v>
      </c>
      <c r="H3763" t="s">
        <v>8243</v>
      </c>
      <c r="I3763">
        <v>1427569564</v>
      </c>
      <c r="J3763">
        <v>1422389164</v>
      </c>
      <c r="K3763" s="11" t="b">
        <v>0</v>
      </c>
      <c r="L3763">
        <v>0</v>
      </c>
      <c r="M3763" t="b">
        <v>0</v>
      </c>
      <c r="N3763" t="s">
        <v>8263</v>
      </c>
      <c r="O3763" s="1">
        <f t="shared" si="290"/>
        <v>0</v>
      </c>
      <c r="P3763">
        <f t="shared" si="291"/>
        <v>0</v>
      </c>
      <c r="Q3763" s="13" t="s">
        <v>8317</v>
      </c>
      <c r="R3763" t="s">
        <v>8321</v>
      </c>
      <c r="S3763" s="17">
        <f t="shared" si="292"/>
        <v>42031.837546296301</v>
      </c>
      <c r="T3763" s="17">
        <f t="shared" si="293"/>
        <v>42091.79587962963</v>
      </c>
      <c r="U3763">
        <f t="shared" si="294"/>
        <v>2015</v>
      </c>
    </row>
    <row r="3764" spans="1:21" ht="60" hidden="1" x14ac:dyDescent="0.2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8218</v>
      </c>
      <c r="G3764" t="s">
        <v>8226</v>
      </c>
      <c r="H3764" t="s">
        <v>8248</v>
      </c>
      <c r="I3764">
        <v>1482678994</v>
      </c>
      <c r="J3764">
        <v>1477491394</v>
      </c>
      <c r="K3764" s="11" t="b">
        <v>0</v>
      </c>
      <c r="L3764">
        <v>0</v>
      </c>
      <c r="M3764" t="b">
        <v>0</v>
      </c>
      <c r="N3764" t="s">
        <v>8265</v>
      </c>
      <c r="O3764" s="1">
        <f t="shared" si="290"/>
        <v>0</v>
      </c>
      <c r="P3764">
        <f t="shared" si="291"/>
        <v>0</v>
      </c>
      <c r="Q3764" s="13" t="s">
        <v>8317</v>
      </c>
      <c r="R3764" t="s">
        <v>8335</v>
      </c>
      <c r="S3764" s="17">
        <f t="shared" si="292"/>
        <v>42669.594837962963</v>
      </c>
      <c r="T3764" s="17">
        <f t="shared" si="293"/>
        <v>42729.636504629627</v>
      </c>
      <c r="U3764">
        <f t="shared" si="294"/>
        <v>2016</v>
      </c>
    </row>
    <row r="3765" spans="1:21" ht="60" hidden="1" x14ac:dyDescent="0.2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8218</v>
      </c>
      <c r="G3765" t="s">
        <v>8230</v>
      </c>
      <c r="H3765" t="s">
        <v>8246</v>
      </c>
      <c r="I3765">
        <v>1482052815</v>
      </c>
      <c r="J3765">
        <v>1479460815</v>
      </c>
      <c r="K3765" s="11" t="b">
        <v>0</v>
      </c>
      <c r="L3765">
        <v>0</v>
      </c>
      <c r="M3765" t="b">
        <v>0</v>
      </c>
      <c r="N3765" t="s">
        <v>8267</v>
      </c>
      <c r="O3765" s="1">
        <f t="shared" si="290"/>
        <v>0</v>
      </c>
      <c r="P3765">
        <f t="shared" si="291"/>
        <v>0</v>
      </c>
      <c r="Q3765" s="13" t="s">
        <v>8304</v>
      </c>
      <c r="R3765" t="s">
        <v>8338</v>
      </c>
      <c r="S3765" s="17">
        <f t="shared" si="292"/>
        <v>42692.389062500006</v>
      </c>
      <c r="T3765" s="17">
        <f t="shared" si="293"/>
        <v>42722.389062500006</v>
      </c>
      <c r="U3765">
        <f t="shared" si="294"/>
        <v>2016</v>
      </c>
    </row>
    <row r="3766" spans="1:21" ht="45" hidden="1" x14ac:dyDescent="0.2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8217</v>
      </c>
      <c r="G3766" t="s">
        <v>8222</v>
      </c>
      <c r="H3766" t="s">
        <v>8244</v>
      </c>
      <c r="I3766">
        <v>1422903342</v>
      </c>
      <c r="J3766">
        <v>1420311342</v>
      </c>
      <c r="K3766" s="11" t="b">
        <v>0</v>
      </c>
      <c r="L3766">
        <v>0</v>
      </c>
      <c r="M3766" t="b">
        <v>0</v>
      </c>
      <c r="N3766" t="s">
        <v>8281</v>
      </c>
      <c r="O3766" s="1">
        <f t="shared" si="290"/>
        <v>0</v>
      </c>
      <c r="P3766">
        <f t="shared" si="291"/>
        <v>0</v>
      </c>
      <c r="Q3766" s="13" t="s">
        <v>8323</v>
      </c>
      <c r="R3766" t="s">
        <v>8350</v>
      </c>
      <c r="S3766" s="17">
        <f t="shared" si="292"/>
        <v>42007.788680555561</v>
      </c>
      <c r="T3766" s="17">
        <f t="shared" si="293"/>
        <v>42037.788680555561</v>
      </c>
      <c r="U3766">
        <f t="shared" si="294"/>
        <v>2015</v>
      </c>
    </row>
    <row r="3767" spans="1:21" ht="45" hidden="1" x14ac:dyDescent="0.2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8218</v>
      </c>
      <c r="G3767" t="s">
        <v>8221</v>
      </c>
      <c r="H3767" t="s">
        <v>8243</v>
      </c>
      <c r="I3767">
        <v>1448147619</v>
      </c>
      <c r="J3767">
        <v>1445552019</v>
      </c>
      <c r="K3767" s="11" t="b">
        <v>0</v>
      </c>
      <c r="L3767">
        <v>0</v>
      </c>
      <c r="M3767" t="b">
        <v>0</v>
      </c>
      <c r="N3767" t="s">
        <v>8282</v>
      </c>
      <c r="O3767" s="1">
        <f t="shared" si="290"/>
        <v>0</v>
      </c>
      <c r="P3767">
        <f t="shared" si="291"/>
        <v>0</v>
      </c>
      <c r="Q3767" s="13" t="s">
        <v>8307</v>
      </c>
      <c r="R3767" t="s">
        <v>8344</v>
      </c>
      <c r="S3767" s="17">
        <f t="shared" si="292"/>
        <v>42299.926145833335</v>
      </c>
      <c r="T3767" s="17">
        <f t="shared" si="293"/>
        <v>42329.967812499999</v>
      </c>
      <c r="U3767">
        <f t="shared" si="294"/>
        <v>2015</v>
      </c>
    </row>
    <row r="3768" spans="1:21" ht="45" hidden="1" x14ac:dyDescent="0.2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8217</v>
      </c>
      <c r="G3768" t="s">
        <v>8238</v>
      </c>
      <c r="H3768" t="s">
        <v>8246</v>
      </c>
      <c r="I3768">
        <v>1483474370</v>
      </c>
      <c r="J3768">
        <v>1480882370</v>
      </c>
      <c r="K3768" s="11" t="b">
        <v>0</v>
      </c>
      <c r="L3768">
        <v>0</v>
      </c>
      <c r="M3768" t="b">
        <v>0</v>
      </c>
      <c r="N3768" t="s">
        <v>8267</v>
      </c>
      <c r="O3768" s="1">
        <f t="shared" si="290"/>
        <v>0</v>
      </c>
      <c r="P3768">
        <f t="shared" si="291"/>
        <v>0</v>
      </c>
      <c r="Q3768" s="13" t="s">
        <v>8304</v>
      </c>
      <c r="R3768" t="s">
        <v>8338</v>
      </c>
      <c r="S3768" s="17">
        <f t="shared" si="292"/>
        <v>42708.842245370368</v>
      </c>
      <c r="T3768" s="17">
        <f t="shared" si="293"/>
        <v>42738.842245370368</v>
      </c>
      <c r="U3768">
        <f t="shared" si="294"/>
        <v>2016</v>
      </c>
    </row>
    <row r="3769" spans="1:21" ht="60" hidden="1" x14ac:dyDescent="0.2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8217</v>
      </c>
      <c r="G3769" t="s">
        <v>8223</v>
      </c>
      <c r="H3769" t="s">
        <v>8245</v>
      </c>
      <c r="I3769">
        <v>1460615164</v>
      </c>
      <c r="J3769">
        <v>1458023164</v>
      </c>
      <c r="K3769" s="11" t="b">
        <v>0</v>
      </c>
      <c r="L3769">
        <v>0</v>
      </c>
      <c r="M3769" t="b">
        <v>0</v>
      </c>
      <c r="N3769" t="s">
        <v>8267</v>
      </c>
      <c r="O3769" s="1">
        <f t="shared" si="290"/>
        <v>0</v>
      </c>
      <c r="P3769">
        <f t="shared" si="291"/>
        <v>0</v>
      </c>
      <c r="Q3769" s="13" t="s">
        <v>8304</v>
      </c>
      <c r="R3769" t="s">
        <v>8338</v>
      </c>
      <c r="S3769" s="17">
        <f t="shared" si="292"/>
        <v>42444.268101851849</v>
      </c>
      <c r="T3769" s="17">
        <f t="shared" si="293"/>
        <v>42474.268101851849</v>
      </c>
      <c r="U3769">
        <f t="shared" si="294"/>
        <v>2016</v>
      </c>
    </row>
    <row r="3770" spans="1:21" ht="30" hidden="1" x14ac:dyDescent="0.2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8218</v>
      </c>
      <c r="G3770" t="s">
        <v>8221</v>
      </c>
      <c r="H3770" t="s">
        <v>8243</v>
      </c>
      <c r="I3770">
        <v>1428100815</v>
      </c>
      <c r="J3770">
        <v>1422920415</v>
      </c>
      <c r="K3770" s="11" t="b">
        <v>0</v>
      </c>
      <c r="L3770">
        <v>0</v>
      </c>
      <c r="M3770" t="b">
        <v>0</v>
      </c>
      <c r="N3770" t="s">
        <v>8266</v>
      </c>
      <c r="O3770" s="1">
        <f t="shared" si="290"/>
        <v>0</v>
      </c>
      <c r="P3770">
        <f t="shared" si="291"/>
        <v>0</v>
      </c>
      <c r="Q3770" s="13" t="s">
        <v>8319</v>
      </c>
      <c r="R3770" t="s">
        <v>8322</v>
      </c>
      <c r="S3770" s="17">
        <f t="shared" si="292"/>
        <v>42037.986284722225</v>
      </c>
      <c r="T3770" s="17">
        <f t="shared" si="293"/>
        <v>42097.944618055553</v>
      </c>
      <c r="U3770">
        <f t="shared" si="294"/>
        <v>2015</v>
      </c>
    </row>
    <row r="3771" spans="1:21" ht="60" hidden="1" x14ac:dyDescent="0.2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8218</v>
      </c>
      <c r="G3771" t="s">
        <v>8221</v>
      </c>
      <c r="H3771" t="s">
        <v>8243</v>
      </c>
      <c r="I3771">
        <v>1432437660</v>
      </c>
      <c r="J3771">
        <v>1429845660</v>
      </c>
      <c r="K3771" s="11" t="b">
        <v>0</v>
      </c>
      <c r="L3771">
        <v>0</v>
      </c>
      <c r="M3771" t="b">
        <v>0</v>
      </c>
      <c r="N3771" t="s">
        <v>8298</v>
      </c>
      <c r="O3771" s="1">
        <f t="shared" si="290"/>
        <v>0</v>
      </c>
      <c r="P3771">
        <f t="shared" si="291"/>
        <v>0</v>
      </c>
      <c r="Q3771" s="13" t="s">
        <v>8319</v>
      </c>
      <c r="R3771" t="s">
        <v>8320</v>
      </c>
      <c r="S3771" s="17">
        <f t="shared" si="292"/>
        <v>42118.139583333337</v>
      </c>
      <c r="T3771" s="17">
        <f t="shared" si="293"/>
        <v>42148.139583333337</v>
      </c>
      <c r="U3771">
        <f t="shared" si="294"/>
        <v>2015</v>
      </c>
    </row>
    <row r="3772" spans="1:21" ht="45" hidden="1" x14ac:dyDescent="0.2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8218</v>
      </c>
      <c r="G3772" t="s">
        <v>8222</v>
      </c>
      <c r="H3772" t="s">
        <v>8244</v>
      </c>
      <c r="I3772">
        <v>1459694211</v>
      </c>
      <c r="J3772">
        <v>1457105811</v>
      </c>
      <c r="K3772" s="11" t="b">
        <v>0</v>
      </c>
      <c r="L3772">
        <v>0</v>
      </c>
      <c r="M3772" t="b">
        <v>0</v>
      </c>
      <c r="N3772" t="s">
        <v>8298</v>
      </c>
      <c r="O3772" s="1">
        <f t="shared" si="290"/>
        <v>0</v>
      </c>
      <c r="P3772">
        <f t="shared" si="291"/>
        <v>0</v>
      </c>
      <c r="Q3772" s="13" t="s">
        <v>8319</v>
      </c>
      <c r="R3772" t="s">
        <v>8320</v>
      </c>
      <c r="S3772" s="17">
        <f t="shared" si="292"/>
        <v>42433.650590277779</v>
      </c>
      <c r="T3772" s="17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8218</v>
      </c>
      <c r="G3773" t="s">
        <v>8226</v>
      </c>
      <c r="H3773" t="s">
        <v>8248</v>
      </c>
      <c r="I3773">
        <v>1452350896</v>
      </c>
      <c r="J3773">
        <v>1447166896</v>
      </c>
      <c r="K3773" s="11" t="b">
        <v>0</v>
      </c>
      <c r="L3773">
        <v>0</v>
      </c>
      <c r="M3773" t="b">
        <v>0</v>
      </c>
      <c r="N3773" t="s">
        <v>8267</v>
      </c>
      <c r="O3773" s="1">
        <f t="shared" si="290"/>
        <v>0</v>
      </c>
      <c r="P3773">
        <f t="shared" si="291"/>
        <v>0</v>
      </c>
      <c r="Q3773" s="13" t="s">
        <v>8304</v>
      </c>
      <c r="R3773" t="s">
        <v>8338</v>
      </c>
      <c r="S3773" s="17">
        <f t="shared" si="292"/>
        <v>42318.616851851853</v>
      </c>
      <c r="T3773" s="17">
        <f t="shared" si="293"/>
        <v>42378.616851851853</v>
      </c>
      <c r="U3773">
        <f t="shared" si="294"/>
        <v>2015</v>
      </c>
    </row>
    <row r="3774" spans="1:21" hidden="1" x14ac:dyDescent="0.2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8218</v>
      </c>
      <c r="G3774" t="s">
        <v>8221</v>
      </c>
      <c r="H3774" t="s">
        <v>8243</v>
      </c>
      <c r="I3774">
        <v>1431308704</v>
      </c>
      <c r="J3774">
        <v>1428716704</v>
      </c>
      <c r="K3774" s="11" t="b">
        <v>0</v>
      </c>
      <c r="L3774">
        <v>0</v>
      </c>
      <c r="M3774" t="b">
        <v>0</v>
      </c>
      <c r="N3774" t="s">
        <v>8294</v>
      </c>
      <c r="O3774" s="1">
        <f t="shared" si="290"/>
        <v>0</v>
      </c>
      <c r="P3774">
        <f t="shared" si="291"/>
        <v>0</v>
      </c>
      <c r="Q3774" s="13" t="s">
        <v>8315</v>
      </c>
      <c r="R3774" t="s">
        <v>8353</v>
      </c>
      <c r="S3774" s="17">
        <f t="shared" si="292"/>
        <v>42105.072962962964</v>
      </c>
      <c r="T3774" s="17">
        <f t="shared" si="293"/>
        <v>42135.072962962964</v>
      </c>
      <c r="U3774">
        <f t="shared" si="294"/>
        <v>2015</v>
      </c>
    </row>
    <row r="3775" spans="1:21" ht="60" hidden="1" x14ac:dyDescent="0.2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8217</v>
      </c>
      <c r="G3775" t="s">
        <v>8221</v>
      </c>
      <c r="H3775" t="s">
        <v>8243</v>
      </c>
      <c r="I3775">
        <v>1427328000</v>
      </c>
      <c r="J3775">
        <v>1423777043</v>
      </c>
      <c r="K3775" s="11" t="b">
        <v>0</v>
      </c>
      <c r="L3775">
        <v>0</v>
      </c>
      <c r="M3775" t="b">
        <v>0</v>
      </c>
      <c r="N3775" t="s">
        <v>8276</v>
      </c>
      <c r="O3775" s="1">
        <f t="shared" si="290"/>
        <v>0</v>
      </c>
      <c r="P3775">
        <f t="shared" si="291"/>
        <v>0</v>
      </c>
      <c r="Q3775" s="13" t="s">
        <v>8342</v>
      </c>
      <c r="R3775" t="s">
        <v>8343</v>
      </c>
      <c r="S3775" s="17">
        <f t="shared" si="292"/>
        <v>42047.900960648149</v>
      </c>
      <c r="T3775" s="17">
        <f t="shared" si="293"/>
        <v>42089</v>
      </c>
      <c r="U3775">
        <f t="shared" si="294"/>
        <v>2015</v>
      </c>
    </row>
    <row r="3776" spans="1:21" ht="60" hidden="1" x14ac:dyDescent="0.2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8218</v>
      </c>
      <c r="G3776" t="s">
        <v>8223</v>
      </c>
      <c r="H3776" t="s">
        <v>8245</v>
      </c>
      <c r="I3776">
        <v>1450993668</v>
      </c>
      <c r="J3776">
        <v>1448401668</v>
      </c>
      <c r="K3776" s="11" t="b">
        <v>0</v>
      </c>
      <c r="L3776">
        <v>0</v>
      </c>
      <c r="M3776" t="b">
        <v>0</v>
      </c>
      <c r="N3776" t="s">
        <v>8278</v>
      </c>
      <c r="O3776" s="1">
        <f t="shared" si="290"/>
        <v>0</v>
      </c>
      <c r="P3776">
        <f t="shared" si="291"/>
        <v>0</v>
      </c>
      <c r="Q3776" s="13" t="s">
        <v>8312</v>
      </c>
      <c r="R3776" t="s">
        <v>8340</v>
      </c>
      <c r="S3776" s="17">
        <f t="shared" si="292"/>
        <v>42332.908194444448</v>
      </c>
      <c r="T3776" s="17">
        <f t="shared" si="293"/>
        <v>42362.908194444448</v>
      </c>
      <c r="U3776">
        <f t="shared" si="294"/>
        <v>2015</v>
      </c>
    </row>
    <row r="3777" spans="1:21" ht="60" hidden="1" x14ac:dyDescent="0.2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8218</v>
      </c>
      <c r="G3777" t="s">
        <v>8221</v>
      </c>
      <c r="H3777" t="s">
        <v>8243</v>
      </c>
      <c r="I3777">
        <v>1437417828</v>
      </c>
      <c r="J3777">
        <v>1434825828</v>
      </c>
      <c r="K3777" s="11" t="b">
        <v>0</v>
      </c>
      <c r="L3777">
        <v>0</v>
      </c>
      <c r="M3777" t="b">
        <v>0</v>
      </c>
      <c r="N3777" t="s">
        <v>8282</v>
      </c>
      <c r="O3777" s="1">
        <f t="shared" si="290"/>
        <v>0</v>
      </c>
      <c r="P3777">
        <f t="shared" si="291"/>
        <v>0</v>
      </c>
      <c r="Q3777" s="13" t="s">
        <v>8307</v>
      </c>
      <c r="R3777" t="s">
        <v>8344</v>
      </c>
      <c r="S3777" s="17">
        <f t="shared" si="292"/>
        <v>42175.780416666668</v>
      </c>
      <c r="T3777" s="17">
        <f t="shared" si="293"/>
        <v>42205.780416666668</v>
      </c>
      <c r="U3777">
        <f t="shared" si="294"/>
        <v>2015</v>
      </c>
    </row>
    <row r="3778" spans="1:21" ht="45" hidden="1" x14ac:dyDescent="0.2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8217</v>
      </c>
      <c r="G3778" t="s">
        <v>8226</v>
      </c>
      <c r="H3778" t="s">
        <v>8248</v>
      </c>
      <c r="I3778">
        <v>1406854699</v>
      </c>
      <c r="J3778">
        <v>1404262699</v>
      </c>
      <c r="K3778" s="11" t="b">
        <v>0</v>
      </c>
      <c r="L3778">
        <v>0</v>
      </c>
      <c r="M3778" t="b">
        <v>0</v>
      </c>
      <c r="N3778" t="s">
        <v>8279</v>
      </c>
      <c r="O3778" s="1">
        <f t="shared" si="290"/>
        <v>0</v>
      </c>
      <c r="P3778">
        <f t="shared" si="291"/>
        <v>0</v>
      </c>
      <c r="Q3778" s="13" t="s">
        <v>8315</v>
      </c>
      <c r="R3778" t="s">
        <v>8341</v>
      </c>
      <c r="S3778" s="17">
        <f t="shared" si="292"/>
        <v>41822.040497685186</v>
      </c>
      <c r="T3778" s="17">
        <f t="shared" si="293"/>
        <v>41852.040497685186</v>
      </c>
      <c r="U3778">
        <f t="shared" si="294"/>
        <v>2014</v>
      </c>
    </row>
    <row r="3779" spans="1:21" ht="45" hidden="1" x14ac:dyDescent="0.2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8217</v>
      </c>
      <c r="G3779" t="s">
        <v>8229</v>
      </c>
      <c r="H3779" t="s">
        <v>8250</v>
      </c>
      <c r="I3779">
        <v>1449077100</v>
      </c>
      <c r="J3779">
        <v>1446612896</v>
      </c>
      <c r="K3779" s="11" t="b">
        <v>0</v>
      </c>
      <c r="L3779">
        <v>0</v>
      </c>
      <c r="M3779" t="b">
        <v>0</v>
      </c>
      <c r="N3779" t="s">
        <v>8282</v>
      </c>
      <c r="O3779" s="1">
        <f t="shared" ref="O3779:O3842" si="295">ROUND(E3779/D3779*100,0)</f>
        <v>0</v>
      </c>
      <c r="P3779">
        <f t="shared" ref="P3779:P3842" si="296">IFERROR(ROUND(E3779/L3779,2),0)</f>
        <v>0</v>
      </c>
      <c r="Q3779" s="13" t="s">
        <v>8307</v>
      </c>
      <c r="R3779" t="s">
        <v>8344</v>
      </c>
      <c r="S3779" s="17">
        <f t="shared" ref="S3779:S3842" si="297">(((J3779/60)/60)/24)+DATE(1970,1,1)</f>
        <v>42312.204814814817</v>
      </c>
      <c r="T3779" s="17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hidden="1" x14ac:dyDescent="0.2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8218</v>
      </c>
      <c r="G3780" t="s">
        <v>8221</v>
      </c>
      <c r="H3780" t="s">
        <v>8243</v>
      </c>
      <c r="I3780">
        <v>1416014534</v>
      </c>
      <c r="J3780">
        <v>1413418934</v>
      </c>
      <c r="K3780" s="11" t="b">
        <v>0</v>
      </c>
      <c r="L3780">
        <v>0</v>
      </c>
      <c r="M3780" t="b">
        <v>0</v>
      </c>
      <c r="N3780" t="s">
        <v>8294</v>
      </c>
      <c r="O3780" s="1">
        <f t="shared" si="295"/>
        <v>0</v>
      </c>
      <c r="P3780">
        <f t="shared" si="296"/>
        <v>0</v>
      </c>
      <c r="Q3780" s="13" t="s">
        <v>8315</v>
      </c>
      <c r="R3780" t="s">
        <v>8353</v>
      </c>
      <c r="S3780" s="17">
        <f t="shared" si="297"/>
        <v>41928.015439814815</v>
      </c>
      <c r="T3780" s="17">
        <f t="shared" si="298"/>
        <v>41958.057106481487</v>
      </c>
      <c r="U3780">
        <f t="shared" si="299"/>
        <v>2014</v>
      </c>
    </row>
    <row r="3781" spans="1:21" ht="45" hidden="1" x14ac:dyDescent="0.2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8217</v>
      </c>
      <c r="G3781" t="s">
        <v>8221</v>
      </c>
      <c r="H3781" t="s">
        <v>8243</v>
      </c>
      <c r="I3781">
        <v>1408663948</v>
      </c>
      <c r="J3781">
        <v>1406071948</v>
      </c>
      <c r="K3781" s="11" t="b">
        <v>0</v>
      </c>
      <c r="L3781">
        <v>0</v>
      </c>
      <c r="M3781" t="b">
        <v>0</v>
      </c>
      <c r="N3781" t="s">
        <v>8279</v>
      </c>
      <c r="O3781" s="1">
        <f t="shared" si="295"/>
        <v>0</v>
      </c>
      <c r="P3781">
        <f t="shared" si="296"/>
        <v>0</v>
      </c>
      <c r="Q3781" s="13" t="s">
        <v>8315</v>
      </c>
      <c r="R3781" t="s">
        <v>8341</v>
      </c>
      <c r="S3781" s="17">
        <f t="shared" si="297"/>
        <v>41842.980879629627</v>
      </c>
      <c r="T3781" s="17">
        <f t="shared" si="298"/>
        <v>41872.980879629627</v>
      </c>
      <c r="U3781">
        <f t="shared" si="299"/>
        <v>2014</v>
      </c>
    </row>
    <row r="3782" spans="1:21" ht="45" hidden="1" x14ac:dyDescent="0.2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8217</v>
      </c>
      <c r="G3782" t="s">
        <v>8221</v>
      </c>
      <c r="H3782" t="s">
        <v>8243</v>
      </c>
      <c r="I3782">
        <v>1484038620</v>
      </c>
      <c r="J3782">
        <v>1481597687</v>
      </c>
      <c r="K3782" s="11" t="b">
        <v>0</v>
      </c>
      <c r="L3782">
        <v>0</v>
      </c>
      <c r="M3782" t="b">
        <v>0</v>
      </c>
      <c r="N3782" t="s">
        <v>8267</v>
      </c>
      <c r="O3782" s="1">
        <f t="shared" si="295"/>
        <v>0</v>
      </c>
      <c r="P3782">
        <f t="shared" si="296"/>
        <v>0</v>
      </c>
      <c r="Q3782" s="13" t="s">
        <v>8304</v>
      </c>
      <c r="R3782" t="s">
        <v>8338</v>
      </c>
      <c r="S3782" s="17">
        <f t="shared" si="297"/>
        <v>42717.121377314819</v>
      </c>
      <c r="T3782" s="17">
        <f t="shared" si="298"/>
        <v>42745.372916666667</v>
      </c>
      <c r="U3782">
        <f t="shared" si="299"/>
        <v>2016</v>
      </c>
    </row>
    <row r="3783" spans="1:21" ht="45" hidden="1" x14ac:dyDescent="0.2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8218</v>
      </c>
      <c r="G3783" t="s">
        <v>8222</v>
      </c>
      <c r="H3783" t="s">
        <v>8244</v>
      </c>
      <c r="I3783">
        <v>1432142738</v>
      </c>
      <c r="J3783">
        <v>1429550738</v>
      </c>
      <c r="K3783" s="11" t="b">
        <v>0</v>
      </c>
      <c r="L3783">
        <v>0</v>
      </c>
      <c r="M3783" t="b">
        <v>0</v>
      </c>
      <c r="N3783" t="s">
        <v>8265</v>
      </c>
      <c r="O3783" s="1">
        <f t="shared" si="295"/>
        <v>0</v>
      </c>
      <c r="P3783">
        <f t="shared" si="296"/>
        <v>0</v>
      </c>
      <c r="Q3783" s="13" t="s">
        <v>8317</v>
      </c>
      <c r="R3783" t="s">
        <v>8335</v>
      </c>
      <c r="S3783" s="17">
        <f t="shared" si="297"/>
        <v>42114.726134259254</v>
      </c>
      <c r="T3783" s="17">
        <f t="shared" si="298"/>
        <v>42144.726134259254</v>
      </c>
      <c r="U3783">
        <f t="shared" si="299"/>
        <v>2015</v>
      </c>
    </row>
    <row r="3784" spans="1:21" hidden="1" x14ac:dyDescent="0.2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8217</v>
      </c>
      <c r="G3784" t="s">
        <v>8221</v>
      </c>
      <c r="H3784" t="s">
        <v>8243</v>
      </c>
      <c r="I3784">
        <v>1369498714</v>
      </c>
      <c r="J3784">
        <v>1366906714</v>
      </c>
      <c r="K3784" s="11" t="b">
        <v>0</v>
      </c>
      <c r="L3784">
        <v>0</v>
      </c>
      <c r="M3784" t="b">
        <v>0</v>
      </c>
      <c r="N3784" t="s">
        <v>8285</v>
      </c>
      <c r="O3784" s="1">
        <f t="shared" si="295"/>
        <v>0</v>
      </c>
      <c r="P3784">
        <f t="shared" si="296"/>
        <v>0</v>
      </c>
      <c r="Q3784" s="13" t="s">
        <v>8307</v>
      </c>
      <c r="R3784" t="s">
        <v>8345</v>
      </c>
      <c r="S3784" s="17">
        <f t="shared" si="297"/>
        <v>41389.679560185185</v>
      </c>
      <c r="T3784" s="17">
        <f t="shared" si="298"/>
        <v>41419.679560185185</v>
      </c>
      <c r="U3784">
        <f t="shared" si="299"/>
        <v>2013</v>
      </c>
    </row>
    <row r="3785" spans="1:21" ht="45" hidden="1" x14ac:dyDescent="0.2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8217</v>
      </c>
      <c r="G3785" t="s">
        <v>8221</v>
      </c>
      <c r="H3785" t="s">
        <v>8243</v>
      </c>
      <c r="I3785">
        <v>1444004616</v>
      </c>
      <c r="J3785">
        <v>1440116616</v>
      </c>
      <c r="K3785" s="11" t="b">
        <v>0</v>
      </c>
      <c r="L3785">
        <v>0</v>
      </c>
      <c r="M3785" t="b">
        <v>0</v>
      </c>
      <c r="N3785" t="s">
        <v>8267</v>
      </c>
      <c r="O3785" s="1">
        <f t="shared" si="295"/>
        <v>0</v>
      </c>
      <c r="P3785">
        <f t="shared" si="296"/>
        <v>0</v>
      </c>
      <c r="Q3785" s="13" t="s">
        <v>8304</v>
      </c>
      <c r="R3785" t="s">
        <v>8338</v>
      </c>
      <c r="S3785" s="17">
        <f t="shared" si="297"/>
        <v>42237.016388888893</v>
      </c>
      <c r="T3785" s="17">
        <f t="shared" si="298"/>
        <v>42282.016388888893</v>
      </c>
      <c r="U3785">
        <f t="shared" si="299"/>
        <v>2015</v>
      </c>
    </row>
    <row r="3786" spans="1:21" ht="45" hidden="1" x14ac:dyDescent="0.2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8217</v>
      </c>
      <c r="G3786" t="s">
        <v>8226</v>
      </c>
      <c r="H3786" t="s">
        <v>8248</v>
      </c>
      <c r="I3786">
        <v>1420920424</v>
      </c>
      <c r="J3786">
        <v>1415736424</v>
      </c>
      <c r="K3786" s="11" t="b">
        <v>0</v>
      </c>
      <c r="L3786">
        <v>0</v>
      </c>
      <c r="M3786" t="b">
        <v>0</v>
      </c>
      <c r="N3786" t="s">
        <v>8267</v>
      </c>
      <c r="O3786" s="1">
        <f t="shared" si="295"/>
        <v>0</v>
      </c>
      <c r="P3786">
        <f t="shared" si="296"/>
        <v>0</v>
      </c>
      <c r="Q3786" s="13" t="s">
        <v>8304</v>
      </c>
      <c r="R3786" t="s">
        <v>8338</v>
      </c>
      <c r="S3786" s="17">
        <f t="shared" si="297"/>
        <v>41954.838240740741</v>
      </c>
      <c r="T3786" s="17">
        <f t="shared" si="298"/>
        <v>42014.838240740741</v>
      </c>
      <c r="U3786">
        <f t="shared" si="299"/>
        <v>2014</v>
      </c>
    </row>
    <row r="3787" spans="1:21" ht="45" hidden="1" x14ac:dyDescent="0.2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8217</v>
      </c>
      <c r="G3787" t="s">
        <v>8221</v>
      </c>
      <c r="H3787" t="s">
        <v>8243</v>
      </c>
      <c r="I3787">
        <v>1428893517</v>
      </c>
      <c r="J3787">
        <v>1426301517</v>
      </c>
      <c r="K3787" s="11" t="b">
        <v>0</v>
      </c>
      <c r="L3787">
        <v>0</v>
      </c>
      <c r="M3787" t="b">
        <v>0</v>
      </c>
      <c r="N3787" t="s">
        <v>8279</v>
      </c>
      <c r="O3787" s="1">
        <f t="shared" si="295"/>
        <v>0</v>
      </c>
      <c r="P3787">
        <f t="shared" si="296"/>
        <v>0</v>
      </c>
      <c r="Q3787" s="13" t="s">
        <v>8315</v>
      </c>
      <c r="R3787" t="s">
        <v>8341</v>
      </c>
      <c r="S3787" s="17">
        <f t="shared" si="297"/>
        <v>42077.119409722218</v>
      </c>
      <c r="T3787" s="17">
        <f t="shared" si="298"/>
        <v>42107.119409722218</v>
      </c>
      <c r="U3787">
        <f t="shared" si="299"/>
        <v>2015</v>
      </c>
    </row>
    <row r="3788" spans="1:21" ht="60" hidden="1" x14ac:dyDescent="0.2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8218</v>
      </c>
      <c r="G3788" t="s">
        <v>8221</v>
      </c>
      <c r="H3788" t="s">
        <v>8243</v>
      </c>
      <c r="I3788">
        <v>1412119423</v>
      </c>
      <c r="J3788">
        <v>1410391423</v>
      </c>
      <c r="K3788" s="11" t="b">
        <v>0</v>
      </c>
      <c r="L3788">
        <v>0</v>
      </c>
      <c r="M3788" t="b">
        <v>0</v>
      </c>
      <c r="N3788" t="s">
        <v>8279</v>
      </c>
      <c r="O3788" s="1">
        <f t="shared" si="295"/>
        <v>0</v>
      </c>
      <c r="P3788">
        <f t="shared" si="296"/>
        <v>0</v>
      </c>
      <c r="Q3788" s="13" t="s">
        <v>8315</v>
      </c>
      <c r="R3788" t="s">
        <v>8341</v>
      </c>
      <c r="S3788" s="17">
        <f t="shared" si="297"/>
        <v>41892.974803240737</v>
      </c>
      <c r="T3788" s="17">
        <f t="shared" si="298"/>
        <v>41912.974803240737</v>
      </c>
      <c r="U3788">
        <f t="shared" si="299"/>
        <v>2014</v>
      </c>
    </row>
    <row r="3789" spans="1:21" ht="60" hidden="1" x14ac:dyDescent="0.2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8218</v>
      </c>
      <c r="G3789" t="s">
        <v>8221</v>
      </c>
      <c r="H3789" t="s">
        <v>8243</v>
      </c>
      <c r="I3789">
        <v>1413608340</v>
      </c>
      <c r="J3789">
        <v>1412945440</v>
      </c>
      <c r="K3789" s="11" t="b">
        <v>0</v>
      </c>
      <c r="L3789">
        <v>0</v>
      </c>
      <c r="M3789" t="b">
        <v>0</v>
      </c>
      <c r="N3789" t="s">
        <v>8266</v>
      </c>
      <c r="O3789" s="1">
        <f t="shared" si="295"/>
        <v>0</v>
      </c>
      <c r="P3789">
        <f t="shared" si="296"/>
        <v>0</v>
      </c>
      <c r="Q3789" s="13" t="s">
        <v>8319</v>
      </c>
      <c r="R3789" t="s">
        <v>8322</v>
      </c>
      <c r="S3789" s="17">
        <f t="shared" si="297"/>
        <v>41922.535185185188</v>
      </c>
      <c r="T3789" s="17">
        <f t="shared" si="298"/>
        <v>41930.207638888889</v>
      </c>
      <c r="U3789">
        <f t="shared" si="299"/>
        <v>2014</v>
      </c>
    </row>
    <row r="3790" spans="1:21" ht="45" hidden="1" x14ac:dyDescent="0.2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8217</v>
      </c>
      <c r="G3790" t="s">
        <v>8229</v>
      </c>
      <c r="H3790" t="s">
        <v>8250</v>
      </c>
      <c r="I3790">
        <v>1472896800</v>
      </c>
      <c r="J3790">
        <v>1472804365</v>
      </c>
      <c r="K3790" s="11" t="b">
        <v>0</v>
      </c>
      <c r="L3790">
        <v>0</v>
      </c>
      <c r="M3790" t="b">
        <v>0</v>
      </c>
      <c r="N3790" t="s">
        <v>8300</v>
      </c>
      <c r="O3790" s="1">
        <f t="shared" si="295"/>
        <v>0</v>
      </c>
      <c r="P3790">
        <f t="shared" si="296"/>
        <v>0</v>
      </c>
      <c r="Q3790" s="13" t="s">
        <v>8319</v>
      </c>
      <c r="R3790" t="s">
        <v>8331</v>
      </c>
      <c r="S3790" s="17">
        <f t="shared" si="297"/>
        <v>42615.346817129626</v>
      </c>
      <c r="T3790" s="17">
        <f t="shared" si="298"/>
        <v>42616.416666666672</v>
      </c>
      <c r="U3790">
        <f t="shared" si="299"/>
        <v>2016</v>
      </c>
    </row>
    <row r="3791" spans="1:21" ht="60" hidden="1" x14ac:dyDescent="0.2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8217</v>
      </c>
      <c r="G3791" t="s">
        <v>8223</v>
      </c>
      <c r="H3791" t="s">
        <v>8245</v>
      </c>
      <c r="I3791">
        <v>1454281380</v>
      </c>
      <c r="J3791">
        <v>1451950570</v>
      </c>
      <c r="K3791" s="11" t="b">
        <v>0</v>
      </c>
      <c r="L3791">
        <v>0</v>
      </c>
      <c r="M3791" t="b">
        <v>0</v>
      </c>
      <c r="N3791" t="s">
        <v>8300</v>
      </c>
      <c r="O3791" s="1">
        <f t="shared" si="295"/>
        <v>0</v>
      </c>
      <c r="P3791">
        <f t="shared" si="296"/>
        <v>0</v>
      </c>
      <c r="Q3791" s="13" t="s">
        <v>8319</v>
      </c>
      <c r="R3791" t="s">
        <v>8331</v>
      </c>
      <c r="S3791" s="17">
        <f t="shared" si="297"/>
        <v>42373.983449074076</v>
      </c>
      <c r="T3791" s="17">
        <f t="shared" si="298"/>
        <v>42400.960416666669</v>
      </c>
      <c r="U3791">
        <f t="shared" si="299"/>
        <v>2016</v>
      </c>
    </row>
    <row r="3792" spans="1:21" ht="60" hidden="1" x14ac:dyDescent="0.2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8218</v>
      </c>
      <c r="G3792" t="s">
        <v>8223</v>
      </c>
      <c r="H3792" t="s">
        <v>8245</v>
      </c>
      <c r="I3792">
        <v>1410076123</v>
      </c>
      <c r="J3792">
        <v>1404892123</v>
      </c>
      <c r="K3792" s="11" t="b">
        <v>0</v>
      </c>
      <c r="L3792">
        <v>0</v>
      </c>
      <c r="M3792" t="b">
        <v>0</v>
      </c>
      <c r="N3792" t="s">
        <v>8266</v>
      </c>
      <c r="O3792" s="1">
        <f t="shared" si="295"/>
        <v>0</v>
      </c>
      <c r="P3792">
        <f t="shared" si="296"/>
        <v>0</v>
      </c>
      <c r="Q3792" s="13" t="s">
        <v>8319</v>
      </c>
      <c r="R3792" t="s">
        <v>8322</v>
      </c>
      <c r="S3792" s="17">
        <f t="shared" si="297"/>
        <v>41829.325497685182</v>
      </c>
      <c r="T3792" s="17">
        <f t="shared" si="298"/>
        <v>41889.325497685182</v>
      </c>
      <c r="U3792">
        <f t="shared" si="299"/>
        <v>2014</v>
      </c>
    </row>
    <row r="3793" spans="1:21" ht="45" hidden="1" x14ac:dyDescent="0.2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8218</v>
      </c>
      <c r="G3793" t="s">
        <v>8221</v>
      </c>
      <c r="H3793" t="s">
        <v>8243</v>
      </c>
      <c r="I3793">
        <v>1436477241</v>
      </c>
      <c r="J3793">
        <v>1433885241</v>
      </c>
      <c r="K3793" s="11" t="b">
        <v>0</v>
      </c>
      <c r="L3793">
        <v>0</v>
      </c>
      <c r="M3793" t="b">
        <v>0</v>
      </c>
      <c r="N3793" t="s">
        <v>8263</v>
      </c>
      <c r="O3793" s="1">
        <f t="shared" si="295"/>
        <v>0</v>
      </c>
      <c r="P3793">
        <f t="shared" si="296"/>
        <v>0</v>
      </c>
      <c r="Q3793" s="13" t="s">
        <v>8317</v>
      </c>
      <c r="R3793" t="s">
        <v>8321</v>
      </c>
      <c r="S3793" s="17">
        <f t="shared" si="297"/>
        <v>42164.893993055557</v>
      </c>
      <c r="T3793" s="17">
        <f t="shared" si="298"/>
        <v>42194.893993055557</v>
      </c>
      <c r="U3793">
        <f t="shared" si="299"/>
        <v>2015</v>
      </c>
    </row>
    <row r="3794" spans="1:21" ht="45" hidden="1" x14ac:dyDescent="0.2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8217</v>
      </c>
      <c r="G3794" t="s">
        <v>8222</v>
      </c>
      <c r="H3794" t="s">
        <v>8244</v>
      </c>
      <c r="I3794">
        <v>1445093578</v>
      </c>
      <c r="J3794">
        <v>1442501578</v>
      </c>
      <c r="K3794" s="11" t="b">
        <v>0</v>
      </c>
      <c r="L3794">
        <v>0</v>
      </c>
      <c r="M3794" t="b">
        <v>0</v>
      </c>
      <c r="N3794" t="s">
        <v>8267</v>
      </c>
      <c r="O3794" s="1">
        <f t="shared" si="295"/>
        <v>0</v>
      </c>
      <c r="P3794">
        <f t="shared" si="296"/>
        <v>0</v>
      </c>
      <c r="Q3794" s="13" t="s">
        <v>8304</v>
      </c>
      <c r="R3794" t="s">
        <v>8338</v>
      </c>
      <c r="S3794" s="17">
        <f t="shared" si="297"/>
        <v>42264.620115740734</v>
      </c>
      <c r="T3794" s="17">
        <f t="shared" si="298"/>
        <v>42294.620115740734</v>
      </c>
      <c r="U3794">
        <f t="shared" si="299"/>
        <v>2015</v>
      </c>
    </row>
    <row r="3795" spans="1:21" ht="60" hidden="1" x14ac:dyDescent="0.2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8218</v>
      </c>
      <c r="G3795" t="s">
        <v>8221</v>
      </c>
      <c r="H3795" t="s">
        <v>8243</v>
      </c>
      <c r="I3795">
        <v>1483088400</v>
      </c>
      <c r="J3795">
        <v>1481324760</v>
      </c>
      <c r="K3795" s="11" t="b">
        <v>0</v>
      </c>
      <c r="L3795">
        <v>0</v>
      </c>
      <c r="M3795" t="b">
        <v>0</v>
      </c>
      <c r="N3795" t="s">
        <v>8263</v>
      </c>
      <c r="O3795" s="1">
        <f t="shared" si="295"/>
        <v>0</v>
      </c>
      <c r="P3795">
        <f t="shared" si="296"/>
        <v>0</v>
      </c>
      <c r="Q3795" s="13" t="s">
        <v>8317</v>
      </c>
      <c r="R3795" t="s">
        <v>8321</v>
      </c>
      <c r="S3795" s="17">
        <f t="shared" si="297"/>
        <v>42713.962499999994</v>
      </c>
      <c r="T3795" s="17">
        <f t="shared" si="298"/>
        <v>42734.375</v>
      </c>
      <c r="U3795">
        <f t="shared" si="299"/>
        <v>2016</v>
      </c>
    </row>
    <row r="3796" spans="1:21" ht="60" hidden="1" x14ac:dyDescent="0.2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8218</v>
      </c>
      <c r="G3796" t="s">
        <v>8221</v>
      </c>
      <c r="H3796" t="s">
        <v>8243</v>
      </c>
      <c r="I3796">
        <v>1436566135</v>
      </c>
      <c r="J3796">
        <v>1433974135</v>
      </c>
      <c r="K3796" s="11" t="b">
        <v>0</v>
      </c>
      <c r="L3796">
        <v>0</v>
      </c>
      <c r="M3796" t="b">
        <v>0</v>
      </c>
      <c r="N3796" t="s">
        <v>8263</v>
      </c>
      <c r="O3796" s="1">
        <f t="shared" si="295"/>
        <v>0</v>
      </c>
      <c r="P3796">
        <f t="shared" si="296"/>
        <v>0</v>
      </c>
      <c r="Q3796" s="13" t="s">
        <v>8317</v>
      </c>
      <c r="R3796" t="s">
        <v>8321</v>
      </c>
      <c r="S3796" s="17">
        <f t="shared" si="297"/>
        <v>42165.922858796301</v>
      </c>
      <c r="T3796" s="17">
        <f t="shared" si="298"/>
        <v>42195.922858796301</v>
      </c>
      <c r="U3796">
        <f t="shared" si="299"/>
        <v>2015</v>
      </c>
    </row>
    <row r="3797" spans="1:21" ht="60" hidden="1" x14ac:dyDescent="0.2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8218</v>
      </c>
      <c r="G3797" t="s">
        <v>8222</v>
      </c>
      <c r="H3797" t="s">
        <v>8244</v>
      </c>
      <c r="I3797">
        <v>1436554249</v>
      </c>
      <c r="J3797">
        <v>1433962249</v>
      </c>
      <c r="K3797" s="11" t="b">
        <v>0</v>
      </c>
      <c r="L3797">
        <v>0</v>
      </c>
      <c r="M3797" t="b">
        <v>0</v>
      </c>
      <c r="N3797" t="s">
        <v>8267</v>
      </c>
      <c r="O3797" s="1">
        <f t="shared" si="295"/>
        <v>0</v>
      </c>
      <c r="P3797">
        <f t="shared" si="296"/>
        <v>0</v>
      </c>
      <c r="Q3797" s="13" t="s">
        <v>8304</v>
      </c>
      <c r="R3797" t="s">
        <v>8338</v>
      </c>
      <c r="S3797" s="17">
        <f t="shared" si="297"/>
        <v>42165.785289351858</v>
      </c>
      <c r="T3797" s="17">
        <f t="shared" si="298"/>
        <v>42195.785289351858</v>
      </c>
      <c r="U3797">
        <f t="shared" si="299"/>
        <v>2015</v>
      </c>
    </row>
    <row r="3798" spans="1:21" ht="60" hidden="1" x14ac:dyDescent="0.2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8217</v>
      </c>
      <c r="G3798" t="s">
        <v>8226</v>
      </c>
      <c r="H3798" t="s">
        <v>8248</v>
      </c>
      <c r="I3798">
        <v>1490560177</v>
      </c>
      <c r="J3798">
        <v>1487971777</v>
      </c>
      <c r="K3798" s="11" t="b">
        <v>0</v>
      </c>
      <c r="L3798">
        <v>0</v>
      </c>
      <c r="M3798" t="b">
        <v>0</v>
      </c>
      <c r="N3798" t="s">
        <v>8267</v>
      </c>
      <c r="O3798" s="1">
        <f t="shared" si="295"/>
        <v>0</v>
      </c>
      <c r="P3798">
        <f t="shared" si="296"/>
        <v>0</v>
      </c>
      <c r="Q3798" s="13" t="s">
        <v>8304</v>
      </c>
      <c r="R3798" t="s">
        <v>8338</v>
      </c>
      <c r="S3798" s="17">
        <f t="shared" si="297"/>
        <v>42790.895567129628</v>
      </c>
      <c r="T3798" s="17">
        <f t="shared" si="298"/>
        <v>42820.853900462964</v>
      </c>
      <c r="U3798">
        <f t="shared" si="299"/>
        <v>2017</v>
      </c>
    </row>
    <row r="3799" spans="1:21" ht="45" hidden="1" x14ac:dyDescent="0.2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8218</v>
      </c>
      <c r="G3799" t="s">
        <v>8221</v>
      </c>
      <c r="H3799" t="s">
        <v>8243</v>
      </c>
      <c r="I3799">
        <v>1319835400</v>
      </c>
      <c r="J3799">
        <v>1315947400</v>
      </c>
      <c r="K3799" s="11" t="b">
        <v>0</v>
      </c>
      <c r="L3799">
        <v>0</v>
      </c>
      <c r="M3799" t="b">
        <v>0</v>
      </c>
      <c r="N3799" t="s">
        <v>8277</v>
      </c>
      <c r="O3799" s="1">
        <f t="shared" si="295"/>
        <v>0</v>
      </c>
      <c r="P3799">
        <f t="shared" si="296"/>
        <v>0</v>
      </c>
      <c r="Q3799" s="13" t="s">
        <v>8312</v>
      </c>
      <c r="R3799" t="s">
        <v>8330</v>
      </c>
      <c r="S3799" s="17">
        <f t="shared" si="297"/>
        <v>40799.872685185182</v>
      </c>
      <c r="T3799" s="17">
        <f t="shared" si="298"/>
        <v>40844.872685185182</v>
      </c>
      <c r="U3799">
        <f t="shared" si="299"/>
        <v>2011</v>
      </c>
    </row>
    <row r="3800" spans="1:21" ht="60" hidden="1" x14ac:dyDescent="0.2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8218</v>
      </c>
      <c r="G3800" t="s">
        <v>8226</v>
      </c>
      <c r="H3800" t="s">
        <v>8248</v>
      </c>
      <c r="I3800">
        <v>1413760783</v>
      </c>
      <c r="J3800">
        <v>1408576783</v>
      </c>
      <c r="K3800" s="11" t="b">
        <v>0</v>
      </c>
      <c r="L3800">
        <v>0</v>
      </c>
      <c r="M3800" t="b">
        <v>0</v>
      </c>
      <c r="N3800" t="s">
        <v>8279</v>
      </c>
      <c r="O3800" s="1">
        <f t="shared" si="295"/>
        <v>0</v>
      </c>
      <c r="P3800">
        <f t="shared" si="296"/>
        <v>0</v>
      </c>
      <c r="Q3800" s="13" t="s">
        <v>8315</v>
      </c>
      <c r="R3800" t="s">
        <v>8341</v>
      </c>
      <c r="S3800" s="17">
        <f t="shared" si="297"/>
        <v>41871.972025462965</v>
      </c>
      <c r="T3800" s="17">
        <f t="shared" si="298"/>
        <v>41931.972025462965</v>
      </c>
      <c r="U3800">
        <f t="shared" si="299"/>
        <v>2014</v>
      </c>
    </row>
    <row r="3801" spans="1:21" ht="60" hidden="1" x14ac:dyDescent="0.2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8218</v>
      </c>
      <c r="G3801" t="s">
        <v>8221</v>
      </c>
      <c r="H3801" t="s">
        <v>8243</v>
      </c>
      <c r="I3801">
        <v>1441592863</v>
      </c>
      <c r="J3801">
        <v>1439000863</v>
      </c>
      <c r="K3801" s="11" t="b">
        <v>0</v>
      </c>
      <c r="L3801">
        <v>0</v>
      </c>
      <c r="M3801" t="b">
        <v>0</v>
      </c>
      <c r="N3801" t="s">
        <v>8279</v>
      </c>
      <c r="O3801" s="1">
        <f t="shared" si="295"/>
        <v>0</v>
      </c>
      <c r="P3801">
        <f t="shared" si="296"/>
        <v>0</v>
      </c>
      <c r="Q3801" s="13" t="s">
        <v>8315</v>
      </c>
      <c r="R3801" t="s">
        <v>8341</v>
      </c>
      <c r="S3801" s="17">
        <f t="shared" si="297"/>
        <v>42224.102581018517</v>
      </c>
      <c r="T3801" s="17">
        <f t="shared" si="298"/>
        <v>42254.102581018517</v>
      </c>
      <c r="U3801">
        <f t="shared" si="299"/>
        <v>2015</v>
      </c>
    </row>
    <row r="3802" spans="1:21" ht="60" hidden="1" x14ac:dyDescent="0.2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8217</v>
      </c>
      <c r="G3802" t="s">
        <v>8221</v>
      </c>
      <c r="H3802" t="s">
        <v>8243</v>
      </c>
      <c r="I3802">
        <v>1345790865</v>
      </c>
      <c r="J3802">
        <v>1344062865</v>
      </c>
      <c r="K3802" s="11" t="b">
        <v>0</v>
      </c>
      <c r="L3802">
        <v>0</v>
      </c>
      <c r="M3802" t="b">
        <v>0</v>
      </c>
      <c r="N3802" t="s">
        <v>8281</v>
      </c>
      <c r="O3802" s="1">
        <f t="shared" si="295"/>
        <v>0</v>
      </c>
      <c r="P3802">
        <f t="shared" si="296"/>
        <v>0</v>
      </c>
      <c r="Q3802" s="13" t="s">
        <v>8323</v>
      </c>
      <c r="R3802" t="s">
        <v>8350</v>
      </c>
      <c r="S3802" s="17">
        <f t="shared" si="297"/>
        <v>41125.283159722225</v>
      </c>
      <c r="T3802" s="17">
        <f t="shared" si="298"/>
        <v>41145.283159722225</v>
      </c>
      <c r="U3802">
        <f t="shared" si="299"/>
        <v>2012</v>
      </c>
    </row>
    <row r="3803" spans="1:21" ht="60" hidden="1" x14ac:dyDescent="0.2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8217</v>
      </c>
      <c r="G3803" t="s">
        <v>8227</v>
      </c>
      <c r="H3803" t="s">
        <v>8246</v>
      </c>
      <c r="I3803">
        <v>1492270947</v>
      </c>
      <c r="J3803">
        <v>1488386547</v>
      </c>
      <c r="K3803" s="11" t="b">
        <v>0</v>
      </c>
      <c r="L3803">
        <v>0</v>
      </c>
      <c r="M3803" t="b">
        <v>0</v>
      </c>
      <c r="N3803" t="s">
        <v>8282</v>
      </c>
      <c r="O3803" s="1">
        <f t="shared" si="295"/>
        <v>0</v>
      </c>
      <c r="P3803">
        <f t="shared" si="296"/>
        <v>0</v>
      </c>
      <c r="Q3803" s="13" t="s">
        <v>8307</v>
      </c>
      <c r="R3803" t="s">
        <v>8344</v>
      </c>
      <c r="S3803" s="17">
        <f t="shared" si="297"/>
        <v>42795.696145833332</v>
      </c>
      <c r="T3803" s="17">
        <f t="shared" si="298"/>
        <v>42840.654479166667</v>
      </c>
      <c r="U3803">
        <f t="shared" si="299"/>
        <v>2017</v>
      </c>
    </row>
    <row r="3804" spans="1:21" ht="60" hidden="1" x14ac:dyDescent="0.2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8217</v>
      </c>
      <c r="G3804" t="s">
        <v>8221</v>
      </c>
      <c r="H3804" t="s">
        <v>8243</v>
      </c>
      <c r="I3804">
        <v>1455132611</v>
      </c>
      <c r="J3804">
        <v>1452540611</v>
      </c>
      <c r="K3804" s="11" t="b">
        <v>0</v>
      </c>
      <c r="L3804">
        <v>0</v>
      </c>
      <c r="M3804" t="b">
        <v>0</v>
      </c>
      <c r="N3804" t="s">
        <v>8267</v>
      </c>
      <c r="O3804" s="1">
        <f t="shared" si="295"/>
        <v>0</v>
      </c>
      <c r="P3804">
        <f t="shared" si="296"/>
        <v>0</v>
      </c>
      <c r="Q3804" s="13" t="s">
        <v>8304</v>
      </c>
      <c r="R3804" t="s">
        <v>8338</v>
      </c>
      <c r="S3804" s="17">
        <f t="shared" si="297"/>
        <v>42380.812627314815</v>
      </c>
      <c r="T3804" s="17">
        <f t="shared" si="298"/>
        <v>42410.812627314815</v>
      </c>
      <c r="U3804">
        <f t="shared" si="299"/>
        <v>2016</v>
      </c>
    </row>
    <row r="3805" spans="1:21" ht="60" hidden="1" x14ac:dyDescent="0.2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8218</v>
      </c>
      <c r="G3805" t="s">
        <v>8221</v>
      </c>
      <c r="H3805" t="s">
        <v>8243</v>
      </c>
      <c r="I3805">
        <v>1412003784</v>
      </c>
      <c r="J3805">
        <v>1406819784</v>
      </c>
      <c r="K3805" s="11" t="b">
        <v>0</v>
      </c>
      <c r="L3805">
        <v>0</v>
      </c>
      <c r="M3805" t="b">
        <v>0</v>
      </c>
      <c r="N3805" t="s">
        <v>8298</v>
      </c>
      <c r="O3805" s="1">
        <f t="shared" si="295"/>
        <v>0</v>
      </c>
      <c r="P3805">
        <f t="shared" si="296"/>
        <v>0</v>
      </c>
      <c r="Q3805" s="13" t="s">
        <v>8319</v>
      </c>
      <c r="R3805" t="s">
        <v>8320</v>
      </c>
      <c r="S3805" s="17">
        <f t="shared" si="297"/>
        <v>41851.636388888888</v>
      </c>
      <c r="T3805" s="17">
        <f t="shared" si="298"/>
        <v>41911.636388888888</v>
      </c>
      <c r="U3805">
        <f t="shared" si="299"/>
        <v>2014</v>
      </c>
    </row>
    <row r="3806" spans="1:21" ht="45" hidden="1" x14ac:dyDescent="0.2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8219</v>
      </c>
      <c r="G3806" t="s">
        <v>8221</v>
      </c>
      <c r="H3806" t="s">
        <v>8243</v>
      </c>
      <c r="I3806">
        <v>1490659134</v>
      </c>
      <c r="J3806">
        <v>1485478734</v>
      </c>
      <c r="K3806" s="11" t="b">
        <v>0</v>
      </c>
      <c r="L3806">
        <v>0</v>
      </c>
      <c r="M3806" t="b">
        <v>0</v>
      </c>
      <c r="N3806" t="s">
        <v>8266</v>
      </c>
      <c r="O3806" s="1">
        <f t="shared" si="295"/>
        <v>0</v>
      </c>
      <c r="P3806">
        <f t="shared" si="296"/>
        <v>0</v>
      </c>
      <c r="Q3806" s="13" t="s">
        <v>8319</v>
      </c>
      <c r="R3806" t="s">
        <v>8322</v>
      </c>
      <c r="S3806" s="17">
        <f t="shared" si="297"/>
        <v>42762.040902777779</v>
      </c>
      <c r="T3806" s="17">
        <f t="shared" si="298"/>
        <v>42821.999236111107</v>
      </c>
      <c r="U3806">
        <f t="shared" si="299"/>
        <v>2017</v>
      </c>
    </row>
    <row r="3807" spans="1:21" ht="45" hidden="1" x14ac:dyDescent="0.2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8218</v>
      </c>
      <c r="G3807" t="s">
        <v>8221</v>
      </c>
      <c r="H3807" t="s">
        <v>8243</v>
      </c>
      <c r="I3807">
        <v>1447734439</v>
      </c>
      <c r="J3807">
        <v>1444274839</v>
      </c>
      <c r="K3807" s="11" t="b">
        <v>0</v>
      </c>
      <c r="L3807">
        <v>0</v>
      </c>
      <c r="M3807" t="b">
        <v>0</v>
      </c>
      <c r="N3807" t="s">
        <v>8300</v>
      </c>
      <c r="O3807" s="1">
        <f t="shared" si="295"/>
        <v>0</v>
      </c>
      <c r="P3807">
        <f t="shared" si="296"/>
        <v>0</v>
      </c>
      <c r="Q3807" s="13" t="s">
        <v>8319</v>
      </c>
      <c r="R3807" t="s">
        <v>8331</v>
      </c>
      <c r="S3807" s="17">
        <f t="shared" si="297"/>
        <v>42285.143969907411</v>
      </c>
      <c r="T3807" s="17">
        <f t="shared" si="298"/>
        <v>42325.185636574075</v>
      </c>
      <c r="U3807">
        <f t="shared" si="299"/>
        <v>2015</v>
      </c>
    </row>
    <row r="3808" spans="1:21" ht="60" hidden="1" x14ac:dyDescent="0.2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8218</v>
      </c>
      <c r="G3808" t="s">
        <v>8226</v>
      </c>
      <c r="H3808" t="s">
        <v>8248</v>
      </c>
      <c r="I3808">
        <v>1405352264</v>
      </c>
      <c r="J3808">
        <v>1400168264</v>
      </c>
      <c r="K3808" s="11" t="b">
        <v>0</v>
      </c>
      <c r="L3808">
        <v>0</v>
      </c>
      <c r="M3808" t="b">
        <v>0</v>
      </c>
      <c r="N3808" t="s">
        <v>8266</v>
      </c>
      <c r="O3808" s="1">
        <f t="shared" si="295"/>
        <v>0</v>
      </c>
      <c r="P3808">
        <f t="shared" si="296"/>
        <v>0</v>
      </c>
      <c r="Q3808" s="13" t="s">
        <v>8319</v>
      </c>
      <c r="R3808" t="s">
        <v>8322</v>
      </c>
      <c r="S3808" s="17">
        <f t="shared" si="297"/>
        <v>41774.651203703703</v>
      </c>
      <c r="T3808" s="17">
        <f t="shared" si="298"/>
        <v>41834.651203703703</v>
      </c>
      <c r="U3808">
        <f t="shared" si="299"/>
        <v>2014</v>
      </c>
    </row>
    <row r="3809" spans="1:21" ht="60" hidden="1" x14ac:dyDescent="0.2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8218</v>
      </c>
      <c r="G3809" t="s">
        <v>8221</v>
      </c>
      <c r="H3809" t="s">
        <v>8243</v>
      </c>
      <c r="I3809">
        <v>1417279252</v>
      </c>
      <c r="J3809">
        <v>1414683652</v>
      </c>
      <c r="K3809" s="11" t="b">
        <v>0</v>
      </c>
      <c r="L3809">
        <v>0</v>
      </c>
      <c r="M3809" t="b">
        <v>0</v>
      </c>
      <c r="N3809" t="s">
        <v>8294</v>
      </c>
      <c r="O3809" s="1">
        <f t="shared" si="295"/>
        <v>0</v>
      </c>
      <c r="P3809">
        <f t="shared" si="296"/>
        <v>0</v>
      </c>
      <c r="Q3809" s="13" t="s">
        <v>8315</v>
      </c>
      <c r="R3809" t="s">
        <v>8353</v>
      </c>
      <c r="S3809" s="17">
        <f t="shared" si="297"/>
        <v>41942.653379629628</v>
      </c>
      <c r="T3809" s="17">
        <f t="shared" si="298"/>
        <v>41972.6950462963</v>
      </c>
      <c r="U3809">
        <f t="shared" si="299"/>
        <v>2014</v>
      </c>
    </row>
    <row r="3810" spans="1:21" ht="60" hidden="1" x14ac:dyDescent="0.2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8217</v>
      </c>
      <c r="G3810" t="s">
        <v>8221</v>
      </c>
      <c r="H3810" t="s">
        <v>8243</v>
      </c>
      <c r="I3810">
        <v>1414708183</v>
      </c>
      <c r="J3810">
        <v>1409524183</v>
      </c>
      <c r="K3810" s="11" t="b">
        <v>0</v>
      </c>
      <c r="L3810">
        <v>0</v>
      </c>
      <c r="M3810" t="b">
        <v>0</v>
      </c>
      <c r="N3810" t="s">
        <v>8262</v>
      </c>
      <c r="O3810" s="1">
        <f t="shared" si="295"/>
        <v>0</v>
      </c>
      <c r="P3810">
        <f t="shared" si="296"/>
        <v>0</v>
      </c>
      <c r="Q3810" s="13" t="s">
        <v>8317</v>
      </c>
      <c r="R3810" t="s">
        <v>8333</v>
      </c>
      <c r="S3810" s="17">
        <f t="shared" si="297"/>
        <v>41882.937303240738</v>
      </c>
      <c r="T3810" s="17">
        <f t="shared" si="298"/>
        <v>41942.937303240738</v>
      </c>
      <c r="U3810">
        <f t="shared" si="299"/>
        <v>2014</v>
      </c>
    </row>
    <row r="3811" spans="1:21" ht="60" hidden="1" x14ac:dyDescent="0.2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8218</v>
      </c>
      <c r="G3811" t="s">
        <v>8221</v>
      </c>
      <c r="H3811" t="s">
        <v>8243</v>
      </c>
      <c r="I3811">
        <v>1390669791</v>
      </c>
      <c r="J3811">
        <v>1388077791</v>
      </c>
      <c r="K3811" s="11" t="b">
        <v>0</v>
      </c>
      <c r="L3811">
        <v>0</v>
      </c>
      <c r="M3811" t="b">
        <v>0</v>
      </c>
      <c r="N3811" t="s">
        <v>8265</v>
      </c>
      <c r="O3811" s="1">
        <f t="shared" si="295"/>
        <v>0</v>
      </c>
      <c r="P3811">
        <f t="shared" si="296"/>
        <v>0</v>
      </c>
      <c r="Q3811" s="13" t="s">
        <v>8317</v>
      </c>
      <c r="R3811" t="s">
        <v>8335</v>
      </c>
      <c r="S3811" s="17">
        <f t="shared" si="297"/>
        <v>41634.715173611112</v>
      </c>
      <c r="T3811" s="17">
        <f t="shared" si="298"/>
        <v>41664.715173611112</v>
      </c>
      <c r="U3811">
        <f t="shared" si="299"/>
        <v>2013</v>
      </c>
    </row>
    <row r="3812" spans="1:21" ht="60" hidden="1" x14ac:dyDescent="0.2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8218</v>
      </c>
      <c r="G3812" t="s">
        <v>8226</v>
      </c>
      <c r="H3812" t="s">
        <v>8248</v>
      </c>
      <c r="I3812">
        <v>1408213512</v>
      </c>
      <c r="J3812">
        <v>1405621512</v>
      </c>
      <c r="K3812" s="11" t="b">
        <v>0</v>
      </c>
      <c r="L3812">
        <v>0</v>
      </c>
      <c r="M3812" t="b">
        <v>0</v>
      </c>
      <c r="N3812" t="s">
        <v>8265</v>
      </c>
      <c r="O3812" s="1">
        <f t="shared" si="295"/>
        <v>0</v>
      </c>
      <c r="P3812">
        <f t="shared" si="296"/>
        <v>0</v>
      </c>
      <c r="Q3812" s="13" t="s">
        <v>8317</v>
      </c>
      <c r="R3812" t="s">
        <v>8335</v>
      </c>
      <c r="S3812" s="17">
        <f t="shared" si="297"/>
        <v>41837.767500000002</v>
      </c>
      <c r="T3812" s="17">
        <f t="shared" si="298"/>
        <v>41867.767500000002</v>
      </c>
      <c r="U3812">
        <f t="shared" si="299"/>
        <v>2014</v>
      </c>
    </row>
    <row r="3813" spans="1:21" ht="45" hidden="1" x14ac:dyDescent="0.2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8217</v>
      </c>
      <c r="G3813" t="s">
        <v>8230</v>
      </c>
      <c r="H3813" t="s">
        <v>8246</v>
      </c>
      <c r="I3813">
        <v>1448470165</v>
      </c>
      <c r="J3813">
        <v>1445874565</v>
      </c>
      <c r="K3813" s="11" t="b">
        <v>0</v>
      </c>
      <c r="L3813">
        <v>0</v>
      </c>
      <c r="M3813" t="b">
        <v>0</v>
      </c>
      <c r="N3813" t="s">
        <v>8267</v>
      </c>
      <c r="O3813" s="1">
        <f t="shared" si="295"/>
        <v>0</v>
      </c>
      <c r="P3813">
        <f t="shared" si="296"/>
        <v>0</v>
      </c>
      <c r="Q3813" s="13" t="s">
        <v>8304</v>
      </c>
      <c r="R3813" t="s">
        <v>8338</v>
      </c>
      <c r="S3813" s="17">
        <f t="shared" si="297"/>
        <v>42303.659317129626</v>
      </c>
      <c r="T3813" s="17">
        <f t="shared" si="298"/>
        <v>42333.700983796298</v>
      </c>
      <c r="U3813">
        <f t="shared" si="299"/>
        <v>2015</v>
      </c>
    </row>
    <row r="3814" spans="1:21" ht="30" hidden="1" x14ac:dyDescent="0.2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8218</v>
      </c>
      <c r="G3814" t="s">
        <v>8221</v>
      </c>
      <c r="H3814" t="s">
        <v>8243</v>
      </c>
      <c r="I3814">
        <v>1337024695</v>
      </c>
      <c r="J3814">
        <v>1334432695</v>
      </c>
      <c r="K3814" s="11" t="b">
        <v>0</v>
      </c>
      <c r="L3814">
        <v>0</v>
      </c>
      <c r="M3814" t="b">
        <v>0</v>
      </c>
      <c r="N3814" t="s">
        <v>8273</v>
      </c>
      <c r="O3814" s="1">
        <f t="shared" si="295"/>
        <v>0</v>
      </c>
      <c r="P3814">
        <f t="shared" si="296"/>
        <v>0</v>
      </c>
      <c r="Q3814" s="13" t="s">
        <v>8323</v>
      </c>
      <c r="R3814" t="s">
        <v>8346</v>
      </c>
      <c r="S3814" s="17">
        <f t="shared" si="297"/>
        <v>41013.822858796295</v>
      </c>
      <c r="T3814" s="17">
        <f t="shared" si="298"/>
        <v>41043.822858796295</v>
      </c>
      <c r="U3814">
        <f t="shared" si="299"/>
        <v>2012</v>
      </c>
    </row>
    <row r="3815" spans="1:21" ht="60" hidden="1" x14ac:dyDescent="0.2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8218</v>
      </c>
      <c r="G3815" t="s">
        <v>8223</v>
      </c>
      <c r="H3815" t="s">
        <v>8245</v>
      </c>
      <c r="I3815">
        <v>1438495390</v>
      </c>
      <c r="J3815">
        <v>1435903390</v>
      </c>
      <c r="K3815" s="11" t="b">
        <v>0</v>
      </c>
      <c r="L3815">
        <v>0</v>
      </c>
      <c r="M3815" t="b">
        <v>0</v>
      </c>
      <c r="N3815" t="s">
        <v>8284</v>
      </c>
      <c r="O3815" s="1">
        <f t="shared" si="295"/>
        <v>0</v>
      </c>
      <c r="P3815">
        <f t="shared" si="296"/>
        <v>0</v>
      </c>
      <c r="Q3815" s="13" t="s">
        <v>8309</v>
      </c>
      <c r="R3815" t="s">
        <v>8351</v>
      </c>
      <c r="S3815" s="17">
        <f t="shared" si="297"/>
        <v>42188.252199074079</v>
      </c>
      <c r="T3815" s="17">
        <f t="shared" si="298"/>
        <v>42218.252199074079</v>
      </c>
      <c r="U3815">
        <f t="shared" si="299"/>
        <v>2015</v>
      </c>
    </row>
    <row r="3816" spans="1:21" ht="45" hidden="1" x14ac:dyDescent="0.2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8218</v>
      </c>
      <c r="G3816" t="s">
        <v>8221</v>
      </c>
      <c r="H3816" t="s">
        <v>8243</v>
      </c>
      <c r="I3816">
        <v>1439006692</v>
      </c>
      <c r="J3816">
        <v>1433822692</v>
      </c>
      <c r="K3816" s="11" t="b">
        <v>0</v>
      </c>
      <c r="L3816">
        <v>0</v>
      </c>
      <c r="M3816" t="b">
        <v>0</v>
      </c>
      <c r="N3816" t="s">
        <v>8279</v>
      </c>
      <c r="O3816" s="1">
        <f t="shared" si="295"/>
        <v>0</v>
      </c>
      <c r="P3816">
        <f t="shared" si="296"/>
        <v>0</v>
      </c>
      <c r="Q3816" s="13" t="s">
        <v>8315</v>
      </c>
      <c r="R3816" t="s">
        <v>8341</v>
      </c>
      <c r="S3816" s="17">
        <f t="shared" si="297"/>
        <v>42164.170046296291</v>
      </c>
      <c r="T3816" s="17">
        <f t="shared" si="298"/>
        <v>42224.170046296291</v>
      </c>
      <c r="U3816">
        <f t="shared" si="299"/>
        <v>2015</v>
      </c>
    </row>
    <row r="3817" spans="1:21" ht="60" hidden="1" x14ac:dyDescent="0.2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8218</v>
      </c>
      <c r="G3817" t="s">
        <v>8221</v>
      </c>
      <c r="H3817" t="s">
        <v>8243</v>
      </c>
      <c r="I3817">
        <v>1408056634</v>
      </c>
      <c r="J3817">
        <v>1405464634</v>
      </c>
      <c r="K3817" s="11" t="b">
        <v>0</v>
      </c>
      <c r="L3817">
        <v>0</v>
      </c>
      <c r="M3817" t="b">
        <v>0</v>
      </c>
      <c r="N3817" t="s">
        <v>8294</v>
      </c>
      <c r="O3817" s="1">
        <f t="shared" si="295"/>
        <v>0</v>
      </c>
      <c r="P3817">
        <f t="shared" si="296"/>
        <v>0</v>
      </c>
      <c r="Q3817" s="13" t="s">
        <v>8315</v>
      </c>
      <c r="R3817" t="s">
        <v>8353</v>
      </c>
      <c r="S3817" s="17">
        <f t="shared" si="297"/>
        <v>41835.951782407406</v>
      </c>
      <c r="T3817" s="17">
        <f t="shared" si="298"/>
        <v>41865.951782407406</v>
      </c>
      <c r="U3817">
        <f t="shared" si="299"/>
        <v>2014</v>
      </c>
    </row>
    <row r="3818" spans="1:21" ht="30" hidden="1" x14ac:dyDescent="0.2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8217</v>
      </c>
      <c r="G3818" t="s">
        <v>8221</v>
      </c>
      <c r="H3818" t="s">
        <v>8243</v>
      </c>
      <c r="I3818">
        <v>1438226451</v>
      </c>
      <c r="J3818">
        <v>1433042451</v>
      </c>
      <c r="K3818" s="11" t="b">
        <v>0</v>
      </c>
      <c r="L3818">
        <v>0</v>
      </c>
      <c r="M3818" t="b">
        <v>0</v>
      </c>
      <c r="N3818" t="s">
        <v>8279</v>
      </c>
      <c r="O3818" s="1">
        <f t="shared" si="295"/>
        <v>0</v>
      </c>
      <c r="P3818">
        <f t="shared" si="296"/>
        <v>0</v>
      </c>
      <c r="Q3818" s="13" t="s">
        <v>8315</v>
      </c>
      <c r="R3818" t="s">
        <v>8341</v>
      </c>
      <c r="S3818" s="17">
        <f t="shared" si="297"/>
        <v>42155.139479166668</v>
      </c>
      <c r="T3818" s="17">
        <f t="shared" si="298"/>
        <v>42215.139479166668</v>
      </c>
      <c r="U3818">
        <f t="shared" si="299"/>
        <v>2015</v>
      </c>
    </row>
    <row r="3819" spans="1:21" ht="45" hidden="1" x14ac:dyDescent="0.2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8218</v>
      </c>
      <c r="G3819" t="s">
        <v>8221</v>
      </c>
      <c r="H3819" t="s">
        <v>8243</v>
      </c>
      <c r="I3819">
        <v>1450389950</v>
      </c>
      <c r="J3819">
        <v>1447797950</v>
      </c>
      <c r="K3819" s="11" t="b">
        <v>0</v>
      </c>
      <c r="L3819">
        <v>0</v>
      </c>
      <c r="M3819" t="b">
        <v>0</v>
      </c>
      <c r="N3819" t="s">
        <v>8266</v>
      </c>
      <c r="O3819" s="1">
        <f t="shared" si="295"/>
        <v>0</v>
      </c>
      <c r="P3819">
        <f t="shared" si="296"/>
        <v>0</v>
      </c>
      <c r="Q3819" s="13" t="s">
        <v>8319</v>
      </c>
      <c r="R3819" t="s">
        <v>8322</v>
      </c>
      <c r="S3819" s="17">
        <f t="shared" si="297"/>
        <v>42325.920717592591</v>
      </c>
      <c r="T3819" s="17">
        <f t="shared" si="298"/>
        <v>42355.920717592591</v>
      </c>
      <c r="U3819">
        <f t="shared" si="299"/>
        <v>2015</v>
      </c>
    </row>
    <row r="3820" spans="1:21" ht="60" hidden="1" x14ac:dyDescent="0.2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8218</v>
      </c>
      <c r="G3820" t="s">
        <v>8221</v>
      </c>
      <c r="H3820" t="s">
        <v>8243</v>
      </c>
      <c r="I3820">
        <v>1480576720</v>
      </c>
      <c r="J3820">
        <v>1477981120</v>
      </c>
      <c r="K3820" s="11" t="b">
        <v>0</v>
      </c>
      <c r="L3820">
        <v>0</v>
      </c>
      <c r="M3820" t="b">
        <v>0</v>
      </c>
      <c r="N3820" t="s">
        <v>8266</v>
      </c>
      <c r="O3820" s="1">
        <f t="shared" si="295"/>
        <v>0</v>
      </c>
      <c r="P3820">
        <f t="shared" si="296"/>
        <v>0</v>
      </c>
      <c r="Q3820" s="13" t="s">
        <v>8319</v>
      </c>
      <c r="R3820" t="s">
        <v>8322</v>
      </c>
      <c r="S3820" s="17">
        <f t="shared" si="297"/>
        <v>42675.262962962966</v>
      </c>
      <c r="T3820" s="17">
        <f t="shared" si="298"/>
        <v>42705.304629629631</v>
      </c>
      <c r="U3820">
        <f t="shared" si="299"/>
        <v>2016</v>
      </c>
    </row>
    <row r="3821" spans="1:21" ht="45" hidden="1" x14ac:dyDescent="0.2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8218</v>
      </c>
      <c r="G3821" t="s">
        <v>8221</v>
      </c>
      <c r="H3821" t="s">
        <v>8243</v>
      </c>
      <c r="I3821">
        <v>1450053370</v>
      </c>
      <c r="J3821">
        <v>1447461370</v>
      </c>
      <c r="K3821" s="11" t="b">
        <v>0</v>
      </c>
      <c r="L3821">
        <v>0</v>
      </c>
      <c r="M3821" t="b">
        <v>0</v>
      </c>
      <c r="N3821" t="s">
        <v>8266</v>
      </c>
      <c r="O3821" s="1">
        <f t="shared" si="295"/>
        <v>0</v>
      </c>
      <c r="P3821">
        <f t="shared" si="296"/>
        <v>0</v>
      </c>
      <c r="Q3821" s="13" t="s">
        <v>8319</v>
      </c>
      <c r="R3821" t="s">
        <v>8322</v>
      </c>
      <c r="S3821" s="17">
        <f t="shared" si="297"/>
        <v>42322.025115740747</v>
      </c>
      <c r="T3821" s="17">
        <f t="shared" si="298"/>
        <v>42352.025115740747</v>
      </c>
      <c r="U3821">
        <f t="shared" si="299"/>
        <v>2015</v>
      </c>
    </row>
    <row r="3822" spans="1:21" ht="60" hidden="1" x14ac:dyDescent="0.2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8218</v>
      </c>
      <c r="G3822" t="s">
        <v>8235</v>
      </c>
      <c r="H3822" t="s">
        <v>8253</v>
      </c>
      <c r="I3822">
        <v>1482779931</v>
      </c>
      <c r="J3822">
        <v>1480187931</v>
      </c>
      <c r="K3822" s="11" t="b">
        <v>0</v>
      </c>
      <c r="L3822">
        <v>0</v>
      </c>
      <c r="M3822" t="b">
        <v>0</v>
      </c>
      <c r="N3822" t="s">
        <v>8266</v>
      </c>
      <c r="O3822" s="1">
        <f t="shared" si="295"/>
        <v>0</v>
      </c>
      <c r="P3822">
        <f t="shared" si="296"/>
        <v>0</v>
      </c>
      <c r="Q3822" s="13" t="s">
        <v>8319</v>
      </c>
      <c r="R3822" t="s">
        <v>8322</v>
      </c>
      <c r="S3822" s="17">
        <f t="shared" si="297"/>
        <v>42700.804756944446</v>
      </c>
      <c r="T3822" s="17">
        <f t="shared" si="298"/>
        <v>42730.804756944446</v>
      </c>
      <c r="U3822">
        <f t="shared" si="299"/>
        <v>2016</v>
      </c>
    </row>
    <row r="3823" spans="1:21" ht="60" hidden="1" x14ac:dyDescent="0.2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8218</v>
      </c>
      <c r="G3823" t="s">
        <v>8221</v>
      </c>
      <c r="H3823" t="s">
        <v>8243</v>
      </c>
      <c r="I3823">
        <v>1359738000</v>
      </c>
      <c r="J3823">
        <v>1355489140</v>
      </c>
      <c r="K3823" s="11" t="b">
        <v>0</v>
      </c>
      <c r="L3823">
        <v>0</v>
      </c>
      <c r="M3823" t="b">
        <v>0</v>
      </c>
      <c r="N3823" t="s">
        <v>8299</v>
      </c>
      <c r="O3823" s="1">
        <f t="shared" si="295"/>
        <v>0</v>
      </c>
      <c r="P3823">
        <f t="shared" si="296"/>
        <v>0</v>
      </c>
      <c r="Q3823" s="13" t="s">
        <v>8307</v>
      </c>
      <c r="R3823" t="s">
        <v>8352</v>
      </c>
      <c r="S3823" s="17">
        <f t="shared" si="297"/>
        <v>41257.531712962962</v>
      </c>
      <c r="T3823" s="17">
        <f t="shared" si="298"/>
        <v>41306.708333333336</v>
      </c>
      <c r="U3823">
        <f t="shared" si="299"/>
        <v>2012</v>
      </c>
    </row>
    <row r="3824" spans="1:21" ht="60" hidden="1" x14ac:dyDescent="0.2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8218</v>
      </c>
      <c r="G3824" t="s">
        <v>8221</v>
      </c>
      <c r="H3824" t="s">
        <v>8243</v>
      </c>
      <c r="I3824">
        <v>1432047989</v>
      </c>
      <c r="J3824">
        <v>1430233589</v>
      </c>
      <c r="K3824" s="11" t="b">
        <v>0</v>
      </c>
      <c r="L3824">
        <v>0</v>
      </c>
      <c r="M3824" t="b">
        <v>0</v>
      </c>
      <c r="N3824" t="s">
        <v>8279</v>
      </c>
      <c r="O3824" s="1">
        <f t="shared" si="295"/>
        <v>0</v>
      </c>
      <c r="P3824">
        <f t="shared" si="296"/>
        <v>0</v>
      </c>
      <c r="Q3824" s="13" t="s">
        <v>8315</v>
      </c>
      <c r="R3824" t="s">
        <v>8341</v>
      </c>
      <c r="S3824" s="17">
        <f t="shared" si="297"/>
        <v>42122.629502314812</v>
      </c>
      <c r="T3824" s="17">
        <f t="shared" si="298"/>
        <v>42143.629502314812</v>
      </c>
      <c r="U3824">
        <f t="shared" si="299"/>
        <v>2015</v>
      </c>
    </row>
    <row r="3825" spans="1:21" ht="45" hidden="1" x14ac:dyDescent="0.2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8218</v>
      </c>
      <c r="G3825" t="s">
        <v>8221</v>
      </c>
      <c r="H3825" t="s">
        <v>8243</v>
      </c>
      <c r="I3825">
        <v>1469834940</v>
      </c>
      <c r="J3825">
        <v>1467162586</v>
      </c>
      <c r="K3825" s="11" t="b">
        <v>0</v>
      </c>
      <c r="L3825">
        <v>0</v>
      </c>
      <c r="M3825" t="b">
        <v>0</v>
      </c>
      <c r="N3825" t="s">
        <v>8266</v>
      </c>
      <c r="O3825" s="1">
        <f t="shared" si="295"/>
        <v>0</v>
      </c>
      <c r="P3825">
        <f t="shared" si="296"/>
        <v>0</v>
      </c>
      <c r="Q3825" s="13" t="s">
        <v>8319</v>
      </c>
      <c r="R3825" t="s">
        <v>8322</v>
      </c>
      <c r="S3825" s="17">
        <f t="shared" si="297"/>
        <v>42550.048449074078</v>
      </c>
      <c r="T3825" s="17">
        <f t="shared" si="298"/>
        <v>42580.978472222225</v>
      </c>
      <c r="U3825">
        <f t="shared" si="299"/>
        <v>2016</v>
      </c>
    </row>
    <row r="3826" spans="1:21" ht="60" hidden="1" x14ac:dyDescent="0.2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8218</v>
      </c>
      <c r="G3826" t="s">
        <v>8221</v>
      </c>
      <c r="H3826" t="s">
        <v>8243</v>
      </c>
      <c r="I3826">
        <v>1361750369</v>
      </c>
      <c r="J3826">
        <v>1358294369</v>
      </c>
      <c r="K3826" s="11" t="b">
        <v>0</v>
      </c>
      <c r="L3826">
        <v>0</v>
      </c>
      <c r="M3826" t="b">
        <v>0</v>
      </c>
      <c r="N3826" t="s">
        <v>8270</v>
      </c>
      <c r="O3826" s="1">
        <f t="shared" si="295"/>
        <v>0</v>
      </c>
      <c r="P3826">
        <f t="shared" si="296"/>
        <v>0</v>
      </c>
      <c r="Q3826" s="13" t="s">
        <v>8307</v>
      </c>
      <c r="R3826" t="s">
        <v>8348</v>
      </c>
      <c r="S3826" s="17">
        <f t="shared" si="297"/>
        <v>41289.999641203707</v>
      </c>
      <c r="T3826" s="17">
        <f t="shared" si="298"/>
        <v>41329.999641203707</v>
      </c>
      <c r="U3826">
        <f t="shared" si="299"/>
        <v>2013</v>
      </c>
    </row>
    <row r="3827" spans="1:21" ht="30" hidden="1" x14ac:dyDescent="0.2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8218</v>
      </c>
      <c r="G3827" t="s">
        <v>8222</v>
      </c>
      <c r="H3827" t="s">
        <v>8244</v>
      </c>
      <c r="I3827">
        <v>1452613724</v>
      </c>
      <c r="J3827">
        <v>1450021724</v>
      </c>
      <c r="K3827" s="11" t="b">
        <v>0</v>
      </c>
      <c r="L3827">
        <v>0</v>
      </c>
      <c r="M3827" t="b">
        <v>0</v>
      </c>
      <c r="N3827" t="s">
        <v>8263</v>
      </c>
      <c r="O3827" s="1">
        <f t="shared" si="295"/>
        <v>0</v>
      </c>
      <c r="P3827">
        <f t="shared" si="296"/>
        <v>0</v>
      </c>
      <c r="Q3827" s="13" t="s">
        <v>8317</v>
      </c>
      <c r="R3827" t="s">
        <v>8321</v>
      </c>
      <c r="S3827" s="17">
        <f t="shared" si="297"/>
        <v>42351.658842592587</v>
      </c>
      <c r="T3827" s="17">
        <f t="shared" si="298"/>
        <v>42381.658842592587</v>
      </c>
      <c r="U3827">
        <f t="shared" si="299"/>
        <v>2015</v>
      </c>
    </row>
    <row r="3828" spans="1:21" ht="30" hidden="1" x14ac:dyDescent="0.2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8218</v>
      </c>
      <c r="G3828" t="s">
        <v>8221</v>
      </c>
      <c r="H3828" t="s">
        <v>8243</v>
      </c>
      <c r="I3828">
        <v>1394681590</v>
      </c>
      <c r="J3828">
        <v>1392093190</v>
      </c>
      <c r="K3828" s="11" t="b">
        <v>0</v>
      </c>
      <c r="L3828">
        <v>0</v>
      </c>
      <c r="M3828" t="b">
        <v>0</v>
      </c>
      <c r="N3828" t="s">
        <v>8273</v>
      </c>
      <c r="O3828" s="1">
        <f t="shared" si="295"/>
        <v>0</v>
      </c>
      <c r="P3828">
        <f t="shared" si="296"/>
        <v>0</v>
      </c>
      <c r="Q3828" s="13" t="s">
        <v>8323</v>
      </c>
      <c r="R3828" t="s">
        <v>8346</v>
      </c>
      <c r="S3828" s="17">
        <f t="shared" si="297"/>
        <v>41681.189699074072</v>
      </c>
      <c r="T3828" s="17">
        <f t="shared" si="298"/>
        <v>41711.148032407407</v>
      </c>
      <c r="U3828">
        <f t="shared" si="299"/>
        <v>2014</v>
      </c>
    </row>
    <row r="3829" spans="1:21" ht="45" hidden="1" x14ac:dyDescent="0.2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8218</v>
      </c>
      <c r="G3829" t="s">
        <v>8221</v>
      </c>
      <c r="H3829" t="s">
        <v>8243</v>
      </c>
      <c r="I3829">
        <v>1474360197</v>
      </c>
      <c r="J3829">
        <v>1471768197</v>
      </c>
      <c r="K3829" s="11" t="b">
        <v>0</v>
      </c>
      <c r="L3829">
        <v>0</v>
      </c>
      <c r="M3829" t="b">
        <v>0</v>
      </c>
      <c r="N3829" t="s">
        <v>8286</v>
      </c>
      <c r="O3829" s="1">
        <f t="shared" si="295"/>
        <v>0</v>
      </c>
      <c r="P3829">
        <f t="shared" si="296"/>
        <v>0</v>
      </c>
      <c r="Q3829" s="13" t="s">
        <v>8309</v>
      </c>
      <c r="R3829" t="s">
        <v>8347</v>
      </c>
      <c r="S3829" s="17">
        <f t="shared" si="297"/>
        <v>42603.354131944448</v>
      </c>
      <c r="T3829" s="17">
        <f t="shared" si="298"/>
        <v>42633.354131944448</v>
      </c>
      <c r="U3829">
        <f t="shared" si="299"/>
        <v>2016</v>
      </c>
    </row>
    <row r="3830" spans="1:21" ht="45" hidden="1" x14ac:dyDescent="0.2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8218</v>
      </c>
      <c r="G3830" t="s">
        <v>8221</v>
      </c>
      <c r="H3830" t="s">
        <v>8243</v>
      </c>
      <c r="I3830">
        <v>1428035850</v>
      </c>
      <c r="J3830">
        <v>1425447450</v>
      </c>
      <c r="K3830" s="11" t="b">
        <v>0</v>
      </c>
      <c r="L3830">
        <v>0</v>
      </c>
      <c r="M3830" t="b">
        <v>0</v>
      </c>
      <c r="N3830" t="s">
        <v>8280</v>
      </c>
      <c r="O3830" s="1">
        <f t="shared" si="295"/>
        <v>0</v>
      </c>
      <c r="P3830">
        <f t="shared" si="296"/>
        <v>0</v>
      </c>
      <c r="Q3830" s="13" t="s">
        <v>8309</v>
      </c>
      <c r="R3830" t="s">
        <v>8310</v>
      </c>
      <c r="S3830" s="17">
        <f t="shared" si="297"/>
        <v>42067.234375</v>
      </c>
      <c r="T3830" s="17">
        <f t="shared" si="298"/>
        <v>42097.192708333328</v>
      </c>
      <c r="U3830">
        <f t="shared" si="299"/>
        <v>2015</v>
      </c>
    </row>
    <row r="3831" spans="1:21" ht="60" hidden="1" x14ac:dyDescent="0.2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8218</v>
      </c>
      <c r="G3831" t="s">
        <v>8221</v>
      </c>
      <c r="H3831" t="s">
        <v>8243</v>
      </c>
      <c r="I3831">
        <v>1415947159</v>
      </c>
      <c r="J3831">
        <v>1413351559</v>
      </c>
      <c r="K3831" s="11" t="b">
        <v>0</v>
      </c>
      <c r="L3831">
        <v>0</v>
      </c>
      <c r="M3831" t="b">
        <v>0</v>
      </c>
      <c r="N3831" t="s">
        <v>8277</v>
      </c>
      <c r="O3831" s="1">
        <f t="shared" si="295"/>
        <v>0</v>
      </c>
      <c r="P3831">
        <f t="shared" si="296"/>
        <v>0</v>
      </c>
      <c r="Q3831" s="13" t="s">
        <v>8312</v>
      </c>
      <c r="R3831" t="s">
        <v>8330</v>
      </c>
      <c r="S3831" s="17">
        <f t="shared" si="297"/>
        <v>41927.235636574071</v>
      </c>
      <c r="T3831" s="17">
        <f t="shared" si="298"/>
        <v>41957.277303240742</v>
      </c>
      <c r="U3831">
        <f t="shared" si="299"/>
        <v>2014</v>
      </c>
    </row>
    <row r="3832" spans="1:21" ht="60" hidden="1" x14ac:dyDescent="0.2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8218</v>
      </c>
      <c r="G3832" t="s">
        <v>8221</v>
      </c>
      <c r="H3832" t="s">
        <v>8243</v>
      </c>
      <c r="I3832">
        <v>1451782607</v>
      </c>
      <c r="J3832">
        <v>1449190607</v>
      </c>
      <c r="K3832" s="11" t="b">
        <v>0</v>
      </c>
      <c r="L3832">
        <v>0</v>
      </c>
      <c r="M3832" t="b">
        <v>0</v>
      </c>
      <c r="N3832" t="s">
        <v>8279</v>
      </c>
      <c r="O3832" s="1">
        <f t="shared" si="295"/>
        <v>0</v>
      </c>
      <c r="P3832">
        <f t="shared" si="296"/>
        <v>0</v>
      </c>
      <c r="Q3832" s="13" t="s">
        <v>8315</v>
      </c>
      <c r="R3832" t="s">
        <v>8341</v>
      </c>
      <c r="S3832" s="17">
        <f t="shared" si="297"/>
        <v>42342.03943287037</v>
      </c>
      <c r="T3832" s="17">
        <f t="shared" si="298"/>
        <v>42372.03943287037</v>
      </c>
      <c r="U3832">
        <f t="shared" si="299"/>
        <v>2015</v>
      </c>
    </row>
    <row r="3833" spans="1:21" ht="60" hidden="1" x14ac:dyDescent="0.2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8218</v>
      </c>
      <c r="G3833" t="s">
        <v>8223</v>
      </c>
      <c r="H3833" t="s">
        <v>8245</v>
      </c>
      <c r="I3833">
        <v>1441619275</v>
      </c>
      <c r="J3833">
        <v>1439027275</v>
      </c>
      <c r="K3833" s="11" t="b">
        <v>0</v>
      </c>
      <c r="L3833">
        <v>0</v>
      </c>
      <c r="M3833" t="b">
        <v>0</v>
      </c>
      <c r="N3833" t="s">
        <v>8279</v>
      </c>
      <c r="O3833" s="1">
        <f t="shared" si="295"/>
        <v>0</v>
      </c>
      <c r="P3833">
        <f t="shared" si="296"/>
        <v>0</v>
      </c>
      <c r="Q3833" s="13" t="s">
        <v>8315</v>
      </c>
      <c r="R3833" t="s">
        <v>8341</v>
      </c>
      <c r="S3833" s="17">
        <f t="shared" si="297"/>
        <v>42224.408275462964</v>
      </c>
      <c r="T3833" s="17">
        <f t="shared" si="298"/>
        <v>42254.408275462964</v>
      </c>
      <c r="U3833">
        <f t="shared" si="299"/>
        <v>2015</v>
      </c>
    </row>
    <row r="3834" spans="1:21" ht="60" hidden="1" x14ac:dyDescent="0.2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8217</v>
      </c>
      <c r="G3834" t="s">
        <v>8221</v>
      </c>
      <c r="H3834" t="s">
        <v>8243</v>
      </c>
      <c r="I3834">
        <v>1407181297</v>
      </c>
      <c r="J3834">
        <v>1405021297</v>
      </c>
      <c r="K3834" s="11" t="b">
        <v>0</v>
      </c>
      <c r="L3834">
        <v>0</v>
      </c>
      <c r="M3834" t="b">
        <v>0</v>
      </c>
      <c r="N3834" t="s">
        <v>8279</v>
      </c>
      <c r="O3834" s="1">
        <f t="shared" si="295"/>
        <v>0</v>
      </c>
      <c r="P3834">
        <f t="shared" si="296"/>
        <v>0</v>
      </c>
      <c r="Q3834" s="13" t="s">
        <v>8315</v>
      </c>
      <c r="R3834" t="s">
        <v>8341</v>
      </c>
      <c r="S3834" s="17">
        <f t="shared" si="297"/>
        <v>41830.820567129631</v>
      </c>
      <c r="T3834" s="17">
        <f t="shared" si="298"/>
        <v>41855.820567129631</v>
      </c>
      <c r="U3834">
        <f t="shared" si="299"/>
        <v>2014</v>
      </c>
    </row>
    <row r="3835" spans="1:21" ht="45" hidden="1" x14ac:dyDescent="0.2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8218</v>
      </c>
      <c r="G3835" t="s">
        <v>8221</v>
      </c>
      <c r="H3835" t="s">
        <v>8243</v>
      </c>
      <c r="I3835">
        <v>1435591318</v>
      </c>
      <c r="J3835">
        <v>1432999318</v>
      </c>
      <c r="K3835" s="11" t="b">
        <v>0</v>
      </c>
      <c r="L3835">
        <v>0</v>
      </c>
      <c r="M3835" t="b">
        <v>0</v>
      </c>
      <c r="N3835" t="s">
        <v>8279</v>
      </c>
      <c r="O3835" s="1">
        <f t="shared" si="295"/>
        <v>0</v>
      </c>
      <c r="P3835">
        <f t="shared" si="296"/>
        <v>0</v>
      </c>
      <c r="Q3835" s="13" t="s">
        <v>8315</v>
      </c>
      <c r="R3835" t="s">
        <v>8341</v>
      </c>
      <c r="S3835" s="17">
        <f t="shared" si="297"/>
        <v>42154.64025462963</v>
      </c>
      <c r="T3835" s="17">
        <f t="shared" si="298"/>
        <v>42184.64025462963</v>
      </c>
      <c r="U3835">
        <f t="shared" si="299"/>
        <v>2015</v>
      </c>
    </row>
    <row r="3836" spans="1:21" ht="45" hidden="1" x14ac:dyDescent="0.2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8217</v>
      </c>
      <c r="G3836" t="s">
        <v>8221</v>
      </c>
      <c r="H3836" t="s">
        <v>8243</v>
      </c>
      <c r="I3836">
        <v>1489669203</v>
      </c>
      <c r="J3836">
        <v>1487944803</v>
      </c>
      <c r="K3836" s="11" t="b">
        <v>0</v>
      </c>
      <c r="L3836">
        <v>0</v>
      </c>
      <c r="M3836" t="b">
        <v>0</v>
      </c>
      <c r="N3836" t="s">
        <v>8298</v>
      </c>
      <c r="O3836" s="1">
        <f t="shared" si="295"/>
        <v>0</v>
      </c>
      <c r="P3836">
        <f t="shared" si="296"/>
        <v>0</v>
      </c>
      <c r="Q3836" s="13" t="s">
        <v>8319</v>
      </c>
      <c r="R3836" t="s">
        <v>8320</v>
      </c>
      <c r="S3836" s="17">
        <f t="shared" si="297"/>
        <v>42790.583368055552</v>
      </c>
      <c r="T3836" s="17">
        <f t="shared" si="298"/>
        <v>42810.541701388895</v>
      </c>
      <c r="U3836">
        <f t="shared" si="299"/>
        <v>2017</v>
      </c>
    </row>
    <row r="3837" spans="1:21" ht="60" hidden="1" x14ac:dyDescent="0.2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8218</v>
      </c>
      <c r="G3837" t="s">
        <v>8221</v>
      </c>
      <c r="H3837" t="s">
        <v>8243</v>
      </c>
      <c r="I3837">
        <v>1479834023</v>
      </c>
      <c r="J3837">
        <v>1477238423</v>
      </c>
      <c r="K3837" s="11" t="b">
        <v>0</v>
      </c>
      <c r="L3837">
        <v>0</v>
      </c>
      <c r="M3837" t="b">
        <v>0</v>
      </c>
      <c r="N3837" t="s">
        <v>8300</v>
      </c>
      <c r="O3837" s="1">
        <f t="shared" si="295"/>
        <v>0</v>
      </c>
      <c r="P3837">
        <f t="shared" si="296"/>
        <v>0</v>
      </c>
      <c r="Q3837" s="13" t="s">
        <v>8319</v>
      </c>
      <c r="R3837" t="s">
        <v>8331</v>
      </c>
      <c r="S3837" s="17">
        <f t="shared" si="297"/>
        <v>42666.666932870372</v>
      </c>
      <c r="T3837" s="17">
        <f t="shared" si="298"/>
        <v>42696.708599537036</v>
      </c>
      <c r="U3837">
        <f t="shared" si="299"/>
        <v>2016</v>
      </c>
    </row>
    <row r="3838" spans="1:21" ht="60" hidden="1" x14ac:dyDescent="0.2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8217</v>
      </c>
      <c r="G3838" t="s">
        <v>8221</v>
      </c>
      <c r="H3838" t="s">
        <v>8243</v>
      </c>
      <c r="I3838">
        <v>1439522996</v>
      </c>
      <c r="J3838">
        <v>1435202996</v>
      </c>
      <c r="K3838" s="11" t="b">
        <v>0</v>
      </c>
      <c r="L3838">
        <v>0</v>
      </c>
      <c r="M3838" t="b">
        <v>0</v>
      </c>
      <c r="N3838" t="s">
        <v>8300</v>
      </c>
      <c r="O3838" s="1">
        <f t="shared" si="295"/>
        <v>0</v>
      </c>
      <c r="P3838">
        <f t="shared" si="296"/>
        <v>0</v>
      </c>
      <c r="Q3838" s="13" t="s">
        <v>8319</v>
      </c>
      <c r="R3838" t="s">
        <v>8331</v>
      </c>
      <c r="S3838" s="17">
        <f t="shared" si="297"/>
        <v>42180.145787037036</v>
      </c>
      <c r="T3838" s="17">
        <f t="shared" si="298"/>
        <v>42230.145787037036</v>
      </c>
      <c r="U3838">
        <f t="shared" si="299"/>
        <v>2015</v>
      </c>
    </row>
    <row r="3839" spans="1:21" ht="45" hidden="1" x14ac:dyDescent="0.2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8217</v>
      </c>
      <c r="G3839" t="s">
        <v>8222</v>
      </c>
      <c r="H3839" t="s">
        <v>8244</v>
      </c>
      <c r="I3839">
        <v>1422218396</v>
      </c>
      <c r="J3839">
        <v>1419626396</v>
      </c>
      <c r="K3839" s="11" t="b">
        <v>0</v>
      </c>
      <c r="L3839">
        <v>0</v>
      </c>
      <c r="M3839" t="b">
        <v>0</v>
      </c>
      <c r="N3839" t="s">
        <v>8300</v>
      </c>
      <c r="O3839" s="1">
        <f t="shared" si="295"/>
        <v>0</v>
      </c>
      <c r="P3839">
        <f t="shared" si="296"/>
        <v>0</v>
      </c>
      <c r="Q3839" s="13" t="s">
        <v>8319</v>
      </c>
      <c r="R3839" t="s">
        <v>8331</v>
      </c>
      <c r="S3839" s="17">
        <f t="shared" si="297"/>
        <v>41999.861064814817</v>
      </c>
      <c r="T3839" s="17">
        <f t="shared" si="298"/>
        <v>42029.861064814817</v>
      </c>
      <c r="U3839">
        <f t="shared" si="299"/>
        <v>2014</v>
      </c>
    </row>
    <row r="3840" spans="1:21" ht="60" hidden="1" x14ac:dyDescent="0.2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8217</v>
      </c>
      <c r="G3840" t="s">
        <v>8222</v>
      </c>
      <c r="H3840" t="s">
        <v>8244</v>
      </c>
      <c r="I3840">
        <v>1409668069</v>
      </c>
      <c r="J3840">
        <v>1407076069</v>
      </c>
      <c r="K3840" s="11" t="b">
        <v>0</v>
      </c>
      <c r="L3840">
        <v>0</v>
      </c>
      <c r="M3840" t="b">
        <v>0</v>
      </c>
      <c r="N3840" t="s">
        <v>8300</v>
      </c>
      <c r="O3840" s="1">
        <f t="shared" si="295"/>
        <v>0</v>
      </c>
      <c r="P3840">
        <f t="shared" si="296"/>
        <v>0</v>
      </c>
      <c r="Q3840" s="13" t="s">
        <v>8319</v>
      </c>
      <c r="R3840" t="s">
        <v>8331</v>
      </c>
      <c r="S3840" s="17">
        <f t="shared" si="297"/>
        <v>41854.602650462963</v>
      </c>
      <c r="T3840" s="17">
        <f t="shared" si="298"/>
        <v>41884.602650462963</v>
      </c>
      <c r="U3840">
        <f t="shared" si="299"/>
        <v>2014</v>
      </c>
    </row>
    <row r="3841" spans="1:21" ht="45" hidden="1" x14ac:dyDescent="0.2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8218</v>
      </c>
      <c r="G3841" t="s">
        <v>8221</v>
      </c>
      <c r="H3841" t="s">
        <v>8243</v>
      </c>
      <c r="I3841">
        <v>1456805639</v>
      </c>
      <c r="J3841">
        <v>1454213639</v>
      </c>
      <c r="K3841" s="11" t="b">
        <v>0</v>
      </c>
      <c r="L3841">
        <v>0</v>
      </c>
      <c r="M3841" t="b">
        <v>0</v>
      </c>
      <c r="N3841" t="s">
        <v>8265</v>
      </c>
      <c r="O3841" s="1">
        <f t="shared" si="295"/>
        <v>0</v>
      </c>
      <c r="P3841">
        <f t="shared" si="296"/>
        <v>0</v>
      </c>
      <c r="Q3841" s="13" t="s">
        <v>8317</v>
      </c>
      <c r="R3841" t="s">
        <v>8335</v>
      </c>
      <c r="S3841" s="17">
        <f t="shared" si="297"/>
        <v>42400.176377314812</v>
      </c>
      <c r="T3841" s="17">
        <f t="shared" si="298"/>
        <v>42430.176377314812</v>
      </c>
      <c r="U3841">
        <f t="shared" si="299"/>
        <v>2016</v>
      </c>
    </row>
    <row r="3842" spans="1:21" ht="45" hidden="1" x14ac:dyDescent="0.2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8217</v>
      </c>
      <c r="G3842" t="s">
        <v>8221</v>
      </c>
      <c r="H3842" t="s">
        <v>8243</v>
      </c>
      <c r="I3842">
        <v>1406566363</v>
      </c>
      <c r="J3842">
        <v>1403974363</v>
      </c>
      <c r="K3842" s="11" t="b">
        <v>0</v>
      </c>
      <c r="L3842">
        <v>0</v>
      </c>
      <c r="M3842" t="b">
        <v>0</v>
      </c>
      <c r="N3842" t="s">
        <v>8282</v>
      </c>
      <c r="O3842" s="1">
        <f t="shared" si="295"/>
        <v>0</v>
      </c>
      <c r="P3842">
        <f t="shared" si="296"/>
        <v>0</v>
      </c>
      <c r="Q3842" s="13" t="s">
        <v>8307</v>
      </c>
      <c r="R3842" t="s">
        <v>8344</v>
      </c>
      <c r="S3842" s="17">
        <f t="shared" si="297"/>
        <v>41818.703275462962</v>
      </c>
      <c r="T3842" s="17">
        <f t="shared" si="298"/>
        <v>41848.703275462962</v>
      </c>
      <c r="U3842">
        <f t="shared" si="299"/>
        <v>2014</v>
      </c>
    </row>
    <row r="3843" spans="1:21" ht="45" hidden="1" x14ac:dyDescent="0.2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8217</v>
      </c>
      <c r="G3843" t="s">
        <v>8221</v>
      </c>
      <c r="H3843" t="s">
        <v>8243</v>
      </c>
      <c r="I3843">
        <v>1429732586</v>
      </c>
      <c r="J3843">
        <v>1427140586</v>
      </c>
      <c r="K3843" s="11" t="b">
        <v>0</v>
      </c>
      <c r="L3843">
        <v>0</v>
      </c>
      <c r="M3843" t="b">
        <v>0</v>
      </c>
      <c r="N3843" t="s">
        <v>8267</v>
      </c>
      <c r="O3843" s="1">
        <f t="shared" ref="O3843:O3906" si="300">ROUND(E3843/D3843*100,0)</f>
        <v>0</v>
      </c>
      <c r="P3843">
        <f t="shared" ref="P3843:P3906" si="301">IFERROR(ROUND(E3843/L3843,2),0)</f>
        <v>0</v>
      </c>
      <c r="Q3843" s="13" t="s">
        <v>8304</v>
      </c>
      <c r="R3843" t="s">
        <v>8338</v>
      </c>
      <c r="S3843" s="17">
        <f t="shared" ref="S3843:S3906" si="302">(((J3843/60)/60)/24)+DATE(1970,1,1)</f>
        <v>42086.83085648148</v>
      </c>
      <c r="T3843" s="17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hidden="1" x14ac:dyDescent="0.2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8218</v>
      </c>
      <c r="G3844" t="s">
        <v>8221</v>
      </c>
      <c r="H3844" t="s">
        <v>8243</v>
      </c>
      <c r="I3844">
        <v>1430276959</v>
      </c>
      <c r="J3844">
        <v>1427684959</v>
      </c>
      <c r="K3844" s="11" t="b">
        <v>0</v>
      </c>
      <c r="L3844">
        <v>0</v>
      </c>
      <c r="M3844" t="b">
        <v>0</v>
      </c>
      <c r="N3844" t="s">
        <v>8282</v>
      </c>
      <c r="O3844" s="1">
        <f t="shared" si="300"/>
        <v>0</v>
      </c>
      <c r="P3844">
        <f t="shared" si="301"/>
        <v>0</v>
      </c>
      <c r="Q3844" s="13" t="s">
        <v>8307</v>
      </c>
      <c r="R3844" t="s">
        <v>8344</v>
      </c>
      <c r="S3844" s="17">
        <f t="shared" si="302"/>
        <v>42093.131469907406</v>
      </c>
      <c r="T3844" s="17">
        <f t="shared" si="303"/>
        <v>42123.131469907406</v>
      </c>
      <c r="U3844">
        <f t="shared" si="304"/>
        <v>2015</v>
      </c>
    </row>
    <row r="3845" spans="1:21" ht="60" hidden="1" x14ac:dyDescent="0.2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8218</v>
      </c>
      <c r="G3845" t="s">
        <v>8227</v>
      </c>
      <c r="H3845" t="s">
        <v>8246</v>
      </c>
      <c r="I3845">
        <v>1483395209</v>
      </c>
      <c r="J3845">
        <v>1480803209</v>
      </c>
      <c r="K3845" s="11" t="b">
        <v>0</v>
      </c>
      <c r="L3845">
        <v>0</v>
      </c>
      <c r="M3845" t="b">
        <v>0</v>
      </c>
      <c r="N3845" t="s">
        <v>8282</v>
      </c>
      <c r="O3845" s="1">
        <f t="shared" si="300"/>
        <v>0</v>
      </c>
      <c r="P3845">
        <f t="shared" si="301"/>
        <v>0</v>
      </c>
      <c r="Q3845" s="13" t="s">
        <v>8307</v>
      </c>
      <c r="R3845" t="s">
        <v>8344</v>
      </c>
      <c r="S3845" s="17">
        <f t="shared" si="302"/>
        <v>42707.926030092596</v>
      </c>
      <c r="T3845" s="17">
        <f t="shared" si="303"/>
        <v>42737.926030092596</v>
      </c>
      <c r="U3845">
        <f t="shared" si="304"/>
        <v>2016</v>
      </c>
    </row>
    <row r="3846" spans="1:21" ht="45" hidden="1" x14ac:dyDescent="0.2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8217</v>
      </c>
      <c r="G3846" t="s">
        <v>8232</v>
      </c>
      <c r="H3846" t="s">
        <v>8252</v>
      </c>
      <c r="I3846">
        <v>1418934506</v>
      </c>
      <c r="J3846">
        <v>1415910506</v>
      </c>
      <c r="K3846" s="11" t="b">
        <v>0</v>
      </c>
      <c r="L3846">
        <v>0</v>
      </c>
      <c r="M3846" t="b">
        <v>0</v>
      </c>
      <c r="N3846" t="s">
        <v>8267</v>
      </c>
      <c r="O3846" s="1">
        <f t="shared" si="300"/>
        <v>0</v>
      </c>
      <c r="P3846">
        <f t="shared" si="301"/>
        <v>0</v>
      </c>
      <c r="Q3846" s="13" t="s">
        <v>8304</v>
      </c>
      <c r="R3846" t="s">
        <v>8338</v>
      </c>
      <c r="S3846" s="17">
        <f t="shared" si="302"/>
        <v>41956.853078703702</v>
      </c>
      <c r="T3846" s="17">
        <f t="shared" si="303"/>
        <v>41991.853078703702</v>
      </c>
      <c r="U3846">
        <f t="shared" si="304"/>
        <v>2014</v>
      </c>
    </row>
    <row r="3847" spans="1:21" ht="45" hidden="1" x14ac:dyDescent="0.2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8218</v>
      </c>
      <c r="G3847" t="s">
        <v>8221</v>
      </c>
      <c r="H3847" t="s">
        <v>8243</v>
      </c>
      <c r="I3847">
        <v>1470441983</v>
      </c>
      <c r="J3847">
        <v>1468627583</v>
      </c>
      <c r="K3847" s="11" t="b">
        <v>0</v>
      </c>
      <c r="L3847">
        <v>0</v>
      </c>
      <c r="M3847" t="b">
        <v>0</v>
      </c>
      <c r="N3847" t="s">
        <v>8263</v>
      </c>
      <c r="O3847" s="1">
        <f t="shared" si="300"/>
        <v>0</v>
      </c>
      <c r="P3847">
        <f t="shared" si="301"/>
        <v>0</v>
      </c>
      <c r="Q3847" s="13" t="s">
        <v>8317</v>
      </c>
      <c r="R3847" t="s">
        <v>8321</v>
      </c>
      <c r="S3847" s="17">
        <f t="shared" si="302"/>
        <v>42567.004432870366</v>
      </c>
      <c r="T3847" s="17">
        <f t="shared" si="303"/>
        <v>42588.004432870366</v>
      </c>
      <c r="U3847">
        <f t="shared" si="304"/>
        <v>2016</v>
      </c>
    </row>
    <row r="3848" spans="1:21" ht="45" hidden="1" x14ac:dyDescent="0.2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8218</v>
      </c>
      <c r="G3848" t="s">
        <v>8221</v>
      </c>
      <c r="H3848" t="s">
        <v>8243</v>
      </c>
      <c r="I3848">
        <v>1483924700</v>
      </c>
      <c r="J3848">
        <v>1481332700</v>
      </c>
      <c r="K3848" s="11" t="b">
        <v>0</v>
      </c>
      <c r="L3848">
        <v>0</v>
      </c>
      <c r="M3848" t="b">
        <v>0</v>
      </c>
      <c r="N3848" t="s">
        <v>8265</v>
      </c>
      <c r="O3848" s="1">
        <f t="shared" si="300"/>
        <v>0</v>
      </c>
      <c r="P3848">
        <f t="shared" si="301"/>
        <v>0</v>
      </c>
      <c r="Q3848" s="13" t="s">
        <v>8317</v>
      </c>
      <c r="R3848" t="s">
        <v>8335</v>
      </c>
      <c r="S3848" s="17">
        <f t="shared" si="302"/>
        <v>42714.054398148146</v>
      </c>
      <c r="T3848" s="17">
        <f t="shared" si="303"/>
        <v>42744.054398148146</v>
      </c>
      <c r="U3848">
        <f t="shared" si="304"/>
        <v>2016</v>
      </c>
    </row>
    <row r="3849" spans="1:21" hidden="1" x14ac:dyDescent="0.2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8217</v>
      </c>
      <c r="G3849" t="s">
        <v>8221</v>
      </c>
      <c r="H3849" t="s">
        <v>8243</v>
      </c>
      <c r="I3849">
        <v>1455272445</v>
      </c>
      <c r="J3849">
        <v>1452680445</v>
      </c>
      <c r="K3849" s="11" t="b">
        <v>0</v>
      </c>
      <c r="L3849">
        <v>0</v>
      </c>
      <c r="M3849" t="b">
        <v>0</v>
      </c>
      <c r="N3849" t="s">
        <v>8276</v>
      </c>
      <c r="O3849" s="1">
        <f t="shared" si="300"/>
        <v>0</v>
      </c>
      <c r="P3849">
        <f t="shared" si="301"/>
        <v>0</v>
      </c>
      <c r="Q3849" s="13" t="s">
        <v>8342</v>
      </c>
      <c r="R3849" t="s">
        <v>8343</v>
      </c>
      <c r="S3849" s="17">
        <f t="shared" si="302"/>
        <v>42382.431076388893</v>
      </c>
      <c r="T3849" s="17">
        <f t="shared" si="303"/>
        <v>42412.431076388893</v>
      </c>
      <c r="U3849">
        <f t="shared" si="304"/>
        <v>2016</v>
      </c>
    </row>
    <row r="3850" spans="1:21" ht="60" hidden="1" x14ac:dyDescent="0.2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8218</v>
      </c>
      <c r="G3850" t="s">
        <v>8221</v>
      </c>
      <c r="H3850" t="s">
        <v>8243</v>
      </c>
      <c r="I3850">
        <v>1437960598</v>
      </c>
      <c r="J3850">
        <v>1435368598</v>
      </c>
      <c r="K3850" s="11" t="b">
        <v>0</v>
      </c>
      <c r="L3850">
        <v>0</v>
      </c>
      <c r="M3850" t="b">
        <v>0</v>
      </c>
      <c r="N3850" t="s">
        <v>8300</v>
      </c>
      <c r="O3850" s="1">
        <f t="shared" si="300"/>
        <v>0</v>
      </c>
      <c r="P3850">
        <f t="shared" si="301"/>
        <v>0</v>
      </c>
      <c r="Q3850" s="13" t="s">
        <v>8319</v>
      </c>
      <c r="R3850" t="s">
        <v>8331</v>
      </c>
      <c r="S3850" s="17">
        <f t="shared" si="302"/>
        <v>42182.062476851846</v>
      </c>
      <c r="T3850" s="17">
        <f t="shared" si="303"/>
        <v>42212.062476851846</v>
      </c>
      <c r="U3850">
        <f t="shared" si="304"/>
        <v>2015</v>
      </c>
    </row>
    <row r="3851" spans="1:21" ht="60" hidden="1" x14ac:dyDescent="0.2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8217</v>
      </c>
      <c r="G3851" t="s">
        <v>8237</v>
      </c>
      <c r="H3851" t="s">
        <v>8254</v>
      </c>
      <c r="I3851">
        <v>1485480408</v>
      </c>
      <c r="J3851">
        <v>1482888408</v>
      </c>
      <c r="K3851" s="11" t="b">
        <v>0</v>
      </c>
      <c r="L3851">
        <v>0</v>
      </c>
      <c r="M3851" t="b">
        <v>0</v>
      </c>
      <c r="N3851" t="s">
        <v>8268</v>
      </c>
      <c r="O3851" s="1">
        <f t="shared" si="300"/>
        <v>0</v>
      </c>
      <c r="P3851">
        <f t="shared" si="301"/>
        <v>0</v>
      </c>
      <c r="Q3851" s="13" t="s">
        <v>8304</v>
      </c>
      <c r="R3851" t="s">
        <v>8306</v>
      </c>
      <c r="S3851" s="17">
        <f t="shared" si="302"/>
        <v>42732.060277777782</v>
      </c>
      <c r="T3851" s="17">
        <f t="shared" si="303"/>
        <v>42762.060277777782</v>
      </c>
      <c r="U3851">
        <f t="shared" si="304"/>
        <v>2016</v>
      </c>
    </row>
    <row r="3852" spans="1:21" ht="60" hidden="1" x14ac:dyDescent="0.2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8218</v>
      </c>
      <c r="G3852" t="s">
        <v>8221</v>
      </c>
      <c r="H3852" t="s">
        <v>8243</v>
      </c>
      <c r="I3852">
        <v>1472698702</v>
      </c>
      <c r="J3852">
        <v>1470106702</v>
      </c>
      <c r="K3852" s="11" t="b">
        <v>0</v>
      </c>
      <c r="L3852">
        <v>0</v>
      </c>
      <c r="M3852" t="b">
        <v>0</v>
      </c>
      <c r="N3852" t="s">
        <v>8263</v>
      </c>
      <c r="O3852" s="1">
        <f t="shared" si="300"/>
        <v>0</v>
      </c>
      <c r="P3852">
        <f t="shared" si="301"/>
        <v>0</v>
      </c>
      <c r="Q3852" s="13" t="s">
        <v>8317</v>
      </c>
      <c r="R3852" t="s">
        <v>8321</v>
      </c>
      <c r="S3852" s="17">
        <f t="shared" si="302"/>
        <v>42584.123865740738</v>
      </c>
      <c r="T3852" s="17">
        <f t="shared" si="303"/>
        <v>42614.123865740738</v>
      </c>
      <c r="U3852">
        <f t="shared" si="304"/>
        <v>2016</v>
      </c>
    </row>
    <row r="3853" spans="1:21" ht="45" hidden="1" x14ac:dyDescent="0.2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8218</v>
      </c>
      <c r="G3853" t="s">
        <v>8221</v>
      </c>
      <c r="H3853" t="s">
        <v>8243</v>
      </c>
      <c r="I3853">
        <v>1436478497</v>
      </c>
      <c r="J3853">
        <v>1433886497</v>
      </c>
      <c r="K3853" s="11" t="b">
        <v>0</v>
      </c>
      <c r="L3853">
        <v>0</v>
      </c>
      <c r="M3853" t="b">
        <v>0</v>
      </c>
      <c r="N3853" t="s">
        <v>8263</v>
      </c>
      <c r="O3853" s="1">
        <f t="shared" si="300"/>
        <v>0</v>
      </c>
      <c r="P3853">
        <f t="shared" si="301"/>
        <v>0</v>
      </c>
      <c r="Q3853" s="13" t="s">
        <v>8317</v>
      </c>
      <c r="R3853" t="s">
        <v>8321</v>
      </c>
      <c r="S3853" s="17">
        <f t="shared" si="302"/>
        <v>42164.908530092594</v>
      </c>
      <c r="T3853" s="17">
        <f t="shared" si="303"/>
        <v>42194.908530092594</v>
      </c>
      <c r="U3853">
        <f t="shared" si="304"/>
        <v>2015</v>
      </c>
    </row>
    <row r="3854" spans="1:21" ht="45" hidden="1" x14ac:dyDescent="0.2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8218</v>
      </c>
      <c r="G3854" t="s">
        <v>8221</v>
      </c>
      <c r="H3854" t="s">
        <v>8243</v>
      </c>
      <c r="I3854">
        <v>1427921509</v>
      </c>
      <c r="J3854">
        <v>1425333109</v>
      </c>
      <c r="K3854" s="11" t="b">
        <v>0</v>
      </c>
      <c r="L3854">
        <v>0</v>
      </c>
      <c r="M3854" t="b">
        <v>0</v>
      </c>
      <c r="N3854" t="s">
        <v>8265</v>
      </c>
      <c r="O3854" s="1">
        <f t="shared" si="300"/>
        <v>0</v>
      </c>
      <c r="P3854">
        <f t="shared" si="301"/>
        <v>0</v>
      </c>
      <c r="Q3854" s="13" t="s">
        <v>8317</v>
      </c>
      <c r="R3854" t="s">
        <v>8335</v>
      </c>
      <c r="S3854" s="17">
        <f t="shared" si="302"/>
        <v>42065.910983796297</v>
      </c>
      <c r="T3854" s="17">
        <f t="shared" si="303"/>
        <v>42095.869317129633</v>
      </c>
      <c r="U3854">
        <f t="shared" si="304"/>
        <v>2015</v>
      </c>
    </row>
    <row r="3855" spans="1:21" ht="45" hidden="1" x14ac:dyDescent="0.2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8218</v>
      </c>
      <c r="G3855" t="s">
        <v>8221</v>
      </c>
      <c r="H3855" t="s">
        <v>8243</v>
      </c>
      <c r="I3855">
        <v>1453937699</v>
      </c>
      <c r="J3855">
        <v>1451345699</v>
      </c>
      <c r="K3855" s="11" t="b">
        <v>0</v>
      </c>
      <c r="L3855">
        <v>0</v>
      </c>
      <c r="M3855" t="b">
        <v>0</v>
      </c>
      <c r="N3855" t="s">
        <v>8265</v>
      </c>
      <c r="O3855" s="1">
        <f t="shared" si="300"/>
        <v>0</v>
      </c>
      <c r="P3855">
        <f t="shared" si="301"/>
        <v>0</v>
      </c>
      <c r="Q3855" s="13" t="s">
        <v>8317</v>
      </c>
      <c r="R3855" t="s">
        <v>8335</v>
      </c>
      <c r="S3855" s="17">
        <f t="shared" si="302"/>
        <v>42366.982627314821</v>
      </c>
      <c r="T3855" s="17">
        <f t="shared" si="303"/>
        <v>42396.982627314821</v>
      </c>
      <c r="U3855">
        <f t="shared" si="304"/>
        <v>2015</v>
      </c>
    </row>
    <row r="3856" spans="1:21" ht="60" hidden="1" x14ac:dyDescent="0.2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8218</v>
      </c>
      <c r="G3856" t="s">
        <v>8221</v>
      </c>
      <c r="H3856" t="s">
        <v>8243</v>
      </c>
      <c r="I3856">
        <v>1310189851</v>
      </c>
      <c r="J3856">
        <v>1307597851</v>
      </c>
      <c r="K3856" s="11" t="b">
        <v>0</v>
      </c>
      <c r="L3856">
        <v>0</v>
      </c>
      <c r="M3856" t="b">
        <v>0</v>
      </c>
      <c r="N3856" t="s">
        <v>8265</v>
      </c>
      <c r="O3856" s="1">
        <f t="shared" si="300"/>
        <v>0</v>
      </c>
      <c r="P3856">
        <f t="shared" si="301"/>
        <v>0</v>
      </c>
      <c r="Q3856" s="13" t="s">
        <v>8317</v>
      </c>
      <c r="R3856" t="s">
        <v>8335</v>
      </c>
      <c r="S3856" s="17">
        <f t="shared" si="302"/>
        <v>40703.234386574077</v>
      </c>
      <c r="T3856" s="17">
        <f t="shared" si="303"/>
        <v>40733.234386574077</v>
      </c>
      <c r="U3856">
        <f t="shared" si="304"/>
        <v>2011</v>
      </c>
    </row>
    <row r="3857" spans="1:21" ht="60" hidden="1" x14ac:dyDescent="0.2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8218</v>
      </c>
      <c r="G3857" t="s">
        <v>8221</v>
      </c>
      <c r="H3857" t="s">
        <v>8243</v>
      </c>
      <c r="I3857">
        <v>1420143194</v>
      </c>
      <c r="J3857">
        <v>1417551194</v>
      </c>
      <c r="K3857" s="11" t="b">
        <v>0</v>
      </c>
      <c r="L3857">
        <v>0</v>
      </c>
      <c r="M3857" t="b">
        <v>0</v>
      </c>
      <c r="N3857" t="s">
        <v>8267</v>
      </c>
      <c r="O3857" s="1">
        <f t="shared" si="300"/>
        <v>0</v>
      </c>
      <c r="P3857">
        <f t="shared" si="301"/>
        <v>0</v>
      </c>
      <c r="Q3857" s="13" t="s">
        <v>8304</v>
      </c>
      <c r="R3857" t="s">
        <v>8338</v>
      </c>
      <c r="S3857" s="17">
        <f t="shared" si="302"/>
        <v>41975.842523148152</v>
      </c>
      <c r="T3857" s="17">
        <f t="shared" si="303"/>
        <v>42005.842523148152</v>
      </c>
      <c r="U3857">
        <f t="shared" si="304"/>
        <v>2014</v>
      </c>
    </row>
    <row r="3858" spans="1:21" ht="30" hidden="1" x14ac:dyDescent="0.2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8217</v>
      </c>
      <c r="G3858" t="s">
        <v>8234</v>
      </c>
      <c r="H3858" t="s">
        <v>8246</v>
      </c>
      <c r="I3858">
        <v>1472777146</v>
      </c>
      <c r="J3858">
        <v>1470185146</v>
      </c>
      <c r="K3858" s="11" t="b">
        <v>0</v>
      </c>
      <c r="L3858">
        <v>0</v>
      </c>
      <c r="M3858" t="b">
        <v>0</v>
      </c>
      <c r="N3858" t="s">
        <v>8267</v>
      </c>
      <c r="O3858" s="1">
        <f t="shared" si="300"/>
        <v>0</v>
      </c>
      <c r="P3858">
        <f t="shared" si="301"/>
        <v>0</v>
      </c>
      <c r="Q3858" s="13" t="s">
        <v>8304</v>
      </c>
      <c r="R3858" t="s">
        <v>8338</v>
      </c>
      <c r="S3858" s="17">
        <f t="shared" si="302"/>
        <v>42585.031782407401</v>
      </c>
      <c r="T3858" s="17">
        <f t="shared" si="303"/>
        <v>42615.031782407401</v>
      </c>
      <c r="U3858">
        <f t="shared" si="304"/>
        <v>2016</v>
      </c>
    </row>
    <row r="3859" spans="1:21" ht="45" hidden="1" x14ac:dyDescent="0.2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8217</v>
      </c>
      <c r="G3859" t="s">
        <v>8221</v>
      </c>
      <c r="H3859" t="s">
        <v>8243</v>
      </c>
      <c r="I3859">
        <v>1466731740</v>
      </c>
      <c r="J3859">
        <v>1464139740</v>
      </c>
      <c r="K3859" s="11" t="b">
        <v>0</v>
      </c>
      <c r="L3859">
        <v>0</v>
      </c>
      <c r="M3859" t="b">
        <v>0</v>
      </c>
      <c r="N3859" t="s">
        <v>8267</v>
      </c>
      <c r="O3859" s="1">
        <f t="shared" si="300"/>
        <v>0</v>
      </c>
      <c r="P3859">
        <f t="shared" si="301"/>
        <v>0</v>
      </c>
      <c r="Q3859" s="13" t="s">
        <v>8304</v>
      </c>
      <c r="R3859" t="s">
        <v>8338</v>
      </c>
      <c r="S3859" s="17">
        <f t="shared" si="302"/>
        <v>42515.061805555553</v>
      </c>
      <c r="T3859" s="17">
        <f t="shared" si="303"/>
        <v>42545.061805555553</v>
      </c>
      <c r="U3859">
        <f t="shared" si="304"/>
        <v>2016</v>
      </c>
    </row>
    <row r="3860" spans="1:21" ht="60" hidden="1" x14ac:dyDescent="0.2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8217</v>
      </c>
      <c r="G3860" t="s">
        <v>8221</v>
      </c>
      <c r="H3860" t="s">
        <v>8243</v>
      </c>
      <c r="I3860">
        <v>1429892177</v>
      </c>
      <c r="J3860">
        <v>1424711777</v>
      </c>
      <c r="K3860" s="11" t="b">
        <v>0</v>
      </c>
      <c r="L3860">
        <v>0</v>
      </c>
      <c r="M3860" t="b">
        <v>0</v>
      </c>
      <c r="N3860" t="s">
        <v>8276</v>
      </c>
      <c r="O3860" s="1">
        <f t="shared" si="300"/>
        <v>0</v>
      </c>
      <c r="P3860">
        <f t="shared" si="301"/>
        <v>0</v>
      </c>
      <c r="Q3860" s="13" t="s">
        <v>8342</v>
      </c>
      <c r="R3860" t="s">
        <v>8343</v>
      </c>
      <c r="S3860" s="17">
        <f t="shared" si="302"/>
        <v>42058.719641203701</v>
      </c>
      <c r="T3860" s="17">
        <f t="shared" si="303"/>
        <v>42118.677974537044</v>
      </c>
      <c r="U3860">
        <f t="shared" si="304"/>
        <v>2015</v>
      </c>
    </row>
    <row r="3861" spans="1:21" ht="45" hidden="1" x14ac:dyDescent="0.2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8217</v>
      </c>
      <c r="G3861" t="s">
        <v>8221</v>
      </c>
      <c r="H3861" t="s">
        <v>8243</v>
      </c>
      <c r="I3861">
        <v>1480888483</v>
      </c>
      <c r="J3861">
        <v>1478292883</v>
      </c>
      <c r="K3861" s="11" t="b">
        <v>0</v>
      </c>
      <c r="L3861">
        <v>0</v>
      </c>
      <c r="M3861" t="b">
        <v>0</v>
      </c>
      <c r="N3861" t="s">
        <v>8276</v>
      </c>
      <c r="O3861" s="1">
        <f t="shared" si="300"/>
        <v>0</v>
      </c>
      <c r="P3861">
        <f t="shared" si="301"/>
        <v>0</v>
      </c>
      <c r="Q3861" s="13" t="s">
        <v>8342</v>
      </c>
      <c r="R3861" t="s">
        <v>8343</v>
      </c>
      <c r="S3861" s="17">
        <f t="shared" si="302"/>
        <v>42678.871331018512</v>
      </c>
      <c r="T3861" s="17">
        <f t="shared" si="303"/>
        <v>42708.912997685184</v>
      </c>
      <c r="U3861">
        <f t="shared" si="304"/>
        <v>2016</v>
      </c>
    </row>
    <row r="3862" spans="1:21" ht="60" hidden="1" x14ac:dyDescent="0.2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8218</v>
      </c>
      <c r="G3862" t="s">
        <v>8221</v>
      </c>
      <c r="H3862" t="s">
        <v>8243</v>
      </c>
      <c r="I3862">
        <v>1406148024</v>
      </c>
      <c r="J3862">
        <v>1403556024</v>
      </c>
      <c r="K3862" s="11" t="b">
        <v>0</v>
      </c>
      <c r="L3862">
        <v>0</v>
      </c>
      <c r="M3862" t="b">
        <v>0</v>
      </c>
      <c r="N3862" t="s">
        <v>8277</v>
      </c>
      <c r="O3862" s="1">
        <f t="shared" si="300"/>
        <v>0</v>
      </c>
      <c r="P3862">
        <f t="shared" si="301"/>
        <v>0</v>
      </c>
      <c r="Q3862" s="13" t="s">
        <v>8312</v>
      </c>
      <c r="R3862" t="s">
        <v>8330</v>
      </c>
      <c r="S3862" s="17">
        <f t="shared" si="302"/>
        <v>41813.861388888887</v>
      </c>
      <c r="T3862" s="17">
        <f t="shared" si="303"/>
        <v>41843.861388888887</v>
      </c>
      <c r="U3862">
        <f t="shared" si="304"/>
        <v>2014</v>
      </c>
    </row>
    <row r="3863" spans="1:21" ht="60" hidden="1" x14ac:dyDescent="0.2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8218</v>
      </c>
      <c r="G3863" t="s">
        <v>8221</v>
      </c>
      <c r="H3863" t="s">
        <v>8243</v>
      </c>
      <c r="I3863">
        <v>1466270582</v>
      </c>
      <c r="J3863">
        <v>1463678582</v>
      </c>
      <c r="K3863" s="11" t="b">
        <v>0</v>
      </c>
      <c r="L3863">
        <v>0</v>
      </c>
      <c r="M3863" t="b">
        <v>0</v>
      </c>
      <c r="N3863" t="s">
        <v>8279</v>
      </c>
      <c r="O3863" s="1">
        <f t="shared" si="300"/>
        <v>0</v>
      </c>
      <c r="P3863">
        <f t="shared" si="301"/>
        <v>0</v>
      </c>
      <c r="Q3863" s="13" t="s">
        <v>8315</v>
      </c>
      <c r="R3863" t="s">
        <v>8341</v>
      </c>
      <c r="S3863" s="17">
        <f t="shared" si="302"/>
        <v>42509.724328703705</v>
      </c>
      <c r="T3863" s="17">
        <f t="shared" si="303"/>
        <v>42539.724328703705</v>
      </c>
      <c r="U3863">
        <f t="shared" si="304"/>
        <v>2016</v>
      </c>
    </row>
    <row r="3864" spans="1:21" ht="45" hidden="1" x14ac:dyDescent="0.2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8218</v>
      </c>
      <c r="G3864" t="s">
        <v>8221</v>
      </c>
      <c r="H3864" t="s">
        <v>8243</v>
      </c>
      <c r="I3864">
        <v>1428629242</v>
      </c>
      <c r="J3864">
        <v>1426037242</v>
      </c>
      <c r="K3864" s="11" t="b">
        <v>0</v>
      </c>
      <c r="L3864">
        <v>0</v>
      </c>
      <c r="M3864" t="b">
        <v>0</v>
      </c>
      <c r="N3864" t="s">
        <v>8282</v>
      </c>
      <c r="O3864" s="1">
        <f t="shared" si="300"/>
        <v>0</v>
      </c>
      <c r="P3864">
        <f t="shared" si="301"/>
        <v>0</v>
      </c>
      <c r="Q3864" s="13" t="s">
        <v>8307</v>
      </c>
      <c r="R3864" t="s">
        <v>8344</v>
      </c>
      <c r="S3864" s="17">
        <f t="shared" si="302"/>
        <v>42074.060671296291</v>
      </c>
      <c r="T3864" s="17">
        <f t="shared" si="303"/>
        <v>42104.060671296291</v>
      </c>
      <c r="U3864">
        <f t="shared" si="304"/>
        <v>2015</v>
      </c>
    </row>
    <row r="3865" spans="1:21" ht="45" hidden="1" x14ac:dyDescent="0.2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8218</v>
      </c>
      <c r="G3865" t="s">
        <v>8221</v>
      </c>
      <c r="H3865" t="s">
        <v>8243</v>
      </c>
      <c r="I3865">
        <v>1470175271</v>
      </c>
      <c r="J3865">
        <v>1467583271</v>
      </c>
      <c r="K3865" s="11" t="b">
        <v>0</v>
      </c>
      <c r="L3865">
        <v>0</v>
      </c>
      <c r="M3865" t="b">
        <v>0</v>
      </c>
      <c r="N3865" t="s">
        <v>8270</v>
      </c>
      <c r="O3865" s="1">
        <f t="shared" si="300"/>
        <v>0</v>
      </c>
      <c r="P3865">
        <f t="shared" si="301"/>
        <v>0</v>
      </c>
      <c r="Q3865" s="13" t="s">
        <v>8307</v>
      </c>
      <c r="R3865" t="s">
        <v>8348</v>
      </c>
      <c r="S3865" s="17">
        <f t="shared" si="302"/>
        <v>42554.917488425926</v>
      </c>
      <c r="T3865" s="17">
        <f t="shared" si="303"/>
        <v>42584.917488425926</v>
      </c>
      <c r="U3865">
        <f t="shared" si="304"/>
        <v>2016</v>
      </c>
    </row>
    <row r="3866" spans="1:21" ht="60" hidden="1" x14ac:dyDescent="0.2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8218</v>
      </c>
      <c r="G3866" t="s">
        <v>8221</v>
      </c>
      <c r="H3866" t="s">
        <v>8243</v>
      </c>
      <c r="I3866">
        <v>1465521306</v>
      </c>
      <c r="J3866">
        <v>1460337306</v>
      </c>
      <c r="K3866" s="11" t="b">
        <v>0</v>
      </c>
      <c r="L3866">
        <v>0</v>
      </c>
      <c r="M3866" t="b">
        <v>0</v>
      </c>
      <c r="N3866" t="s">
        <v>8288</v>
      </c>
      <c r="O3866" s="1">
        <f t="shared" si="300"/>
        <v>0</v>
      </c>
      <c r="P3866">
        <f t="shared" si="301"/>
        <v>0</v>
      </c>
      <c r="Q3866" s="13" t="s">
        <v>8323</v>
      </c>
      <c r="R3866" t="s">
        <v>8326</v>
      </c>
      <c r="S3866" s="17">
        <f t="shared" si="302"/>
        <v>42471.052152777775</v>
      </c>
      <c r="T3866" s="17">
        <f t="shared" si="303"/>
        <v>42531.052152777775</v>
      </c>
      <c r="U3866">
        <f t="shared" si="304"/>
        <v>2016</v>
      </c>
    </row>
    <row r="3867" spans="1:21" ht="60" hidden="1" x14ac:dyDescent="0.2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8218</v>
      </c>
      <c r="G3867" t="s">
        <v>8221</v>
      </c>
      <c r="H3867" t="s">
        <v>8243</v>
      </c>
      <c r="I3867">
        <v>1473802200</v>
      </c>
      <c r="J3867">
        <v>1472746374</v>
      </c>
      <c r="K3867" s="11" t="b">
        <v>0</v>
      </c>
      <c r="L3867">
        <v>0</v>
      </c>
      <c r="M3867" t="b">
        <v>0</v>
      </c>
      <c r="N3867" t="s">
        <v>8288</v>
      </c>
      <c r="O3867" s="1">
        <f t="shared" si="300"/>
        <v>0</v>
      </c>
      <c r="P3867">
        <f t="shared" si="301"/>
        <v>0</v>
      </c>
      <c r="Q3867" s="13" t="s">
        <v>8323</v>
      </c>
      <c r="R3867" t="s">
        <v>8326</v>
      </c>
      <c r="S3867" s="17">
        <f t="shared" si="302"/>
        <v>42614.675625000003</v>
      </c>
      <c r="T3867" s="17">
        <f t="shared" si="303"/>
        <v>42626.895833333328</v>
      </c>
      <c r="U3867">
        <f t="shared" si="304"/>
        <v>2016</v>
      </c>
    </row>
    <row r="3868" spans="1:21" ht="60" hidden="1" x14ac:dyDescent="0.2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8218</v>
      </c>
      <c r="G3868" t="s">
        <v>8221</v>
      </c>
      <c r="H3868" t="s">
        <v>8243</v>
      </c>
      <c r="I3868">
        <v>1483488249</v>
      </c>
      <c r="J3868">
        <v>1480896249</v>
      </c>
      <c r="K3868" s="11" t="b">
        <v>0</v>
      </c>
      <c r="L3868">
        <v>0</v>
      </c>
      <c r="M3868" t="b">
        <v>0</v>
      </c>
      <c r="N3868" t="s">
        <v>8278</v>
      </c>
      <c r="O3868" s="1">
        <f t="shared" si="300"/>
        <v>0</v>
      </c>
      <c r="P3868">
        <f t="shared" si="301"/>
        <v>0</v>
      </c>
      <c r="Q3868" s="13" t="s">
        <v>8312</v>
      </c>
      <c r="R3868" t="s">
        <v>8340</v>
      </c>
      <c r="S3868" s="17">
        <f t="shared" si="302"/>
        <v>42709.002881944441</v>
      </c>
      <c r="T3868" s="17">
        <f t="shared" si="303"/>
        <v>42739.002881944441</v>
      </c>
      <c r="U3868">
        <f t="shared" si="304"/>
        <v>2016</v>
      </c>
    </row>
    <row r="3869" spans="1:21" ht="30" hidden="1" x14ac:dyDescent="0.2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8217</v>
      </c>
      <c r="G3869" t="s">
        <v>8230</v>
      </c>
      <c r="H3869" t="s">
        <v>8246</v>
      </c>
      <c r="I3869">
        <v>1433530104</v>
      </c>
      <c r="J3869">
        <v>1430938104</v>
      </c>
      <c r="K3869" s="11" t="b">
        <v>0</v>
      </c>
      <c r="L3869">
        <v>0</v>
      </c>
      <c r="M3869" t="b">
        <v>0</v>
      </c>
      <c r="N3869" t="s">
        <v>8267</v>
      </c>
      <c r="O3869" s="1">
        <f t="shared" si="300"/>
        <v>0</v>
      </c>
      <c r="P3869">
        <f t="shared" si="301"/>
        <v>0</v>
      </c>
      <c r="Q3869" s="13" t="s">
        <v>8304</v>
      </c>
      <c r="R3869" t="s">
        <v>8338</v>
      </c>
      <c r="S3869" s="17">
        <f t="shared" si="302"/>
        <v>42130.78361111111</v>
      </c>
      <c r="T3869" s="17">
        <f t="shared" si="303"/>
        <v>42160.78361111111</v>
      </c>
      <c r="U3869">
        <f t="shared" si="304"/>
        <v>2015</v>
      </c>
    </row>
    <row r="3870" spans="1:21" ht="60" hidden="1" x14ac:dyDescent="0.2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8217</v>
      </c>
      <c r="G3870" t="s">
        <v>8221</v>
      </c>
      <c r="H3870" t="s">
        <v>8243</v>
      </c>
      <c r="I3870">
        <v>1473451437</v>
      </c>
      <c r="J3870">
        <v>1470859437</v>
      </c>
      <c r="K3870" s="11" t="b">
        <v>0</v>
      </c>
      <c r="L3870">
        <v>0</v>
      </c>
      <c r="M3870" t="b">
        <v>0</v>
      </c>
      <c r="N3870" t="s">
        <v>8267</v>
      </c>
      <c r="O3870" s="1">
        <f t="shared" si="300"/>
        <v>0</v>
      </c>
      <c r="P3870">
        <f t="shared" si="301"/>
        <v>0</v>
      </c>
      <c r="Q3870" s="13" t="s">
        <v>8304</v>
      </c>
      <c r="R3870" t="s">
        <v>8338</v>
      </c>
      <c r="S3870" s="17">
        <f t="shared" si="302"/>
        <v>42592.836076388892</v>
      </c>
      <c r="T3870" s="17">
        <f t="shared" si="303"/>
        <v>42622.836076388892</v>
      </c>
      <c r="U3870">
        <f t="shared" si="304"/>
        <v>2016</v>
      </c>
    </row>
    <row r="3871" spans="1:21" ht="60" hidden="1" x14ac:dyDescent="0.2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8218</v>
      </c>
      <c r="G3871" t="s">
        <v>8221</v>
      </c>
      <c r="H3871" t="s">
        <v>8243</v>
      </c>
      <c r="I3871">
        <v>1456608943</v>
      </c>
      <c r="J3871">
        <v>1454016943</v>
      </c>
      <c r="K3871" s="11" t="b">
        <v>0</v>
      </c>
      <c r="L3871">
        <v>0</v>
      </c>
      <c r="M3871" t="b">
        <v>0</v>
      </c>
      <c r="N3871" t="s">
        <v>8279</v>
      </c>
      <c r="O3871" s="1">
        <f t="shared" si="300"/>
        <v>0</v>
      </c>
      <c r="P3871">
        <f t="shared" si="301"/>
        <v>0</v>
      </c>
      <c r="Q3871" s="13" t="s">
        <v>8315</v>
      </c>
      <c r="R3871" t="s">
        <v>8341</v>
      </c>
      <c r="S3871" s="17">
        <f t="shared" si="302"/>
        <v>42397.89980324074</v>
      </c>
      <c r="T3871" s="17">
        <f t="shared" si="303"/>
        <v>42427.89980324074</v>
      </c>
      <c r="U3871">
        <f t="shared" si="304"/>
        <v>2016</v>
      </c>
    </row>
    <row r="3872" spans="1:21" ht="60" hidden="1" x14ac:dyDescent="0.2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8218</v>
      </c>
      <c r="G3872" t="s">
        <v>8221</v>
      </c>
      <c r="H3872" t="s">
        <v>8243</v>
      </c>
      <c r="I3872">
        <v>1445197129</v>
      </c>
      <c r="J3872">
        <v>1442605129</v>
      </c>
      <c r="K3872" s="11" t="b">
        <v>0</v>
      </c>
      <c r="L3872">
        <v>0</v>
      </c>
      <c r="M3872" t="b">
        <v>0</v>
      </c>
      <c r="N3872" t="s">
        <v>8279</v>
      </c>
      <c r="O3872" s="1">
        <f t="shared" si="300"/>
        <v>0</v>
      </c>
      <c r="P3872">
        <f t="shared" si="301"/>
        <v>0</v>
      </c>
      <c r="Q3872" s="13" t="s">
        <v>8315</v>
      </c>
      <c r="R3872" t="s">
        <v>8341</v>
      </c>
      <c r="S3872" s="17">
        <f t="shared" si="302"/>
        <v>42265.818622685183</v>
      </c>
      <c r="T3872" s="17">
        <f t="shared" si="303"/>
        <v>42295.818622685183</v>
      </c>
      <c r="U3872">
        <f t="shared" si="304"/>
        <v>2015</v>
      </c>
    </row>
    <row r="3873" spans="1:21" ht="60" hidden="1" x14ac:dyDescent="0.2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8218</v>
      </c>
      <c r="G3873" t="s">
        <v>8221</v>
      </c>
      <c r="H3873" t="s">
        <v>8243</v>
      </c>
      <c r="I3873">
        <v>1465333560</v>
      </c>
      <c r="J3873">
        <v>1462743308</v>
      </c>
      <c r="K3873" s="11" t="b">
        <v>0</v>
      </c>
      <c r="L3873">
        <v>0</v>
      </c>
      <c r="M3873" t="b">
        <v>0</v>
      </c>
      <c r="N3873" t="s">
        <v>8294</v>
      </c>
      <c r="O3873" s="1">
        <f t="shared" si="300"/>
        <v>0</v>
      </c>
      <c r="P3873">
        <f t="shared" si="301"/>
        <v>0</v>
      </c>
      <c r="Q3873" s="13" t="s">
        <v>8315</v>
      </c>
      <c r="R3873" t="s">
        <v>8353</v>
      </c>
      <c r="S3873" s="17">
        <f t="shared" si="302"/>
        <v>42498.899398148147</v>
      </c>
      <c r="T3873" s="17">
        <f t="shared" si="303"/>
        <v>42528.879166666666</v>
      </c>
      <c r="U3873">
        <f t="shared" si="304"/>
        <v>2016</v>
      </c>
    </row>
    <row r="3874" spans="1:21" ht="60" hidden="1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8217</v>
      </c>
      <c r="G3874" t="s">
        <v>8221</v>
      </c>
      <c r="H3874" t="s">
        <v>8243</v>
      </c>
      <c r="I3874">
        <v>1463600945</v>
      </c>
      <c r="J3874">
        <v>1461786545</v>
      </c>
      <c r="K3874" s="11" t="b">
        <v>0</v>
      </c>
      <c r="L3874">
        <v>0</v>
      </c>
      <c r="M3874" t="b">
        <v>0</v>
      </c>
      <c r="N3874" t="s">
        <v>8279</v>
      </c>
      <c r="O3874" s="1">
        <f t="shared" si="300"/>
        <v>0</v>
      </c>
      <c r="P3874">
        <f t="shared" si="301"/>
        <v>0</v>
      </c>
      <c r="Q3874" s="13" t="s">
        <v>8315</v>
      </c>
      <c r="R3874" t="s">
        <v>8341</v>
      </c>
      <c r="S3874" s="17">
        <f t="shared" si="302"/>
        <v>42487.825752314813</v>
      </c>
      <c r="T3874" s="17">
        <f t="shared" si="303"/>
        <v>42508.825752314813</v>
      </c>
      <c r="U3874">
        <f t="shared" si="304"/>
        <v>2016</v>
      </c>
    </row>
    <row r="3875" spans="1:21" ht="30" hidden="1" x14ac:dyDescent="0.2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8217</v>
      </c>
      <c r="G3875" t="s">
        <v>8221</v>
      </c>
      <c r="H3875" t="s">
        <v>8243</v>
      </c>
      <c r="I3875">
        <v>1428707647</v>
      </c>
      <c r="J3875">
        <v>1424823247</v>
      </c>
      <c r="K3875" s="11" t="b">
        <v>0</v>
      </c>
      <c r="L3875">
        <v>0</v>
      </c>
      <c r="M3875" t="b">
        <v>0</v>
      </c>
      <c r="N3875" t="s">
        <v>8279</v>
      </c>
      <c r="O3875" s="1">
        <f t="shared" si="300"/>
        <v>0</v>
      </c>
      <c r="P3875">
        <f t="shared" si="301"/>
        <v>0</v>
      </c>
      <c r="Q3875" s="13" t="s">
        <v>8315</v>
      </c>
      <c r="R3875" t="s">
        <v>8341</v>
      </c>
      <c r="S3875" s="17">
        <f t="shared" si="302"/>
        <v>42060.00980324074</v>
      </c>
      <c r="T3875" s="17">
        <f t="shared" si="303"/>
        <v>42104.968136574069</v>
      </c>
      <c r="U3875">
        <f t="shared" si="304"/>
        <v>2015</v>
      </c>
    </row>
    <row r="3876" spans="1:21" ht="45" hidden="1" x14ac:dyDescent="0.2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8218</v>
      </c>
      <c r="G3876" t="s">
        <v>8221</v>
      </c>
      <c r="H3876" t="s">
        <v>8243</v>
      </c>
      <c r="I3876">
        <v>1434341369</v>
      </c>
      <c r="J3876">
        <v>1431749369</v>
      </c>
      <c r="K3876" s="11" t="b">
        <v>0</v>
      </c>
      <c r="L3876">
        <v>0</v>
      </c>
      <c r="M3876" t="b">
        <v>0</v>
      </c>
      <c r="N3876" t="s">
        <v>8279</v>
      </c>
      <c r="O3876" s="1">
        <f t="shared" si="300"/>
        <v>0</v>
      </c>
      <c r="P3876">
        <f t="shared" si="301"/>
        <v>0</v>
      </c>
      <c r="Q3876" s="13" t="s">
        <v>8315</v>
      </c>
      <c r="R3876" t="s">
        <v>8341</v>
      </c>
      <c r="S3876" s="17">
        <f t="shared" si="302"/>
        <v>42140.173252314817</v>
      </c>
      <c r="T3876" s="17">
        <f t="shared" si="303"/>
        <v>42170.173252314817</v>
      </c>
      <c r="U3876">
        <f t="shared" si="304"/>
        <v>2015</v>
      </c>
    </row>
    <row r="3877" spans="1:21" ht="45" hidden="1" x14ac:dyDescent="0.2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8218</v>
      </c>
      <c r="G3877" t="s">
        <v>8221</v>
      </c>
      <c r="H3877" t="s">
        <v>8243</v>
      </c>
      <c r="I3877">
        <v>1429993026</v>
      </c>
      <c r="J3877">
        <v>1427401026</v>
      </c>
      <c r="K3877" s="11" t="b">
        <v>0</v>
      </c>
      <c r="L3877">
        <v>0</v>
      </c>
      <c r="M3877" t="b">
        <v>0</v>
      </c>
      <c r="N3877" t="s">
        <v>8279</v>
      </c>
      <c r="O3877" s="1">
        <f t="shared" si="300"/>
        <v>0</v>
      </c>
      <c r="P3877">
        <f t="shared" si="301"/>
        <v>0</v>
      </c>
      <c r="Q3877" s="13" t="s">
        <v>8315</v>
      </c>
      <c r="R3877" t="s">
        <v>8341</v>
      </c>
      <c r="S3877" s="17">
        <f t="shared" si="302"/>
        <v>42089.84520833334</v>
      </c>
      <c r="T3877" s="17">
        <f t="shared" si="303"/>
        <v>42119.84520833334</v>
      </c>
      <c r="U3877">
        <f t="shared" si="304"/>
        <v>2015</v>
      </c>
    </row>
    <row r="3878" spans="1:21" ht="45" hidden="1" x14ac:dyDescent="0.2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8218</v>
      </c>
      <c r="G3878" t="s">
        <v>8221</v>
      </c>
      <c r="H3878" t="s">
        <v>8243</v>
      </c>
      <c r="I3878">
        <v>1410448551</v>
      </c>
      <c r="J3878">
        <v>1407856551</v>
      </c>
      <c r="K3878" s="11" t="b">
        <v>0</v>
      </c>
      <c r="L3878">
        <v>0</v>
      </c>
      <c r="M3878" t="b">
        <v>0</v>
      </c>
      <c r="N3878" t="s">
        <v>8299</v>
      </c>
      <c r="O3878" s="1">
        <f t="shared" si="300"/>
        <v>0</v>
      </c>
      <c r="P3878">
        <f t="shared" si="301"/>
        <v>0</v>
      </c>
      <c r="Q3878" s="13" t="s">
        <v>8307</v>
      </c>
      <c r="R3878" t="s">
        <v>8352</v>
      </c>
      <c r="S3878" s="17">
        <f t="shared" si="302"/>
        <v>41863.636006944449</v>
      </c>
      <c r="T3878" s="17">
        <f t="shared" si="303"/>
        <v>41893.636006944449</v>
      </c>
      <c r="U3878">
        <f t="shared" si="304"/>
        <v>2014</v>
      </c>
    </row>
    <row r="3879" spans="1:21" ht="60" hidden="1" x14ac:dyDescent="0.2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8218</v>
      </c>
      <c r="G3879" t="s">
        <v>8221</v>
      </c>
      <c r="H3879" t="s">
        <v>8243</v>
      </c>
      <c r="I3879">
        <v>1469325158</v>
      </c>
      <c r="J3879">
        <v>1464141158</v>
      </c>
      <c r="K3879" s="11" t="b">
        <v>0</v>
      </c>
      <c r="L3879">
        <v>0</v>
      </c>
      <c r="M3879" t="b">
        <v>0</v>
      </c>
      <c r="N3879" t="s">
        <v>8266</v>
      </c>
      <c r="O3879" s="1">
        <f t="shared" si="300"/>
        <v>0</v>
      </c>
      <c r="P3879">
        <f t="shared" si="301"/>
        <v>0</v>
      </c>
      <c r="Q3879" s="13" t="s">
        <v>8319</v>
      </c>
      <c r="R3879" t="s">
        <v>8322</v>
      </c>
      <c r="S3879" s="17">
        <f t="shared" si="302"/>
        <v>42515.078217592592</v>
      </c>
      <c r="T3879" s="17">
        <f t="shared" si="303"/>
        <v>42575.078217592592</v>
      </c>
      <c r="U3879">
        <f t="shared" si="304"/>
        <v>2016</v>
      </c>
    </row>
    <row r="3880" spans="1:21" ht="60" hidden="1" x14ac:dyDescent="0.2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8217</v>
      </c>
      <c r="G3880" t="s">
        <v>8222</v>
      </c>
      <c r="H3880" t="s">
        <v>8244</v>
      </c>
      <c r="I3880">
        <v>1465258325</v>
      </c>
      <c r="J3880">
        <v>1462666325</v>
      </c>
      <c r="K3880" s="11" t="b">
        <v>0</v>
      </c>
      <c r="L3880">
        <v>0</v>
      </c>
      <c r="M3880" t="b">
        <v>0</v>
      </c>
      <c r="N3880" t="s">
        <v>8298</v>
      </c>
      <c r="O3880" s="1">
        <f t="shared" si="300"/>
        <v>0</v>
      </c>
      <c r="P3880">
        <f t="shared" si="301"/>
        <v>0</v>
      </c>
      <c r="Q3880" s="13" t="s">
        <v>8319</v>
      </c>
      <c r="R3880" t="s">
        <v>8320</v>
      </c>
      <c r="S3880" s="17">
        <f t="shared" si="302"/>
        <v>42498.008391203708</v>
      </c>
      <c r="T3880" s="17">
        <f t="shared" si="303"/>
        <v>42528.008391203708</v>
      </c>
      <c r="U3880">
        <f t="shared" si="304"/>
        <v>2016</v>
      </c>
    </row>
    <row r="3881" spans="1:21" ht="45" hidden="1" x14ac:dyDescent="0.2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8217</v>
      </c>
      <c r="G3881" t="s">
        <v>8221</v>
      </c>
      <c r="H3881" t="s">
        <v>8243</v>
      </c>
      <c r="I3881">
        <v>1427479192</v>
      </c>
      <c r="J3881">
        <v>1425322792</v>
      </c>
      <c r="K3881" s="11" t="b">
        <v>0</v>
      </c>
      <c r="L3881">
        <v>0</v>
      </c>
      <c r="M3881" t="b">
        <v>0</v>
      </c>
      <c r="N3881" t="s">
        <v>8300</v>
      </c>
      <c r="O3881" s="1">
        <f t="shared" si="300"/>
        <v>0</v>
      </c>
      <c r="P3881">
        <f t="shared" si="301"/>
        <v>0</v>
      </c>
      <c r="Q3881" s="13" t="s">
        <v>8319</v>
      </c>
      <c r="R3881" t="s">
        <v>8331</v>
      </c>
      <c r="S3881" s="17">
        <f t="shared" si="302"/>
        <v>42065.791574074072</v>
      </c>
      <c r="T3881" s="17">
        <f t="shared" si="303"/>
        <v>42090.749907407408</v>
      </c>
      <c r="U3881">
        <f t="shared" si="304"/>
        <v>2015</v>
      </c>
    </row>
    <row r="3882" spans="1:21" hidden="1" x14ac:dyDescent="0.2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8217</v>
      </c>
      <c r="G3882" t="s">
        <v>8223</v>
      </c>
      <c r="H3882" t="s">
        <v>8245</v>
      </c>
      <c r="I3882">
        <v>1418275702</v>
      </c>
      <c r="J3882">
        <v>1415683702</v>
      </c>
      <c r="K3882" s="11" t="b">
        <v>0</v>
      </c>
      <c r="L3882">
        <v>0</v>
      </c>
      <c r="M3882" t="b">
        <v>0</v>
      </c>
      <c r="N3882" t="s">
        <v>8300</v>
      </c>
      <c r="O3882" s="1">
        <f t="shared" si="300"/>
        <v>0</v>
      </c>
      <c r="P3882">
        <f t="shared" si="301"/>
        <v>0</v>
      </c>
      <c r="Q3882" s="13" t="s">
        <v>8319</v>
      </c>
      <c r="R3882" t="s">
        <v>8331</v>
      </c>
      <c r="S3882" s="17">
        <f t="shared" si="302"/>
        <v>41954.228032407409</v>
      </c>
      <c r="T3882" s="17">
        <f t="shared" si="303"/>
        <v>41984.228032407409</v>
      </c>
      <c r="U3882">
        <f t="shared" si="304"/>
        <v>2014</v>
      </c>
    </row>
    <row r="3883" spans="1:21" ht="60" hidden="1" x14ac:dyDescent="0.2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8218</v>
      </c>
      <c r="G3883" t="s">
        <v>8223</v>
      </c>
      <c r="H3883" t="s">
        <v>8245</v>
      </c>
      <c r="I3883">
        <v>1459490400</v>
      </c>
      <c r="J3883">
        <v>1457078868</v>
      </c>
      <c r="K3883" s="11" t="b">
        <v>0</v>
      </c>
      <c r="L3883">
        <v>0</v>
      </c>
      <c r="M3883" t="b">
        <v>0</v>
      </c>
      <c r="N3883" t="s">
        <v>8266</v>
      </c>
      <c r="O3883" s="1">
        <f t="shared" si="300"/>
        <v>0</v>
      </c>
      <c r="P3883">
        <f t="shared" si="301"/>
        <v>0</v>
      </c>
      <c r="Q3883" s="13" t="s">
        <v>8319</v>
      </c>
      <c r="R3883" t="s">
        <v>8322</v>
      </c>
      <c r="S3883" s="17">
        <f t="shared" si="302"/>
        <v>42433.338749999995</v>
      </c>
      <c r="T3883" s="17">
        <f t="shared" si="303"/>
        <v>42461.25</v>
      </c>
      <c r="U3883">
        <f t="shared" si="304"/>
        <v>2016</v>
      </c>
    </row>
    <row r="3884" spans="1:21" ht="60" hidden="1" x14ac:dyDescent="0.2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8218</v>
      </c>
      <c r="G3884" t="s">
        <v>8226</v>
      </c>
      <c r="H3884" t="s">
        <v>8248</v>
      </c>
      <c r="I3884">
        <v>1447821717</v>
      </c>
      <c r="J3884">
        <v>1445226117</v>
      </c>
      <c r="K3884" s="11" t="b">
        <v>0</v>
      </c>
      <c r="L3884">
        <v>0</v>
      </c>
      <c r="M3884" t="b">
        <v>0</v>
      </c>
      <c r="N3884" t="s">
        <v>8266</v>
      </c>
      <c r="O3884" s="1">
        <f t="shared" si="300"/>
        <v>0</v>
      </c>
      <c r="P3884">
        <f t="shared" si="301"/>
        <v>0</v>
      </c>
      <c r="Q3884" s="13" t="s">
        <v>8319</v>
      </c>
      <c r="R3884" t="s">
        <v>8322</v>
      </c>
      <c r="S3884" s="17">
        <f t="shared" si="302"/>
        <v>42296.154131944444</v>
      </c>
      <c r="T3884" s="17">
        <f t="shared" si="303"/>
        <v>42326.195798611108</v>
      </c>
      <c r="U3884">
        <f t="shared" si="304"/>
        <v>2015</v>
      </c>
    </row>
    <row r="3885" spans="1:21" ht="60" hidden="1" x14ac:dyDescent="0.2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8218</v>
      </c>
      <c r="G3885" t="s">
        <v>8222</v>
      </c>
      <c r="H3885" t="s">
        <v>8244</v>
      </c>
      <c r="I3885">
        <v>1454284500</v>
      </c>
      <c r="J3885">
        <v>1449431237</v>
      </c>
      <c r="K3885" s="11" t="b">
        <v>0</v>
      </c>
      <c r="L3885">
        <v>0</v>
      </c>
      <c r="M3885" t="b">
        <v>0</v>
      </c>
      <c r="N3885" t="s">
        <v>8266</v>
      </c>
      <c r="O3885" s="1">
        <f t="shared" si="300"/>
        <v>0</v>
      </c>
      <c r="P3885">
        <f t="shared" si="301"/>
        <v>0</v>
      </c>
      <c r="Q3885" s="13" t="s">
        <v>8319</v>
      </c>
      <c r="R3885" t="s">
        <v>8322</v>
      </c>
      <c r="S3885" s="17">
        <f t="shared" si="302"/>
        <v>42344.824502314819</v>
      </c>
      <c r="T3885" s="17">
        <f t="shared" si="303"/>
        <v>42400.996527777781</v>
      </c>
      <c r="U3885">
        <f t="shared" si="304"/>
        <v>2015</v>
      </c>
    </row>
    <row r="3886" spans="1:21" hidden="1" x14ac:dyDescent="0.2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8218</v>
      </c>
      <c r="G3886" t="s">
        <v>8221</v>
      </c>
      <c r="H3886" t="s">
        <v>8243</v>
      </c>
      <c r="I3886">
        <v>1468777786</v>
      </c>
      <c r="J3886">
        <v>1466185786</v>
      </c>
      <c r="K3886" s="11" t="b">
        <v>0</v>
      </c>
      <c r="L3886">
        <v>0</v>
      </c>
      <c r="M3886" t="b">
        <v>0</v>
      </c>
      <c r="N3886" t="s">
        <v>8266</v>
      </c>
      <c r="O3886" s="1">
        <f t="shared" si="300"/>
        <v>0</v>
      </c>
      <c r="P3886">
        <f t="shared" si="301"/>
        <v>0</v>
      </c>
      <c r="Q3886" s="13" t="s">
        <v>8319</v>
      </c>
      <c r="R3886" t="s">
        <v>8322</v>
      </c>
      <c r="S3886" s="17">
        <f t="shared" si="302"/>
        <v>42538.742893518516</v>
      </c>
      <c r="T3886" s="17">
        <f t="shared" si="303"/>
        <v>42568.742893518516</v>
      </c>
      <c r="U3886">
        <f t="shared" si="304"/>
        <v>2016</v>
      </c>
    </row>
    <row r="3887" spans="1:21" ht="60" hidden="1" x14ac:dyDescent="0.2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8218</v>
      </c>
      <c r="G3887" t="s">
        <v>8226</v>
      </c>
      <c r="H3887" t="s">
        <v>8248</v>
      </c>
      <c r="I3887">
        <v>1410669297</v>
      </c>
      <c r="J3887">
        <v>1405485297</v>
      </c>
      <c r="K3887" s="11" t="b">
        <v>0</v>
      </c>
      <c r="L3887">
        <v>0</v>
      </c>
      <c r="M3887" t="b">
        <v>0</v>
      </c>
      <c r="N3887" t="s">
        <v>8266</v>
      </c>
      <c r="O3887" s="1">
        <f t="shared" si="300"/>
        <v>0</v>
      </c>
      <c r="P3887">
        <f t="shared" si="301"/>
        <v>0</v>
      </c>
      <c r="Q3887" s="13" t="s">
        <v>8319</v>
      </c>
      <c r="R3887" t="s">
        <v>8322</v>
      </c>
      <c r="S3887" s="17">
        <f t="shared" si="302"/>
        <v>41836.190937499996</v>
      </c>
      <c r="T3887" s="17">
        <f t="shared" si="303"/>
        <v>41896.190937499996</v>
      </c>
      <c r="U3887">
        <f t="shared" si="304"/>
        <v>2014</v>
      </c>
    </row>
    <row r="3888" spans="1:21" ht="45" hidden="1" x14ac:dyDescent="0.2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8218</v>
      </c>
      <c r="G3888" t="s">
        <v>8221</v>
      </c>
      <c r="H3888" t="s">
        <v>8243</v>
      </c>
      <c r="I3888">
        <v>1430281320</v>
      </c>
      <c r="J3888">
        <v>1427689320</v>
      </c>
      <c r="K3888" s="11" t="b">
        <v>0</v>
      </c>
      <c r="L3888">
        <v>0</v>
      </c>
      <c r="M3888" t="b">
        <v>0</v>
      </c>
      <c r="N3888" t="s">
        <v>8279</v>
      </c>
      <c r="O3888" s="1">
        <f t="shared" si="300"/>
        <v>0</v>
      </c>
      <c r="P3888">
        <f t="shared" si="301"/>
        <v>0</v>
      </c>
      <c r="Q3888" s="13" t="s">
        <v>8315</v>
      </c>
      <c r="R3888" t="s">
        <v>8341</v>
      </c>
      <c r="S3888" s="17">
        <f t="shared" si="302"/>
        <v>42093.181944444441</v>
      </c>
      <c r="T3888" s="17">
        <f t="shared" si="303"/>
        <v>42123.181944444441</v>
      </c>
      <c r="U3888">
        <f t="shared" si="304"/>
        <v>2015</v>
      </c>
    </row>
    <row r="3889" spans="1:21" ht="45" hidden="1" x14ac:dyDescent="0.2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8218</v>
      </c>
      <c r="G3889" t="s">
        <v>8222</v>
      </c>
      <c r="H3889" t="s">
        <v>8244</v>
      </c>
      <c r="I3889">
        <v>1448928000</v>
      </c>
      <c r="J3889">
        <v>1444123377</v>
      </c>
      <c r="K3889" s="11" t="b">
        <v>0</v>
      </c>
      <c r="L3889">
        <v>0</v>
      </c>
      <c r="M3889" t="b">
        <v>0</v>
      </c>
      <c r="N3889" t="s">
        <v>8267</v>
      </c>
      <c r="O3889" s="1">
        <f t="shared" si="300"/>
        <v>0</v>
      </c>
      <c r="P3889">
        <f t="shared" si="301"/>
        <v>0</v>
      </c>
      <c r="Q3889" s="13" t="s">
        <v>8304</v>
      </c>
      <c r="R3889" t="s">
        <v>8338</v>
      </c>
      <c r="S3889" s="17">
        <f t="shared" si="302"/>
        <v>42283.3909375</v>
      </c>
      <c r="T3889" s="17">
        <f t="shared" si="303"/>
        <v>42339</v>
      </c>
      <c r="U3889">
        <f t="shared" si="304"/>
        <v>2015</v>
      </c>
    </row>
    <row r="3890" spans="1:21" ht="30" hidden="1" x14ac:dyDescent="0.2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8218</v>
      </c>
      <c r="G3890" t="s">
        <v>8221</v>
      </c>
      <c r="H3890" t="s">
        <v>8243</v>
      </c>
      <c r="I3890">
        <v>1408551752</v>
      </c>
      <c r="J3890">
        <v>1405959752</v>
      </c>
      <c r="K3890" s="11" t="b">
        <v>0</v>
      </c>
      <c r="L3890">
        <v>0</v>
      </c>
      <c r="M3890" t="b">
        <v>0</v>
      </c>
      <c r="N3890" t="s">
        <v>8279</v>
      </c>
      <c r="O3890" s="1">
        <f t="shared" si="300"/>
        <v>0</v>
      </c>
      <c r="P3890">
        <f t="shared" si="301"/>
        <v>0</v>
      </c>
      <c r="Q3890" s="13" t="s">
        <v>8315</v>
      </c>
      <c r="R3890" t="s">
        <v>8341</v>
      </c>
      <c r="S3890" s="17">
        <f t="shared" si="302"/>
        <v>41841.682314814818</v>
      </c>
      <c r="T3890" s="17">
        <f t="shared" si="303"/>
        <v>41871.682314814818</v>
      </c>
      <c r="U3890">
        <f t="shared" si="304"/>
        <v>2014</v>
      </c>
    </row>
    <row r="3891" spans="1:21" ht="60" hidden="1" x14ac:dyDescent="0.2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8218</v>
      </c>
      <c r="G3891" t="s">
        <v>8221</v>
      </c>
      <c r="H3891" t="s">
        <v>8243</v>
      </c>
      <c r="I3891">
        <v>1447628946</v>
      </c>
      <c r="J3891">
        <v>1445033346</v>
      </c>
      <c r="K3891" s="11" t="b">
        <v>0</v>
      </c>
      <c r="L3891">
        <v>0</v>
      </c>
      <c r="M3891" t="b">
        <v>0</v>
      </c>
      <c r="N3891" t="s">
        <v>8298</v>
      </c>
      <c r="O3891" s="1">
        <f t="shared" si="300"/>
        <v>0</v>
      </c>
      <c r="P3891">
        <f t="shared" si="301"/>
        <v>0</v>
      </c>
      <c r="Q3891" s="13" t="s">
        <v>8319</v>
      </c>
      <c r="R3891" t="s">
        <v>8320</v>
      </c>
      <c r="S3891" s="17">
        <f t="shared" si="302"/>
        <v>42293.922986111109</v>
      </c>
      <c r="T3891" s="17">
        <f t="shared" si="303"/>
        <v>42323.96465277778</v>
      </c>
      <c r="U3891">
        <f t="shared" si="304"/>
        <v>2015</v>
      </c>
    </row>
    <row r="3892" spans="1:21" ht="60" hidden="1" x14ac:dyDescent="0.2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8218</v>
      </c>
      <c r="G3892" t="s">
        <v>8221</v>
      </c>
      <c r="H3892" t="s">
        <v>8243</v>
      </c>
      <c r="I3892">
        <v>1457157269</v>
      </c>
      <c r="J3892">
        <v>1455861269</v>
      </c>
      <c r="K3892" s="11" t="b">
        <v>0</v>
      </c>
      <c r="L3892">
        <v>0</v>
      </c>
      <c r="M3892" t="b">
        <v>0</v>
      </c>
      <c r="N3892" t="s">
        <v>8266</v>
      </c>
      <c r="O3892" s="1">
        <f t="shared" si="300"/>
        <v>0</v>
      </c>
      <c r="P3892">
        <f t="shared" si="301"/>
        <v>0</v>
      </c>
      <c r="Q3892" s="13" t="s">
        <v>8319</v>
      </c>
      <c r="R3892" t="s">
        <v>8322</v>
      </c>
      <c r="S3892" s="17">
        <f t="shared" si="302"/>
        <v>42419.246168981481</v>
      </c>
      <c r="T3892" s="17">
        <f t="shared" si="303"/>
        <v>42434.246168981481</v>
      </c>
      <c r="U3892">
        <f t="shared" si="304"/>
        <v>2016</v>
      </c>
    </row>
    <row r="3893" spans="1:21" ht="60" hidden="1" x14ac:dyDescent="0.2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8218</v>
      </c>
      <c r="G3893" t="s">
        <v>8221</v>
      </c>
      <c r="H3893" t="s">
        <v>8243</v>
      </c>
      <c r="I3893">
        <v>1431286105</v>
      </c>
      <c r="J3893">
        <v>1427138905</v>
      </c>
      <c r="K3893" s="11" t="b">
        <v>0</v>
      </c>
      <c r="L3893">
        <v>0</v>
      </c>
      <c r="M3893" t="b">
        <v>0</v>
      </c>
      <c r="N3893" t="s">
        <v>8282</v>
      </c>
      <c r="O3893" s="1">
        <f t="shared" si="300"/>
        <v>0</v>
      </c>
      <c r="P3893">
        <f t="shared" si="301"/>
        <v>0</v>
      </c>
      <c r="Q3893" s="13" t="s">
        <v>8307</v>
      </c>
      <c r="R3893" t="s">
        <v>8344</v>
      </c>
      <c r="S3893" s="17">
        <f t="shared" si="302"/>
        <v>42086.811400462961</v>
      </c>
      <c r="T3893" s="17">
        <f t="shared" si="303"/>
        <v>42134.811400462961</v>
      </c>
      <c r="U3893">
        <f t="shared" si="304"/>
        <v>2015</v>
      </c>
    </row>
    <row r="3894" spans="1:21" ht="45" hidden="1" x14ac:dyDescent="0.2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8218</v>
      </c>
      <c r="G3894" t="s">
        <v>8221</v>
      </c>
      <c r="H3894" t="s">
        <v>8243</v>
      </c>
      <c r="I3894">
        <v>1475294400</v>
      </c>
      <c r="J3894">
        <v>1472674285</v>
      </c>
      <c r="K3894" s="11" t="b">
        <v>0</v>
      </c>
      <c r="L3894">
        <v>0</v>
      </c>
      <c r="M3894" t="b">
        <v>0</v>
      </c>
      <c r="N3894" t="s">
        <v>8266</v>
      </c>
      <c r="O3894" s="1">
        <f t="shared" si="300"/>
        <v>0</v>
      </c>
      <c r="P3894">
        <f t="shared" si="301"/>
        <v>0</v>
      </c>
      <c r="Q3894" s="13" t="s">
        <v>8319</v>
      </c>
      <c r="R3894" t="s">
        <v>8322</v>
      </c>
      <c r="S3894" s="17">
        <f t="shared" si="302"/>
        <v>42613.841261574074</v>
      </c>
      <c r="T3894" s="17">
        <f t="shared" si="303"/>
        <v>42644.166666666672</v>
      </c>
      <c r="U3894">
        <f t="shared" si="304"/>
        <v>2016</v>
      </c>
    </row>
    <row r="3895" spans="1:21" ht="45" hidden="1" x14ac:dyDescent="0.2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8218</v>
      </c>
      <c r="G3895" t="s">
        <v>8222</v>
      </c>
      <c r="H3895" t="s">
        <v>8244</v>
      </c>
      <c r="I3895">
        <v>1407532812</v>
      </c>
      <c r="J3895">
        <v>1404940812</v>
      </c>
      <c r="K3895" s="11" t="b">
        <v>0</v>
      </c>
      <c r="L3895">
        <v>0</v>
      </c>
      <c r="M3895" t="b">
        <v>0</v>
      </c>
      <c r="N3895" t="s">
        <v>8280</v>
      </c>
      <c r="O3895" s="1">
        <f t="shared" si="300"/>
        <v>0</v>
      </c>
      <c r="P3895">
        <f t="shared" si="301"/>
        <v>0</v>
      </c>
      <c r="Q3895" s="13" t="s">
        <v>8309</v>
      </c>
      <c r="R3895" t="s">
        <v>8310</v>
      </c>
      <c r="S3895" s="17">
        <f t="shared" si="302"/>
        <v>41829.889027777775</v>
      </c>
      <c r="T3895" s="17">
        <f t="shared" si="303"/>
        <v>41859.889027777775</v>
      </c>
      <c r="U3895">
        <f t="shared" si="304"/>
        <v>2014</v>
      </c>
    </row>
    <row r="3896" spans="1:21" ht="30" hidden="1" x14ac:dyDescent="0.2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8218</v>
      </c>
      <c r="G3896" t="s">
        <v>8222</v>
      </c>
      <c r="H3896" t="s">
        <v>8244</v>
      </c>
      <c r="I3896">
        <v>1433176105</v>
      </c>
      <c r="J3896">
        <v>1427992105</v>
      </c>
      <c r="K3896" s="11" t="b">
        <v>0</v>
      </c>
      <c r="L3896">
        <v>0</v>
      </c>
      <c r="M3896" t="b">
        <v>0</v>
      </c>
      <c r="N3896" t="s">
        <v>8263</v>
      </c>
      <c r="O3896" s="1">
        <f t="shared" si="300"/>
        <v>0</v>
      </c>
      <c r="P3896">
        <f t="shared" si="301"/>
        <v>0</v>
      </c>
      <c r="Q3896" s="13" t="s">
        <v>8317</v>
      </c>
      <c r="R3896" t="s">
        <v>8321</v>
      </c>
      <c r="S3896" s="17">
        <f t="shared" si="302"/>
        <v>42096.686400462961</v>
      </c>
      <c r="T3896" s="17">
        <f t="shared" si="303"/>
        <v>42156.686400462961</v>
      </c>
      <c r="U3896">
        <f t="shared" si="304"/>
        <v>2015</v>
      </c>
    </row>
    <row r="3897" spans="1:21" ht="60" hidden="1" x14ac:dyDescent="0.2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8218</v>
      </c>
      <c r="G3897" t="s">
        <v>8223</v>
      </c>
      <c r="H3897" t="s">
        <v>8245</v>
      </c>
      <c r="I3897">
        <v>1402618355</v>
      </c>
      <c r="J3897">
        <v>1400026355</v>
      </c>
      <c r="K3897" s="11" t="b">
        <v>0</v>
      </c>
      <c r="L3897">
        <v>0</v>
      </c>
      <c r="M3897" t="b">
        <v>0</v>
      </c>
      <c r="N3897" t="s">
        <v>8278</v>
      </c>
      <c r="O3897" s="1">
        <f t="shared" si="300"/>
        <v>0</v>
      </c>
      <c r="P3897">
        <f t="shared" si="301"/>
        <v>0</v>
      </c>
      <c r="Q3897" s="13" t="s">
        <v>8312</v>
      </c>
      <c r="R3897" t="s">
        <v>8340</v>
      </c>
      <c r="S3897" s="17">
        <f t="shared" si="302"/>
        <v>41773.008738425924</v>
      </c>
      <c r="T3897" s="17">
        <f t="shared" si="303"/>
        <v>41803.008738425924</v>
      </c>
      <c r="U3897">
        <f t="shared" si="304"/>
        <v>2014</v>
      </c>
    </row>
    <row r="3898" spans="1:21" ht="60" hidden="1" x14ac:dyDescent="0.2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8218</v>
      </c>
      <c r="G3898" t="s">
        <v>8227</v>
      </c>
      <c r="H3898" t="s">
        <v>8246</v>
      </c>
      <c r="I3898">
        <v>1480185673</v>
      </c>
      <c r="J3898">
        <v>1476294073</v>
      </c>
      <c r="K3898" s="11" t="b">
        <v>0</v>
      </c>
      <c r="L3898">
        <v>0</v>
      </c>
      <c r="M3898" t="b">
        <v>0</v>
      </c>
      <c r="N3898" t="s">
        <v>8279</v>
      </c>
      <c r="O3898" s="1">
        <f t="shared" si="300"/>
        <v>0</v>
      </c>
      <c r="P3898">
        <f t="shared" si="301"/>
        <v>0</v>
      </c>
      <c r="Q3898" s="13" t="s">
        <v>8315</v>
      </c>
      <c r="R3898" t="s">
        <v>8341</v>
      </c>
      <c r="S3898" s="17">
        <f t="shared" si="302"/>
        <v>42655.736956018518</v>
      </c>
      <c r="T3898" s="17">
        <f t="shared" si="303"/>
        <v>42700.778622685189</v>
      </c>
      <c r="U3898">
        <f t="shared" si="304"/>
        <v>2016</v>
      </c>
    </row>
    <row r="3899" spans="1:21" ht="45" hidden="1" x14ac:dyDescent="0.2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8218</v>
      </c>
      <c r="G3899" t="s">
        <v>8221</v>
      </c>
      <c r="H3899" t="s">
        <v>8243</v>
      </c>
      <c r="I3899">
        <v>1426615200</v>
      </c>
      <c r="J3899">
        <v>1422400188</v>
      </c>
      <c r="K3899" s="11" t="b">
        <v>0</v>
      </c>
      <c r="L3899">
        <v>0</v>
      </c>
      <c r="M3899" t="b">
        <v>0</v>
      </c>
      <c r="N3899" t="s">
        <v>8279</v>
      </c>
      <c r="O3899" s="1">
        <f t="shared" si="300"/>
        <v>0</v>
      </c>
      <c r="P3899">
        <f t="shared" si="301"/>
        <v>0</v>
      </c>
      <c r="Q3899" s="13" t="s">
        <v>8315</v>
      </c>
      <c r="R3899" t="s">
        <v>8341</v>
      </c>
      <c r="S3899" s="17">
        <f t="shared" si="302"/>
        <v>42031.965138888889</v>
      </c>
      <c r="T3899" s="17">
        <f t="shared" si="303"/>
        <v>42080.75</v>
      </c>
      <c r="U3899">
        <f t="shared" si="304"/>
        <v>2015</v>
      </c>
    </row>
    <row r="3900" spans="1:21" ht="60" hidden="1" x14ac:dyDescent="0.2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8217</v>
      </c>
      <c r="G3900" t="s">
        <v>8221</v>
      </c>
      <c r="H3900" t="s">
        <v>8243</v>
      </c>
      <c r="I3900">
        <v>1408803149</v>
      </c>
      <c r="J3900">
        <v>1404915149</v>
      </c>
      <c r="K3900" s="11" t="b">
        <v>0</v>
      </c>
      <c r="L3900">
        <v>0</v>
      </c>
      <c r="M3900" t="b">
        <v>0</v>
      </c>
      <c r="N3900" t="s">
        <v>8279</v>
      </c>
      <c r="O3900" s="1">
        <f t="shared" si="300"/>
        <v>0</v>
      </c>
      <c r="P3900">
        <f t="shared" si="301"/>
        <v>0</v>
      </c>
      <c r="Q3900" s="13" t="s">
        <v>8315</v>
      </c>
      <c r="R3900" t="s">
        <v>8341</v>
      </c>
      <c r="S3900" s="17">
        <f t="shared" si="302"/>
        <v>41829.592002314814</v>
      </c>
      <c r="T3900" s="17">
        <f t="shared" si="303"/>
        <v>41874.592002314814</v>
      </c>
      <c r="U3900">
        <f t="shared" si="304"/>
        <v>2014</v>
      </c>
    </row>
    <row r="3901" spans="1:21" ht="45" hidden="1" x14ac:dyDescent="0.2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8218</v>
      </c>
      <c r="G3901" t="s">
        <v>8221</v>
      </c>
      <c r="H3901" t="s">
        <v>8243</v>
      </c>
      <c r="I3901">
        <v>1381006294</v>
      </c>
      <c r="J3901">
        <v>1379710294</v>
      </c>
      <c r="K3901" s="11" t="b">
        <v>0</v>
      </c>
      <c r="L3901">
        <v>0</v>
      </c>
      <c r="M3901" t="b">
        <v>0</v>
      </c>
      <c r="N3901" t="s">
        <v>8299</v>
      </c>
      <c r="O3901" s="1">
        <f t="shared" si="300"/>
        <v>0</v>
      </c>
      <c r="P3901">
        <f t="shared" si="301"/>
        <v>0</v>
      </c>
      <c r="Q3901" s="13" t="s">
        <v>8307</v>
      </c>
      <c r="R3901" t="s">
        <v>8352</v>
      </c>
      <c r="S3901" s="17">
        <f t="shared" si="302"/>
        <v>41537.869143518517</v>
      </c>
      <c r="T3901" s="17">
        <f t="shared" si="303"/>
        <v>41552.869143518517</v>
      </c>
      <c r="U3901">
        <f t="shared" si="304"/>
        <v>2013</v>
      </c>
    </row>
    <row r="3902" spans="1:21" ht="60" hidden="1" x14ac:dyDescent="0.2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8218</v>
      </c>
      <c r="G3902" t="s">
        <v>8221</v>
      </c>
      <c r="H3902" t="s">
        <v>8243</v>
      </c>
      <c r="I3902">
        <v>1432917394</v>
      </c>
      <c r="J3902">
        <v>1429029394</v>
      </c>
      <c r="K3902" s="11" t="b">
        <v>0</v>
      </c>
      <c r="L3902">
        <v>0</v>
      </c>
      <c r="M3902" t="b">
        <v>0</v>
      </c>
      <c r="N3902" t="s">
        <v>8266</v>
      </c>
      <c r="O3902" s="1">
        <f t="shared" si="300"/>
        <v>0</v>
      </c>
      <c r="P3902">
        <f t="shared" si="301"/>
        <v>0</v>
      </c>
      <c r="Q3902" s="13" t="s">
        <v>8319</v>
      </c>
      <c r="R3902" t="s">
        <v>8322</v>
      </c>
      <c r="S3902" s="17">
        <f t="shared" si="302"/>
        <v>42108.692060185189</v>
      </c>
      <c r="T3902" s="17">
        <f t="shared" si="303"/>
        <v>42153.692060185189</v>
      </c>
      <c r="U3902">
        <f t="shared" si="304"/>
        <v>2015</v>
      </c>
    </row>
    <row r="3903" spans="1:21" ht="60" hidden="1" x14ac:dyDescent="0.2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8218</v>
      </c>
      <c r="G3903" t="s">
        <v>8221</v>
      </c>
      <c r="H3903" t="s">
        <v>8243</v>
      </c>
      <c r="I3903">
        <v>1469948400</v>
      </c>
      <c r="J3903">
        <v>1465172024</v>
      </c>
      <c r="K3903" s="11" t="b">
        <v>0</v>
      </c>
      <c r="L3903">
        <v>0</v>
      </c>
      <c r="M3903" t="b">
        <v>0</v>
      </c>
      <c r="N3903" t="s">
        <v>8300</v>
      </c>
      <c r="O3903" s="1">
        <f t="shared" si="300"/>
        <v>0</v>
      </c>
      <c r="P3903">
        <f t="shared" si="301"/>
        <v>0</v>
      </c>
      <c r="Q3903" s="13" t="s">
        <v>8319</v>
      </c>
      <c r="R3903" t="s">
        <v>8331</v>
      </c>
      <c r="S3903" s="17">
        <f t="shared" si="302"/>
        <v>42527.00953703704</v>
      </c>
      <c r="T3903" s="17">
        <f t="shared" si="303"/>
        <v>42582.291666666672</v>
      </c>
      <c r="U3903">
        <f t="shared" si="304"/>
        <v>2016</v>
      </c>
    </row>
    <row r="3904" spans="1:21" ht="60" hidden="1" x14ac:dyDescent="0.2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8218</v>
      </c>
      <c r="G3904" t="s">
        <v>8221</v>
      </c>
      <c r="H3904" t="s">
        <v>8243</v>
      </c>
      <c r="I3904">
        <v>1441510707</v>
      </c>
      <c r="J3904">
        <v>1439350707</v>
      </c>
      <c r="K3904" s="11" t="b">
        <v>0</v>
      </c>
      <c r="L3904">
        <v>0</v>
      </c>
      <c r="M3904" t="b">
        <v>0</v>
      </c>
      <c r="N3904" t="s">
        <v>8266</v>
      </c>
      <c r="O3904" s="1">
        <f t="shared" si="300"/>
        <v>0</v>
      </c>
      <c r="P3904">
        <f t="shared" si="301"/>
        <v>0</v>
      </c>
      <c r="Q3904" s="13" t="s">
        <v>8319</v>
      </c>
      <c r="R3904" t="s">
        <v>8322</v>
      </c>
      <c r="S3904" s="17">
        <f t="shared" si="302"/>
        <v>42228.151701388888</v>
      </c>
      <c r="T3904" s="17">
        <f t="shared" si="303"/>
        <v>42253.151701388888</v>
      </c>
      <c r="U3904">
        <f t="shared" si="304"/>
        <v>2015</v>
      </c>
    </row>
    <row r="3905" spans="1:21" ht="60" hidden="1" x14ac:dyDescent="0.2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8218</v>
      </c>
      <c r="G3905" t="s">
        <v>8221</v>
      </c>
      <c r="H3905" t="s">
        <v>8243</v>
      </c>
      <c r="I3905">
        <v>1341978665</v>
      </c>
      <c r="J3905">
        <v>1336795283</v>
      </c>
      <c r="K3905" s="11" t="b">
        <v>0</v>
      </c>
      <c r="L3905">
        <v>0</v>
      </c>
      <c r="M3905" t="b">
        <v>0</v>
      </c>
      <c r="N3905" t="s">
        <v>8265</v>
      </c>
      <c r="O3905" s="1">
        <f t="shared" si="300"/>
        <v>0</v>
      </c>
      <c r="P3905">
        <f t="shared" si="301"/>
        <v>0</v>
      </c>
      <c r="Q3905" s="13" t="s">
        <v>8317</v>
      </c>
      <c r="R3905" t="s">
        <v>8335</v>
      </c>
      <c r="S3905" s="17">
        <f t="shared" si="302"/>
        <v>41041.167627314811</v>
      </c>
      <c r="T3905" s="17">
        <f t="shared" si="303"/>
        <v>41101.160474537035</v>
      </c>
      <c r="U3905">
        <f t="shared" si="304"/>
        <v>2012</v>
      </c>
    </row>
    <row r="3906" spans="1:21" ht="60" hidden="1" x14ac:dyDescent="0.2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8218</v>
      </c>
      <c r="G3906" t="s">
        <v>8222</v>
      </c>
      <c r="H3906" t="s">
        <v>8244</v>
      </c>
      <c r="I3906">
        <v>1455122564</v>
      </c>
      <c r="J3906">
        <v>1452530564</v>
      </c>
      <c r="K3906" s="11" t="b">
        <v>0</v>
      </c>
      <c r="L3906">
        <v>0</v>
      </c>
      <c r="M3906" t="b">
        <v>0</v>
      </c>
      <c r="N3906" t="s">
        <v>8267</v>
      </c>
      <c r="O3906" s="1">
        <f t="shared" si="300"/>
        <v>0</v>
      </c>
      <c r="P3906">
        <f t="shared" si="301"/>
        <v>0</v>
      </c>
      <c r="Q3906" s="13" t="s">
        <v>8304</v>
      </c>
      <c r="R3906" t="s">
        <v>8338</v>
      </c>
      <c r="S3906" s="17">
        <f t="shared" si="302"/>
        <v>42380.696342592593</v>
      </c>
      <c r="T3906" s="17">
        <f t="shared" si="303"/>
        <v>42410.696342592593</v>
      </c>
      <c r="U3906">
        <f t="shared" si="304"/>
        <v>2016</v>
      </c>
    </row>
    <row r="3907" spans="1:21" ht="60" hidden="1" x14ac:dyDescent="0.2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8218</v>
      </c>
      <c r="G3907" t="s">
        <v>8222</v>
      </c>
      <c r="H3907" t="s">
        <v>8244</v>
      </c>
      <c r="I3907">
        <v>1465720143</v>
      </c>
      <c r="J3907">
        <v>1463128143</v>
      </c>
      <c r="K3907" s="11" t="b">
        <v>0</v>
      </c>
      <c r="L3907">
        <v>0</v>
      </c>
      <c r="M3907" t="b">
        <v>0</v>
      </c>
      <c r="N3907" t="s">
        <v>8267</v>
      </c>
      <c r="O3907" s="1">
        <f t="shared" ref="O3907:O3970" si="305">ROUND(E3907/D3907*100,0)</f>
        <v>0</v>
      </c>
      <c r="P3907">
        <f t="shared" ref="P3907:P3970" si="306">IFERROR(ROUND(E3907/L3907,2),0)</f>
        <v>0</v>
      </c>
      <c r="Q3907" s="13" t="s">
        <v>8304</v>
      </c>
      <c r="R3907" t="s">
        <v>8338</v>
      </c>
      <c r="S3907" s="17">
        <f t="shared" ref="S3907:S3970" si="307">(((J3907/60)/60)/24)+DATE(1970,1,1)</f>
        <v>42503.353506944448</v>
      </c>
      <c r="T3907" s="17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hidden="1" x14ac:dyDescent="0.2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8218</v>
      </c>
      <c r="G3908" t="s">
        <v>8221</v>
      </c>
      <c r="H3908" t="s">
        <v>8243</v>
      </c>
      <c r="I3908">
        <v>1441550760</v>
      </c>
      <c r="J3908">
        <v>1438958824</v>
      </c>
      <c r="K3908" s="11" t="b">
        <v>0</v>
      </c>
      <c r="L3908">
        <v>0</v>
      </c>
      <c r="M3908" t="b">
        <v>0</v>
      </c>
      <c r="N3908" t="s">
        <v>8265</v>
      </c>
      <c r="O3908" s="1">
        <f t="shared" si="305"/>
        <v>0</v>
      </c>
      <c r="P3908">
        <f t="shared" si="306"/>
        <v>0</v>
      </c>
      <c r="Q3908" s="13" t="s">
        <v>8317</v>
      </c>
      <c r="R3908" t="s">
        <v>8335</v>
      </c>
      <c r="S3908" s="17">
        <f t="shared" si="307"/>
        <v>42223.616018518514</v>
      </c>
      <c r="T3908" s="17">
        <f t="shared" si="308"/>
        <v>42253.615277777775</v>
      </c>
      <c r="U3908">
        <f t="shared" si="309"/>
        <v>2015</v>
      </c>
    </row>
    <row r="3909" spans="1:21" ht="30" hidden="1" x14ac:dyDescent="0.2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8217</v>
      </c>
      <c r="G3909" t="s">
        <v>8222</v>
      </c>
      <c r="H3909" t="s">
        <v>8244</v>
      </c>
      <c r="I3909">
        <v>1420741080</v>
      </c>
      <c r="J3909">
        <v>1417026340</v>
      </c>
      <c r="K3909" s="11" t="b">
        <v>0</v>
      </c>
      <c r="L3909">
        <v>0</v>
      </c>
      <c r="M3909" t="b">
        <v>0</v>
      </c>
      <c r="N3909" t="s">
        <v>8262</v>
      </c>
      <c r="O3909" s="1">
        <f t="shared" si="305"/>
        <v>0</v>
      </c>
      <c r="P3909">
        <f t="shared" si="306"/>
        <v>0</v>
      </c>
      <c r="Q3909" s="13" t="s">
        <v>8317</v>
      </c>
      <c r="R3909" t="s">
        <v>8333</v>
      </c>
      <c r="S3909" s="17">
        <f t="shared" si="307"/>
        <v>41969.767824074079</v>
      </c>
      <c r="T3909" s="17">
        <f t="shared" si="308"/>
        <v>42012.762499999997</v>
      </c>
      <c r="U3909">
        <f t="shared" si="309"/>
        <v>2014</v>
      </c>
    </row>
    <row r="3910" spans="1:21" ht="45" hidden="1" x14ac:dyDescent="0.2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8218</v>
      </c>
      <c r="G3910" t="s">
        <v>8226</v>
      </c>
      <c r="H3910" t="s">
        <v>8248</v>
      </c>
      <c r="I3910">
        <v>1475912326</v>
      </c>
      <c r="J3910">
        <v>1470728326</v>
      </c>
      <c r="K3910" s="11" t="b">
        <v>0</v>
      </c>
      <c r="L3910">
        <v>0</v>
      </c>
      <c r="M3910" t="b">
        <v>0</v>
      </c>
      <c r="N3910" t="s">
        <v>8265</v>
      </c>
      <c r="O3910" s="1">
        <f t="shared" si="305"/>
        <v>0</v>
      </c>
      <c r="P3910">
        <f t="shared" si="306"/>
        <v>0</v>
      </c>
      <c r="Q3910" s="13" t="s">
        <v>8317</v>
      </c>
      <c r="R3910" t="s">
        <v>8335</v>
      </c>
      <c r="S3910" s="17">
        <f t="shared" si="307"/>
        <v>42591.31858796296</v>
      </c>
      <c r="T3910" s="17">
        <f t="shared" si="308"/>
        <v>42651.31858796296</v>
      </c>
      <c r="U3910">
        <f t="shared" si="309"/>
        <v>2016</v>
      </c>
    </row>
    <row r="3911" spans="1:21" ht="45" hidden="1" x14ac:dyDescent="0.2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8218</v>
      </c>
      <c r="G3911" t="s">
        <v>8221</v>
      </c>
      <c r="H3911" t="s">
        <v>8243</v>
      </c>
      <c r="I3911">
        <v>1437076305</v>
      </c>
      <c r="J3911">
        <v>1434484305</v>
      </c>
      <c r="K3911" s="11" t="b">
        <v>0</v>
      </c>
      <c r="L3911">
        <v>0</v>
      </c>
      <c r="M3911" t="b">
        <v>0</v>
      </c>
      <c r="N3911" t="s">
        <v>8265</v>
      </c>
      <c r="O3911" s="1">
        <f t="shared" si="305"/>
        <v>0</v>
      </c>
      <c r="P3911">
        <f t="shared" si="306"/>
        <v>0</v>
      </c>
      <c r="Q3911" s="13" t="s">
        <v>8317</v>
      </c>
      <c r="R3911" t="s">
        <v>8335</v>
      </c>
      <c r="S3911" s="17">
        <f t="shared" si="307"/>
        <v>42171.827604166669</v>
      </c>
      <c r="T3911" s="17">
        <f t="shared" si="308"/>
        <v>42201.827604166669</v>
      </c>
      <c r="U3911">
        <f t="shared" si="309"/>
        <v>2015</v>
      </c>
    </row>
    <row r="3912" spans="1:21" ht="60" hidden="1" x14ac:dyDescent="0.2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8218</v>
      </c>
      <c r="G3912" t="s">
        <v>8221</v>
      </c>
      <c r="H3912" t="s">
        <v>8243</v>
      </c>
      <c r="I3912">
        <v>1278628800</v>
      </c>
      <c r="J3912">
        <v>1276043330</v>
      </c>
      <c r="K3912" s="11" t="b">
        <v>0</v>
      </c>
      <c r="L3912">
        <v>0</v>
      </c>
      <c r="M3912" t="b">
        <v>0</v>
      </c>
      <c r="N3912" t="s">
        <v>8273</v>
      </c>
      <c r="O3912" s="1">
        <f t="shared" si="305"/>
        <v>0</v>
      </c>
      <c r="P3912">
        <f t="shared" si="306"/>
        <v>0</v>
      </c>
      <c r="Q3912" s="13" t="s">
        <v>8323</v>
      </c>
      <c r="R3912" t="s">
        <v>8346</v>
      </c>
      <c r="S3912" s="17">
        <f t="shared" si="307"/>
        <v>40338.02002314815</v>
      </c>
      <c r="T3912" s="17">
        <f t="shared" si="308"/>
        <v>40367.944444444445</v>
      </c>
      <c r="U3912">
        <f t="shared" si="309"/>
        <v>2010</v>
      </c>
    </row>
    <row r="3913" spans="1:21" ht="60" hidden="1" x14ac:dyDescent="0.2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8218</v>
      </c>
      <c r="G3913" t="s">
        <v>8221</v>
      </c>
      <c r="H3913" t="s">
        <v>8243</v>
      </c>
      <c r="I3913">
        <v>1462135706</v>
      </c>
      <c r="J3913">
        <v>1458679706</v>
      </c>
      <c r="K3913" s="11" t="b">
        <v>0</v>
      </c>
      <c r="L3913">
        <v>0</v>
      </c>
      <c r="M3913" t="b">
        <v>0</v>
      </c>
      <c r="N3913" t="s">
        <v>8288</v>
      </c>
      <c r="O3913" s="1">
        <f t="shared" si="305"/>
        <v>0</v>
      </c>
      <c r="P3913">
        <f t="shared" si="306"/>
        <v>0</v>
      </c>
      <c r="Q3913" s="13" t="s">
        <v>8323</v>
      </c>
      <c r="R3913" t="s">
        <v>8326</v>
      </c>
      <c r="S3913" s="17">
        <f t="shared" si="307"/>
        <v>42451.866967592592</v>
      </c>
      <c r="T3913" s="17">
        <f t="shared" si="308"/>
        <v>42491.866967592592</v>
      </c>
      <c r="U3913">
        <f t="shared" si="309"/>
        <v>2016</v>
      </c>
    </row>
    <row r="3914" spans="1:21" ht="60" hidden="1" x14ac:dyDescent="0.2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8218</v>
      </c>
      <c r="G3914" t="s">
        <v>8221</v>
      </c>
      <c r="H3914" t="s">
        <v>8243</v>
      </c>
      <c r="I3914">
        <v>1426292416</v>
      </c>
      <c r="J3914">
        <v>1423704016</v>
      </c>
      <c r="K3914" s="11" t="b">
        <v>0</v>
      </c>
      <c r="L3914">
        <v>0</v>
      </c>
      <c r="M3914" t="b">
        <v>0</v>
      </c>
      <c r="N3914" t="s">
        <v>8294</v>
      </c>
      <c r="O3914" s="1">
        <f t="shared" si="305"/>
        <v>0</v>
      </c>
      <c r="P3914">
        <f t="shared" si="306"/>
        <v>0</v>
      </c>
      <c r="Q3914" s="13" t="s">
        <v>8315</v>
      </c>
      <c r="R3914" t="s">
        <v>8353</v>
      </c>
      <c r="S3914" s="17">
        <f t="shared" si="307"/>
        <v>42047.05574074074</v>
      </c>
      <c r="T3914" s="17">
        <f t="shared" si="308"/>
        <v>42077.014074074075</v>
      </c>
      <c r="U3914">
        <f t="shared" si="309"/>
        <v>2015</v>
      </c>
    </row>
    <row r="3915" spans="1:21" ht="45" hidden="1" x14ac:dyDescent="0.2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8218</v>
      </c>
      <c r="G3915" t="s">
        <v>8221</v>
      </c>
      <c r="H3915" t="s">
        <v>8243</v>
      </c>
      <c r="I3915">
        <v>1458860363</v>
      </c>
      <c r="J3915">
        <v>1454975963</v>
      </c>
      <c r="K3915" s="11" t="b">
        <v>0</v>
      </c>
      <c r="L3915">
        <v>0</v>
      </c>
      <c r="M3915" t="b">
        <v>0</v>
      </c>
      <c r="N3915" t="s">
        <v>8266</v>
      </c>
      <c r="O3915" s="1">
        <f t="shared" si="305"/>
        <v>0</v>
      </c>
      <c r="P3915">
        <f t="shared" si="306"/>
        <v>0</v>
      </c>
      <c r="Q3915" s="13" t="s">
        <v>8319</v>
      </c>
      <c r="R3915" t="s">
        <v>8322</v>
      </c>
      <c r="S3915" s="17">
        <f t="shared" si="307"/>
        <v>42408.999571759254</v>
      </c>
      <c r="T3915" s="17">
        <f t="shared" si="308"/>
        <v>42453.957905092597</v>
      </c>
      <c r="U3915">
        <f t="shared" si="309"/>
        <v>2016</v>
      </c>
    </row>
    <row r="3916" spans="1:21" ht="60" hidden="1" x14ac:dyDescent="0.2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8218</v>
      </c>
      <c r="G3916" t="s">
        <v>8221</v>
      </c>
      <c r="H3916" t="s">
        <v>8243</v>
      </c>
      <c r="I3916">
        <v>1435679100</v>
      </c>
      <c r="J3916">
        <v>1433006765</v>
      </c>
      <c r="K3916" s="11" t="b">
        <v>0</v>
      </c>
      <c r="L3916">
        <v>0</v>
      </c>
      <c r="M3916" t="b">
        <v>0</v>
      </c>
      <c r="N3916" t="s">
        <v>8279</v>
      </c>
      <c r="O3916" s="1">
        <f t="shared" si="305"/>
        <v>0</v>
      </c>
      <c r="P3916">
        <f t="shared" si="306"/>
        <v>0</v>
      </c>
      <c r="Q3916" s="13" t="s">
        <v>8315</v>
      </c>
      <c r="R3916" t="s">
        <v>8341</v>
      </c>
      <c r="S3916" s="17">
        <f t="shared" si="307"/>
        <v>42154.726446759261</v>
      </c>
      <c r="T3916" s="17">
        <f t="shared" si="308"/>
        <v>42185.65625</v>
      </c>
      <c r="U3916">
        <f t="shared" si="309"/>
        <v>2015</v>
      </c>
    </row>
    <row r="3917" spans="1:21" ht="60" hidden="1" x14ac:dyDescent="0.2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8218</v>
      </c>
      <c r="G3917" t="s">
        <v>8221</v>
      </c>
      <c r="H3917" t="s">
        <v>8243</v>
      </c>
      <c r="I3917">
        <v>1445540340</v>
      </c>
      <c r="J3917">
        <v>1444340940</v>
      </c>
      <c r="K3917" s="11" t="b">
        <v>0</v>
      </c>
      <c r="L3917">
        <v>0</v>
      </c>
      <c r="M3917" t="b">
        <v>0</v>
      </c>
      <c r="N3917" t="s">
        <v>8265</v>
      </c>
      <c r="O3917" s="1">
        <f t="shared" si="305"/>
        <v>0</v>
      </c>
      <c r="P3917">
        <f t="shared" si="306"/>
        <v>0</v>
      </c>
      <c r="Q3917" s="13" t="s">
        <v>8317</v>
      </c>
      <c r="R3917" t="s">
        <v>8335</v>
      </c>
      <c r="S3917" s="17">
        <f t="shared" si="307"/>
        <v>42285.909027777772</v>
      </c>
      <c r="T3917" s="17">
        <f t="shared" si="308"/>
        <v>42299.790972222225</v>
      </c>
      <c r="U3917">
        <f t="shared" si="309"/>
        <v>2015</v>
      </c>
    </row>
    <row r="3918" spans="1:21" ht="60" hidden="1" x14ac:dyDescent="0.2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8218</v>
      </c>
      <c r="G3918" t="s">
        <v>8221</v>
      </c>
      <c r="H3918" t="s">
        <v>8243</v>
      </c>
      <c r="I3918">
        <v>1276024260</v>
      </c>
      <c r="J3918">
        <v>1272050914</v>
      </c>
      <c r="K3918" s="11" t="b">
        <v>0</v>
      </c>
      <c r="L3918">
        <v>0</v>
      </c>
      <c r="M3918" t="b">
        <v>0</v>
      </c>
      <c r="N3918" t="s">
        <v>8273</v>
      </c>
      <c r="O3918" s="1">
        <f t="shared" si="305"/>
        <v>0</v>
      </c>
      <c r="P3918">
        <f t="shared" si="306"/>
        <v>0</v>
      </c>
      <c r="Q3918" s="13" t="s">
        <v>8323</v>
      </c>
      <c r="R3918" t="s">
        <v>8346</v>
      </c>
      <c r="S3918" s="17">
        <f t="shared" si="307"/>
        <v>40291.81150462963</v>
      </c>
      <c r="T3918" s="17">
        <f t="shared" si="308"/>
        <v>40337.799305555556</v>
      </c>
      <c r="U3918">
        <f t="shared" si="309"/>
        <v>2010</v>
      </c>
    </row>
    <row r="3919" spans="1:21" ht="45" hidden="1" x14ac:dyDescent="0.2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8218</v>
      </c>
      <c r="G3919" t="s">
        <v>8221</v>
      </c>
      <c r="H3919" t="s">
        <v>8243</v>
      </c>
      <c r="I3919">
        <v>1424742162</v>
      </c>
      <c r="J3919">
        <v>1422150162</v>
      </c>
      <c r="K3919" s="11" t="b">
        <v>0</v>
      </c>
      <c r="L3919">
        <v>0</v>
      </c>
      <c r="M3919" t="b">
        <v>0</v>
      </c>
      <c r="N3919" t="s">
        <v>8279</v>
      </c>
      <c r="O3919" s="1">
        <f t="shared" si="305"/>
        <v>0</v>
      </c>
      <c r="P3919">
        <f t="shared" si="306"/>
        <v>0</v>
      </c>
      <c r="Q3919" s="13" t="s">
        <v>8315</v>
      </c>
      <c r="R3919" t="s">
        <v>8341</v>
      </c>
      <c r="S3919" s="17">
        <f t="shared" si="307"/>
        <v>42029.07131944444</v>
      </c>
      <c r="T3919" s="17">
        <f t="shared" si="308"/>
        <v>42059.07131944444</v>
      </c>
      <c r="U3919">
        <f t="shared" si="309"/>
        <v>2015</v>
      </c>
    </row>
    <row r="3920" spans="1:21" ht="60" hidden="1" x14ac:dyDescent="0.2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8218</v>
      </c>
      <c r="G3920" t="s">
        <v>8221</v>
      </c>
      <c r="H3920" t="s">
        <v>8243</v>
      </c>
      <c r="I3920">
        <v>1409091612</v>
      </c>
      <c r="J3920">
        <v>1406499612</v>
      </c>
      <c r="K3920" s="11" t="b">
        <v>0</v>
      </c>
      <c r="L3920">
        <v>0</v>
      </c>
      <c r="M3920" t="b">
        <v>0</v>
      </c>
      <c r="N3920" t="s">
        <v>8291</v>
      </c>
      <c r="O3920" s="1">
        <f t="shared" si="305"/>
        <v>0</v>
      </c>
      <c r="P3920">
        <f t="shared" si="306"/>
        <v>0</v>
      </c>
      <c r="Q3920" s="13" t="s">
        <v>8309</v>
      </c>
      <c r="R3920" t="s">
        <v>8349</v>
      </c>
      <c r="S3920" s="17">
        <f t="shared" si="307"/>
        <v>41847.930694444447</v>
      </c>
      <c r="T3920" s="17">
        <f t="shared" si="308"/>
        <v>41877.930694444447</v>
      </c>
      <c r="U3920">
        <f t="shared" si="309"/>
        <v>2014</v>
      </c>
    </row>
    <row r="3921" spans="1:21" ht="60" hidden="1" x14ac:dyDescent="0.2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8218</v>
      </c>
      <c r="G3921" t="s">
        <v>8230</v>
      </c>
      <c r="H3921" t="s">
        <v>8246</v>
      </c>
      <c r="I3921">
        <v>1431108776</v>
      </c>
      <c r="J3921">
        <v>1425924776</v>
      </c>
      <c r="K3921" s="11" t="b">
        <v>0</v>
      </c>
      <c r="L3921">
        <v>0</v>
      </c>
      <c r="M3921" t="b">
        <v>0</v>
      </c>
      <c r="N3921" t="s">
        <v>8263</v>
      </c>
      <c r="O3921" s="1">
        <f t="shared" si="305"/>
        <v>0</v>
      </c>
      <c r="P3921">
        <f t="shared" si="306"/>
        <v>0</v>
      </c>
      <c r="Q3921" s="13" t="s">
        <v>8317</v>
      </c>
      <c r="R3921" t="s">
        <v>8321</v>
      </c>
      <c r="S3921" s="17">
        <f t="shared" si="307"/>
        <v>42072.758981481486</v>
      </c>
      <c r="T3921" s="17">
        <f t="shared" si="308"/>
        <v>42132.758981481486</v>
      </c>
      <c r="U3921">
        <f t="shared" si="309"/>
        <v>2015</v>
      </c>
    </row>
    <row r="3922" spans="1:21" hidden="1" x14ac:dyDescent="0.2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8218</v>
      </c>
      <c r="G3922" t="s">
        <v>8221</v>
      </c>
      <c r="H3922" t="s">
        <v>8243</v>
      </c>
      <c r="I3922">
        <v>1444337940</v>
      </c>
      <c r="J3922">
        <v>1441750564</v>
      </c>
      <c r="K3922" s="11" t="b">
        <v>0</v>
      </c>
      <c r="L3922">
        <v>0</v>
      </c>
      <c r="M3922" t="b">
        <v>0</v>
      </c>
      <c r="N3922" t="s">
        <v>8263</v>
      </c>
      <c r="O3922" s="1">
        <f t="shared" si="305"/>
        <v>0</v>
      </c>
      <c r="P3922">
        <f t="shared" si="306"/>
        <v>0</v>
      </c>
      <c r="Q3922" s="13" t="s">
        <v>8317</v>
      </c>
      <c r="R3922" t="s">
        <v>8321</v>
      </c>
      <c r="S3922" s="17">
        <f t="shared" si="307"/>
        <v>42255.927824074075</v>
      </c>
      <c r="T3922" s="17">
        <f t="shared" si="308"/>
        <v>42285.874305555553</v>
      </c>
      <c r="U3922">
        <f t="shared" si="309"/>
        <v>2015</v>
      </c>
    </row>
    <row r="3923" spans="1:21" ht="30" hidden="1" x14ac:dyDescent="0.2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8218</v>
      </c>
      <c r="G3923" t="s">
        <v>8222</v>
      </c>
      <c r="H3923" t="s">
        <v>8244</v>
      </c>
      <c r="I3923">
        <v>1409960724</v>
      </c>
      <c r="J3923">
        <v>1404776724</v>
      </c>
      <c r="K3923" s="11" t="b">
        <v>0</v>
      </c>
      <c r="L3923">
        <v>0</v>
      </c>
      <c r="M3923" t="b">
        <v>0</v>
      </c>
      <c r="N3923" t="s">
        <v>8265</v>
      </c>
      <c r="O3923" s="1">
        <f t="shared" si="305"/>
        <v>0</v>
      </c>
      <c r="P3923">
        <f t="shared" si="306"/>
        <v>0</v>
      </c>
      <c r="Q3923" s="13" t="s">
        <v>8317</v>
      </c>
      <c r="R3923" t="s">
        <v>8335</v>
      </c>
      <c r="S3923" s="17">
        <f t="shared" si="307"/>
        <v>41827.989861111113</v>
      </c>
      <c r="T3923" s="17">
        <f t="shared" si="308"/>
        <v>41887.989861111113</v>
      </c>
      <c r="U3923">
        <f t="shared" si="309"/>
        <v>2014</v>
      </c>
    </row>
    <row r="3924" spans="1:21" ht="60" hidden="1" x14ac:dyDescent="0.2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8218</v>
      </c>
      <c r="G3924" t="s">
        <v>8222</v>
      </c>
      <c r="H3924" t="s">
        <v>8244</v>
      </c>
      <c r="I3924">
        <v>1413388296</v>
      </c>
      <c r="J3924">
        <v>1410796296</v>
      </c>
      <c r="K3924" s="11" t="b">
        <v>0</v>
      </c>
      <c r="L3924">
        <v>0</v>
      </c>
      <c r="M3924" t="b">
        <v>0</v>
      </c>
      <c r="N3924" t="s">
        <v>8279</v>
      </c>
      <c r="O3924" s="1">
        <f t="shared" si="305"/>
        <v>0</v>
      </c>
      <c r="P3924">
        <f t="shared" si="306"/>
        <v>0</v>
      </c>
      <c r="Q3924" s="13" t="s">
        <v>8315</v>
      </c>
      <c r="R3924" t="s">
        <v>8341</v>
      </c>
      <c r="S3924" s="17">
        <f t="shared" si="307"/>
        <v>41897.660833333335</v>
      </c>
      <c r="T3924" s="17">
        <f t="shared" si="308"/>
        <v>41927.660833333335</v>
      </c>
      <c r="U3924">
        <f t="shared" si="309"/>
        <v>2014</v>
      </c>
    </row>
    <row r="3925" spans="1:21" ht="30" hidden="1" x14ac:dyDescent="0.2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8217</v>
      </c>
      <c r="G3925" t="s">
        <v>8221</v>
      </c>
      <c r="H3925" t="s">
        <v>8243</v>
      </c>
      <c r="I3925">
        <v>1447281044</v>
      </c>
      <c r="J3925">
        <v>1444685444</v>
      </c>
      <c r="K3925" s="11" t="b">
        <v>0</v>
      </c>
      <c r="L3925">
        <v>0</v>
      </c>
      <c r="M3925" t="b">
        <v>0</v>
      </c>
      <c r="N3925" t="s">
        <v>8282</v>
      </c>
      <c r="O3925" s="1">
        <f t="shared" si="305"/>
        <v>0</v>
      </c>
      <c r="P3925">
        <f t="shared" si="306"/>
        <v>0</v>
      </c>
      <c r="Q3925" s="13" t="s">
        <v>8307</v>
      </c>
      <c r="R3925" t="s">
        <v>8344</v>
      </c>
      <c r="S3925" s="17">
        <f t="shared" si="307"/>
        <v>42289.89634259259</v>
      </c>
      <c r="T3925" s="17">
        <f t="shared" si="308"/>
        <v>42319.938009259262</v>
      </c>
      <c r="U3925">
        <f t="shared" si="309"/>
        <v>2015</v>
      </c>
    </row>
    <row r="3926" spans="1:21" ht="45" hidden="1" x14ac:dyDescent="0.2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8218</v>
      </c>
      <c r="G3926" t="s">
        <v>8221</v>
      </c>
      <c r="H3926" t="s">
        <v>8243</v>
      </c>
      <c r="I3926">
        <v>1441176447</v>
      </c>
      <c r="J3926">
        <v>1438584447</v>
      </c>
      <c r="K3926" s="11" t="b">
        <v>0</v>
      </c>
      <c r="L3926">
        <v>0</v>
      </c>
      <c r="M3926" t="b">
        <v>0</v>
      </c>
      <c r="N3926" t="s">
        <v>8284</v>
      </c>
      <c r="O3926" s="1">
        <f t="shared" si="305"/>
        <v>0</v>
      </c>
      <c r="P3926">
        <f t="shared" si="306"/>
        <v>0</v>
      </c>
      <c r="Q3926" s="13" t="s">
        <v>8309</v>
      </c>
      <c r="R3926" t="s">
        <v>8351</v>
      </c>
      <c r="S3926" s="17">
        <f t="shared" si="307"/>
        <v>42219.282951388886</v>
      </c>
      <c r="T3926" s="17">
        <f t="shared" si="308"/>
        <v>42249.282951388886</v>
      </c>
      <c r="U3926">
        <f t="shared" si="309"/>
        <v>2015</v>
      </c>
    </row>
    <row r="3927" spans="1:21" ht="45" hidden="1" x14ac:dyDescent="0.2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8219</v>
      </c>
      <c r="G3927" t="s">
        <v>8221</v>
      </c>
      <c r="H3927" t="s">
        <v>8243</v>
      </c>
      <c r="I3927">
        <v>1492142860</v>
      </c>
      <c r="J3927">
        <v>1486962460</v>
      </c>
      <c r="K3927" s="11" t="b">
        <v>0</v>
      </c>
      <c r="L3927">
        <v>0</v>
      </c>
      <c r="M3927" t="b">
        <v>0</v>
      </c>
      <c r="N3927" t="s">
        <v>8288</v>
      </c>
      <c r="O3927" s="1">
        <f t="shared" si="305"/>
        <v>0</v>
      </c>
      <c r="P3927">
        <f t="shared" si="306"/>
        <v>0</v>
      </c>
      <c r="Q3927" s="13" t="s">
        <v>8323</v>
      </c>
      <c r="R3927" t="s">
        <v>8326</v>
      </c>
      <c r="S3927" s="17">
        <f t="shared" si="307"/>
        <v>42779.21365740741</v>
      </c>
      <c r="T3927" s="17">
        <f t="shared" si="308"/>
        <v>42839.171990740739</v>
      </c>
      <c r="U3927">
        <f t="shared" si="309"/>
        <v>2017</v>
      </c>
    </row>
    <row r="3928" spans="1:21" ht="60" hidden="1" x14ac:dyDescent="0.2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8217</v>
      </c>
      <c r="G3928" t="s">
        <v>8221</v>
      </c>
      <c r="H3928" t="s">
        <v>8243</v>
      </c>
      <c r="I3928">
        <v>1444410000</v>
      </c>
      <c r="J3928">
        <v>1440203579</v>
      </c>
      <c r="K3928" s="11" t="b">
        <v>0</v>
      </c>
      <c r="L3928">
        <v>0</v>
      </c>
      <c r="M3928" t="b">
        <v>0</v>
      </c>
      <c r="N3928" t="s">
        <v>8279</v>
      </c>
      <c r="O3928" s="1">
        <f t="shared" si="305"/>
        <v>0</v>
      </c>
      <c r="P3928">
        <f t="shared" si="306"/>
        <v>0</v>
      </c>
      <c r="Q3928" s="13" t="s">
        <v>8315</v>
      </c>
      <c r="R3928" t="s">
        <v>8341</v>
      </c>
      <c r="S3928" s="17">
        <f t="shared" si="307"/>
        <v>42238.022905092599</v>
      </c>
      <c r="T3928" s="17">
        <f t="shared" si="308"/>
        <v>42286.708333333328</v>
      </c>
      <c r="U3928">
        <f t="shared" si="309"/>
        <v>2015</v>
      </c>
    </row>
    <row r="3929" spans="1:21" ht="60" hidden="1" x14ac:dyDescent="0.2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8218</v>
      </c>
      <c r="G3929" t="s">
        <v>8221</v>
      </c>
      <c r="H3929" t="s">
        <v>8243</v>
      </c>
      <c r="I3929">
        <v>1446739905</v>
      </c>
      <c r="J3929">
        <v>1441552305</v>
      </c>
      <c r="K3929" s="11" t="b">
        <v>0</v>
      </c>
      <c r="L3929">
        <v>0</v>
      </c>
      <c r="M3929" t="b">
        <v>0</v>
      </c>
      <c r="N3929" t="s">
        <v>8266</v>
      </c>
      <c r="O3929" s="1">
        <f t="shared" si="305"/>
        <v>0</v>
      </c>
      <c r="P3929">
        <f t="shared" si="306"/>
        <v>0</v>
      </c>
      <c r="Q3929" s="13" t="s">
        <v>8319</v>
      </c>
      <c r="R3929" t="s">
        <v>8322</v>
      </c>
      <c r="S3929" s="17">
        <f t="shared" si="307"/>
        <v>42253.633159722223</v>
      </c>
      <c r="T3929" s="17">
        <f t="shared" si="308"/>
        <v>42313.674826388888</v>
      </c>
      <c r="U3929">
        <f t="shared" si="309"/>
        <v>2015</v>
      </c>
    </row>
    <row r="3930" spans="1:21" ht="60" hidden="1" x14ac:dyDescent="0.2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8218</v>
      </c>
      <c r="G3930" t="s">
        <v>8221</v>
      </c>
      <c r="H3930" t="s">
        <v>8243</v>
      </c>
      <c r="I3930">
        <v>1476863607</v>
      </c>
      <c r="J3930">
        <v>1474271607</v>
      </c>
      <c r="K3930" s="11" t="b">
        <v>0</v>
      </c>
      <c r="L3930">
        <v>0</v>
      </c>
      <c r="M3930" t="b">
        <v>0</v>
      </c>
      <c r="N3930" t="s">
        <v>8299</v>
      </c>
      <c r="O3930" s="1">
        <f t="shared" si="305"/>
        <v>0</v>
      </c>
      <c r="P3930">
        <f t="shared" si="306"/>
        <v>0</v>
      </c>
      <c r="Q3930" s="13" t="s">
        <v>8307</v>
      </c>
      <c r="R3930" t="s">
        <v>8352</v>
      </c>
      <c r="S3930" s="17">
        <f t="shared" si="307"/>
        <v>42632.328784722224</v>
      </c>
      <c r="T3930" s="17">
        <f t="shared" si="308"/>
        <v>42662.328784722224</v>
      </c>
      <c r="U3930">
        <f t="shared" si="309"/>
        <v>2016</v>
      </c>
    </row>
    <row r="3931" spans="1:21" ht="60" hidden="1" x14ac:dyDescent="0.2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8217</v>
      </c>
      <c r="G3931" t="s">
        <v>8223</v>
      </c>
      <c r="H3931" t="s">
        <v>8245</v>
      </c>
      <c r="I3931">
        <v>1472882100</v>
      </c>
      <c r="J3931">
        <v>1467941542</v>
      </c>
      <c r="K3931" s="11" t="b">
        <v>0</v>
      </c>
      <c r="L3931">
        <v>0</v>
      </c>
      <c r="M3931" t="b">
        <v>0</v>
      </c>
      <c r="N3931" t="s">
        <v>8262</v>
      </c>
      <c r="O3931" s="1">
        <f t="shared" si="305"/>
        <v>0</v>
      </c>
      <c r="P3931">
        <f t="shared" si="306"/>
        <v>0</v>
      </c>
      <c r="Q3931" s="13" t="s">
        <v>8317</v>
      </c>
      <c r="R3931" t="s">
        <v>8333</v>
      </c>
      <c r="S3931" s="17">
        <f t="shared" si="307"/>
        <v>42559.064143518524</v>
      </c>
      <c r="T3931" s="17">
        <f t="shared" si="308"/>
        <v>42616.246527777781</v>
      </c>
      <c r="U3931">
        <f t="shared" si="309"/>
        <v>2016</v>
      </c>
    </row>
    <row r="3932" spans="1:21" ht="45" hidden="1" x14ac:dyDescent="0.2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8218</v>
      </c>
      <c r="G3932" t="s">
        <v>8221</v>
      </c>
      <c r="H3932" t="s">
        <v>8243</v>
      </c>
      <c r="I3932">
        <v>1384448822</v>
      </c>
      <c r="J3932">
        <v>1381853222</v>
      </c>
      <c r="K3932" s="11" t="b">
        <v>0</v>
      </c>
      <c r="L3932">
        <v>0</v>
      </c>
      <c r="M3932" t="b">
        <v>0</v>
      </c>
      <c r="N3932" t="s">
        <v>8273</v>
      </c>
      <c r="O3932" s="1">
        <f t="shared" si="305"/>
        <v>0</v>
      </c>
      <c r="P3932">
        <f t="shared" si="306"/>
        <v>0</v>
      </c>
      <c r="Q3932" s="13" t="s">
        <v>8323</v>
      </c>
      <c r="R3932" t="s">
        <v>8346</v>
      </c>
      <c r="S3932" s="17">
        <f t="shared" si="307"/>
        <v>41562.67155092593</v>
      </c>
      <c r="T3932" s="17">
        <f t="shared" si="308"/>
        <v>41592.713217592594</v>
      </c>
      <c r="U3932">
        <f t="shared" si="309"/>
        <v>2013</v>
      </c>
    </row>
    <row r="3933" spans="1:21" ht="45" hidden="1" x14ac:dyDescent="0.2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8218</v>
      </c>
      <c r="G3933" t="s">
        <v>8233</v>
      </c>
      <c r="H3933" t="s">
        <v>8246</v>
      </c>
      <c r="I3933">
        <v>1440314472</v>
      </c>
      <c r="J3933">
        <v>1435130472</v>
      </c>
      <c r="K3933" s="11" t="b">
        <v>0</v>
      </c>
      <c r="L3933">
        <v>0</v>
      </c>
      <c r="M3933" t="b">
        <v>0</v>
      </c>
      <c r="N3933" t="s">
        <v>8288</v>
      </c>
      <c r="O3933" s="1">
        <f t="shared" si="305"/>
        <v>0</v>
      </c>
      <c r="P3933">
        <f t="shared" si="306"/>
        <v>0</v>
      </c>
      <c r="Q3933" s="13" t="s">
        <v>8323</v>
      </c>
      <c r="R3933" t="s">
        <v>8326</v>
      </c>
      <c r="S3933" s="17">
        <f t="shared" si="307"/>
        <v>42179.306388888886</v>
      </c>
      <c r="T3933" s="17">
        <f t="shared" si="308"/>
        <v>42239.306388888886</v>
      </c>
      <c r="U3933">
        <f t="shared" si="309"/>
        <v>2015</v>
      </c>
    </row>
    <row r="3934" spans="1:21" ht="60" hidden="1" x14ac:dyDescent="0.2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8217</v>
      </c>
      <c r="G3934" t="s">
        <v>8221</v>
      </c>
      <c r="H3934" t="s">
        <v>8243</v>
      </c>
      <c r="I3934">
        <v>1412571600</v>
      </c>
      <c r="J3934">
        <v>1410799870</v>
      </c>
      <c r="K3934" s="11" t="b">
        <v>0</v>
      </c>
      <c r="L3934">
        <v>0</v>
      </c>
      <c r="M3934" t="b">
        <v>0</v>
      </c>
      <c r="N3934" t="s">
        <v>8267</v>
      </c>
      <c r="O3934" s="1">
        <f t="shared" si="305"/>
        <v>0</v>
      </c>
      <c r="P3934">
        <f t="shared" si="306"/>
        <v>0</v>
      </c>
      <c r="Q3934" s="13" t="s">
        <v>8304</v>
      </c>
      <c r="R3934" t="s">
        <v>8338</v>
      </c>
      <c r="S3934" s="17">
        <f t="shared" si="307"/>
        <v>41897.702199074076</v>
      </c>
      <c r="T3934" s="17">
        <f t="shared" si="308"/>
        <v>41918.208333333336</v>
      </c>
      <c r="U3934">
        <f t="shared" si="309"/>
        <v>2014</v>
      </c>
    </row>
    <row r="3935" spans="1:21" ht="60" hidden="1" x14ac:dyDescent="0.2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8218</v>
      </c>
      <c r="G3935" t="s">
        <v>8221</v>
      </c>
      <c r="H3935" t="s">
        <v>8243</v>
      </c>
      <c r="I3935">
        <v>1417620036</v>
      </c>
      <c r="J3935">
        <v>1412432436</v>
      </c>
      <c r="K3935" s="11" t="b">
        <v>0</v>
      </c>
      <c r="L3935">
        <v>0</v>
      </c>
      <c r="M3935" t="b">
        <v>0</v>
      </c>
      <c r="N3935" t="s">
        <v>8266</v>
      </c>
      <c r="O3935" s="1">
        <f t="shared" si="305"/>
        <v>0</v>
      </c>
      <c r="P3935">
        <f t="shared" si="306"/>
        <v>0</v>
      </c>
      <c r="Q3935" s="13" t="s">
        <v>8319</v>
      </c>
      <c r="R3935" t="s">
        <v>8322</v>
      </c>
      <c r="S3935" s="17">
        <f t="shared" si="307"/>
        <v>41916.597638888888</v>
      </c>
      <c r="T3935" s="17">
        <f t="shared" si="308"/>
        <v>41976.639305555553</v>
      </c>
      <c r="U3935">
        <f t="shared" si="309"/>
        <v>2014</v>
      </c>
    </row>
    <row r="3936" spans="1:21" ht="60" hidden="1" x14ac:dyDescent="0.2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8217</v>
      </c>
      <c r="G3936" t="s">
        <v>8221</v>
      </c>
      <c r="H3936" t="s">
        <v>8243</v>
      </c>
      <c r="I3936">
        <v>1444322535</v>
      </c>
      <c r="J3936">
        <v>1441730535</v>
      </c>
      <c r="K3936" s="11" t="b">
        <v>0</v>
      </c>
      <c r="L3936">
        <v>0</v>
      </c>
      <c r="M3936" t="b">
        <v>0</v>
      </c>
      <c r="N3936" t="s">
        <v>8300</v>
      </c>
      <c r="O3936" s="1">
        <f t="shared" si="305"/>
        <v>0</v>
      </c>
      <c r="P3936">
        <f t="shared" si="306"/>
        <v>0</v>
      </c>
      <c r="Q3936" s="13" t="s">
        <v>8319</v>
      </c>
      <c r="R3936" t="s">
        <v>8331</v>
      </c>
      <c r="S3936" s="17">
        <f t="shared" si="307"/>
        <v>42255.696006944447</v>
      </c>
      <c r="T3936" s="17">
        <f t="shared" si="308"/>
        <v>42285.696006944447</v>
      </c>
      <c r="U3936">
        <f t="shared" si="309"/>
        <v>2015</v>
      </c>
    </row>
    <row r="3937" spans="1:21" ht="60" hidden="1" x14ac:dyDescent="0.2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8218</v>
      </c>
      <c r="G3937" t="s">
        <v>8221</v>
      </c>
      <c r="H3937" t="s">
        <v>8243</v>
      </c>
      <c r="I3937">
        <v>1461543600</v>
      </c>
      <c r="J3937">
        <v>1459203727</v>
      </c>
      <c r="K3937" s="11" t="b">
        <v>0</v>
      </c>
      <c r="L3937">
        <v>0</v>
      </c>
      <c r="M3937" t="b">
        <v>0</v>
      </c>
      <c r="N3937" t="s">
        <v>8266</v>
      </c>
      <c r="O3937" s="1">
        <f t="shared" si="305"/>
        <v>0</v>
      </c>
      <c r="P3937">
        <f t="shared" si="306"/>
        <v>0</v>
      </c>
      <c r="Q3937" s="13" t="s">
        <v>8319</v>
      </c>
      <c r="R3937" t="s">
        <v>8322</v>
      </c>
      <c r="S3937" s="17">
        <f t="shared" si="307"/>
        <v>42457.932025462964</v>
      </c>
      <c r="T3937" s="17">
        <f t="shared" si="308"/>
        <v>42485.013888888891</v>
      </c>
      <c r="U3937">
        <f t="shared" si="309"/>
        <v>2016</v>
      </c>
    </row>
    <row r="3938" spans="1:21" ht="60" hidden="1" x14ac:dyDescent="0.2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8218</v>
      </c>
      <c r="G3938" t="s">
        <v>8221</v>
      </c>
      <c r="H3938" t="s">
        <v>8243</v>
      </c>
      <c r="I3938">
        <v>1407604920</v>
      </c>
      <c r="J3938">
        <v>1405012920</v>
      </c>
      <c r="K3938" s="11" t="b">
        <v>0</v>
      </c>
      <c r="L3938">
        <v>0</v>
      </c>
      <c r="M3938" t="b">
        <v>0</v>
      </c>
      <c r="N3938" t="s">
        <v>8279</v>
      </c>
      <c r="O3938" s="1">
        <f t="shared" si="305"/>
        <v>0</v>
      </c>
      <c r="P3938">
        <f t="shared" si="306"/>
        <v>0</v>
      </c>
      <c r="Q3938" s="13" t="s">
        <v>8315</v>
      </c>
      <c r="R3938" t="s">
        <v>8341</v>
      </c>
      <c r="S3938" s="17">
        <f t="shared" si="307"/>
        <v>41830.723611111112</v>
      </c>
      <c r="T3938" s="17">
        <f t="shared" si="308"/>
        <v>41860.723611111112</v>
      </c>
      <c r="U3938">
        <f t="shared" si="309"/>
        <v>2014</v>
      </c>
    </row>
    <row r="3939" spans="1:21" ht="30" hidden="1" x14ac:dyDescent="0.2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8217</v>
      </c>
      <c r="G3939" t="s">
        <v>8221</v>
      </c>
      <c r="H3939" t="s">
        <v>8243</v>
      </c>
      <c r="I3939">
        <v>1441386000</v>
      </c>
      <c r="J3939">
        <v>1438811418</v>
      </c>
      <c r="K3939" s="11" t="b">
        <v>0</v>
      </c>
      <c r="L3939">
        <v>0</v>
      </c>
      <c r="M3939" t="b">
        <v>0</v>
      </c>
      <c r="N3939" t="s">
        <v>8262</v>
      </c>
      <c r="O3939" s="1">
        <f t="shared" si="305"/>
        <v>0</v>
      </c>
      <c r="P3939">
        <f t="shared" si="306"/>
        <v>0</v>
      </c>
      <c r="Q3939" s="13" t="s">
        <v>8317</v>
      </c>
      <c r="R3939" t="s">
        <v>8333</v>
      </c>
      <c r="S3939" s="17">
        <f t="shared" si="307"/>
        <v>42221.909930555557</v>
      </c>
      <c r="T3939" s="17">
        <f t="shared" si="308"/>
        <v>42251.708333333328</v>
      </c>
      <c r="U3939">
        <f t="shared" si="309"/>
        <v>2015</v>
      </c>
    </row>
    <row r="3940" spans="1:21" ht="60" hidden="1" x14ac:dyDescent="0.2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8217</v>
      </c>
      <c r="G3940" t="s">
        <v>8221</v>
      </c>
      <c r="H3940" t="s">
        <v>8243</v>
      </c>
      <c r="I3940">
        <v>1413942628</v>
      </c>
      <c r="J3940">
        <v>1411350628</v>
      </c>
      <c r="K3940" s="11" t="b">
        <v>0</v>
      </c>
      <c r="L3940">
        <v>0</v>
      </c>
      <c r="M3940" t="b">
        <v>0</v>
      </c>
      <c r="N3940" t="s">
        <v>8262</v>
      </c>
      <c r="O3940" s="1">
        <f t="shared" si="305"/>
        <v>0</v>
      </c>
      <c r="P3940">
        <f t="shared" si="306"/>
        <v>0</v>
      </c>
      <c r="Q3940" s="13" t="s">
        <v>8317</v>
      </c>
      <c r="R3940" t="s">
        <v>8333</v>
      </c>
      <c r="S3940" s="17">
        <f t="shared" si="307"/>
        <v>41904.07671296296</v>
      </c>
      <c r="T3940" s="17">
        <f t="shared" si="308"/>
        <v>41934.07671296296</v>
      </c>
      <c r="U3940">
        <f t="shared" si="309"/>
        <v>2014</v>
      </c>
    </row>
    <row r="3941" spans="1:21" ht="60" hidden="1" x14ac:dyDescent="0.2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8218</v>
      </c>
      <c r="G3941" t="s">
        <v>8221</v>
      </c>
      <c r="H3941" t="s">
        <v>8243</v>
      </c>
      <c r="I3941">
        <v>1439675691</v>
      </c>
      <c r="J3941">
        <v>1434491691</v>
      </c>
      <c r="K3941" s="11" t="b">
        <v>0</v>
      </c>
      <c r="L3941">
        <v>0</v>
      </c>
      <c r="M3941" t="b">
        <v>0</v>
      </c>
      <c r="N3941" t="s">
        <v>8263</v>
      </c>
      <c r="O3941" s="1">
        <f t="shared" si="305"/>
        <v>0</v>
      </c>
      <c r="P3941">
        <f t="shared" si="306"/>
        <v>0</v>
      </c>
      <c r="Q3941" s="13" t="s">
        <v>8317</v>
      </c>
      <c r="R3941" t="s">
        <v>8321</v>
      </c>
      <c r="S3941" s="17">
        <f t="shared" si="307"/>
        <v>42171.913090277783</v>
      </c>
      <c r="T3941" s="17">
        <f t="shared" si="308"/>
        <v>42231.913090277783</v>
      </c>
      <c r="U3941">
        <f t="shared" si="309"/>
        <v>2015</v>
      </c>
    </row>
    <row r="3942" spans="1:21" ht="60" hidden="1" x14ac:dyDescent="0.2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8218</v>
      </c>
      <c r="G3942" t="s">
        <v>8221</v>
      </c>
      <c r="H3942" t="s">
        <v>8243</v>
      </c>
      <c r="I3942">
        <v>1488571200</v>
      </c>
      <c r="J3942">
        <v>1485977434</v>
      </c>
      <c r="K3942" s="11" t="b">
        <v>0</v>
      </c>
      <c r="L3942">
        <v>0</v>
      </c>
      <c r="M3942" t="b">
        <v>0</v>
      </c>
      <c r="N3942" t="s">
        <v>8263</v>
      </c>
      <c r="O3942" s="1">
        <f t="shared" si="305"/>
        <v>0</v>
      </c>
      <c r="P3942">
        <f t="shared" si="306"/>
        <v>0</v>
      </c>
      <c r="Q3942" s="13" t="s">
        <v>8317</v>
      </c>
      <c r="R3942" t="s">
        <v>8321</v>
      </c>
      <c r="S3942" s="17">
        <f t="shared" si="307"/>
        <v>42767.812893518523</v>
      </c>
      <c r="T3942" s="17">
        <f t="shared" si="308"/>
        <v>42797.833333333328</v>
      </c>
      <c r="U3942">
        <f t="shared" si="309"/>
        <v>2017</v>
      </c>
    </row>
    <row r="3943" spans="1:21" ht="60" hidden="1" x14ac:dyDescent="0.2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8218</v>
      </c>
      <c r="G3943" t="s">
        <v>8221</v>
      </c>
      <c r="H3943" t="s">
        <v>8243</v>
      </c>
      <c r="I3943">
        <v>1259297940</v>
      </c>
      <c r="J3943">
        <v>1252964282</v>
      </c>
      <c r="K3943" s="11" t="b">
        <v>0</v>
      </c>
      <c r="L3943">
        <v>0</v>
      </c>
      <c r="M3943" t="b">
        <v>0</v>
      </c>
      <c r="N3943" t="s">
        <v>8265</v>
      </c>
      <c r="O3943" s="1">
        <f t="shared" si="305"/>
        <v>0</v>
      </c>
      <c r="P3943">
        <f t="shared" si="306"/>
        <v>0</v>
      </c>
      <c r="Q3943" s="13" t="s">
        <v>8317</v>
      </c>
      <c r="R3943" t="s">
        <v>8335</v>
      </c>
      <c r="S3943" s="17">
        <f t="shared" si="307"/>
        <v>40070.901412037041</v>
      </c>
      <c r="T3943" s="17">
        <f t="shared" si="308"/>
        <v>40144.207638888889</v>
      </c>
      <c r="U3943">
        <f t="shared" si="309"/>
        <v>2009</v>
      </c>
    </row>
    <row r="3944" spans="1:21" ht="30" hidden="1" x14ac:dyDescent="0.2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8218</v>
      </c>
      <c r="G3944" t="s">
        <v>8222</v>
      </c>
      <c r="H3944" t="s">
        <v>8244</v>
      </c>
      <c r="I3944">
        <v>1432752080</v>
      </c>
      <c r="J3944">
        <v>1427568080</v>
      </c>
      <c r="K3944" s="11" t="b">
        <v>0</v>
      </c>
      <c r="L3944">
        <v>0</v>
      </c>
      <c r="M3944" t="b">
        <v>0</v>
      </c>
      <c r="N3944" t="s">
        <v>8265</v>
      </c>
      <c r="O3944" s="1">
        <f t="shared" si="305"/>
        <v>0</v>
      </c>
      <c r="P3944">
        <f t="shared" si="306"/>
        <v>0</v>
      </c>
      <c r="Q3944" s="13" t="s">
        <v>8317</v>
      </c>
      <c r="R3944" t="s">
        <v>8335</v>
      </c>
      <c r="S3944" s="17">
        <f t="shared" si="307"/>
        <v>42091.778703703705</v>
      </c>
      <c r="T3944" s="17">
        <f t="shared" si="308"/>
        <v>42151.778703703705</v>
      </c>
      <c r="U3944">
        <f t="shared" si="309"/>
        <v>2015</v>
      </c>
    </row>
    <row r="3945" spans="1:21" ht="60" hidden="1" x14ac:dyDescent="0.2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8217</v>
      </c>
      <c r="G3945" t="s">
        <v>8227</v>
      </c>
      <c r="H3945" t="s">
        <v>8246</v>
      </c>
      <c r="I3945">
        <v>1488013307</v>
      </c>
      <c r="J3945">
        <v>1485421307</v>
      </c>
      <c r="K3945" s="11" t="b">
        <v>0</v>
      </c>
      <c r="L3945">
        <v>0</v>
      </c>
      <c r="M3945" t="b">
        <v>0</v>
      </c>
      <c r="N3945" t="s">
        <v>8267</v>
      </c>
      <c r="O3945" s="1">
        <f t="shared" si="305"/>
        <v>0</v>
      </c>
      <c r="P3945">
        <f t="shared" si="306"/>
        <v>0</v>
      </c>
      <c r="Q3945" s="13" t="s">
        <v>8304</v>
      </c>
      <c r="R3945" t="s">
        <v>8338</v>
      </c>
      <c r="S3945" s="17">
        <f t="shared" si="307"/>
        <v>42761.376238425932</v>
      </c>
      <c r="T3945" s="17">
        <f t="shared" si="308"/>
        <v>42791.376238425932</v>
      </c>
      <c r="U3945">
        <f t="shared" si="309"/>
        <v>2017</v>
      </c>
    </row>
    <row r="3946" spans="1:21" ht="45" hidden="1" x14ac:dyDescent="0.2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8217</v>
      </c>
      <c r="G3946" t="s">
        <v>8221</v>
      </c>
      <c r="H3946" t="s">
        <v>8243</v>
      </c>
      <c r="I3946">
        <v>1431647041</v>
      </c>
      <c r="J3946">
        <v>1429055041</v>
      </c>
      <c r="K3946" s="11" t="b">
        <v>0</v>
      </c>
      <c r="L3946">
        <v>0</v>
      </c>
      <c r="M3946" t="b">
        <v>0</v>
      </c>
      <c r="N3946" t="s">
        <v>8267</v>
      </c>
      <c r="O3946" s="1">
        <f t="shared" si="305"/>
        <v>0</v>
      </c>
      <c r="P3946">
        <f t="shared" si="306"/>
        <v>0</v>
      </c>
      <c r="Q3946" s="13" t="s">
        <v>8304</v>
      </c>
      <c r="R3946" t="s">
        <v>8338</v>
      </c>
      <c r="S3946" s="17">
        <f t="shared" si="307"/>
        <v>42108.988900462966</v>
      </c>
      <c r="T3946" s="17">
        <f t="shared" si="308"/>
        <v>42138.988900462966</v>
      </c>
      <c r="U3946">
        <f t="shared" si="309"/>
        <v>2015</v>
      </c>
    </row>
    <row r="3947" spans="1:21" ht="45" hidden="1" x14ac:dyDescent="0.2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8217</v>
      </c>
      <c r="G3947" t="s">
        <v>8221</v>
      </c>
      <c r="H3947" t="s">
        <v>8243</v>
      </c>
      <c r="I3947">
        <v>1405269457</v>
      </c>
      <c r="J3947">
        <v>1402677457</v>
      </c>
      <c r="K3947" s="11" t="b">
        <v>0</v>
      </c>
      <c r="L3947">
        <v>0</v>
      </c>
      <c r="M3947" t="b">
        <v>0</v>
      </c>
      <c r="N3947" t="s">
        <v>8267</v>
      </c>
      <c r="O3947" s="1">
        <f t="shared" si="305"/>
        <v>0</v>
      </c>
      <c r="P3947">
        <f t="shared" si="306"/>
        <v>0</v>
      </c>
      <c r="Q3947" s="13" t="s">
        <v>8304</v>
      </c>
      <c r="R3947" t="s">
        <v>8338</v>
      </c>
      <c r="S3947" s="17">
        <f t="shared" si="307"/>
        <v>41803.692789351851</v>
      </c>
      <c r="T3947" s="17">
        <f t="shared" si="308"/>
        <v>41833.692789351851</v>
      </c>
      <c r="U3947">
        <f t="shared" si="309"/>
        <v>2014</v>
      </c>
    </row>
    <row r="3948" spans="1:21" ht="45" hidden="1" x14ac:dyDescent="0.2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8218</v>
      </c>
      <c r="G3948" t="s">
        <v>8221</v>
      </c>
      <c r="H3948" t="s">
        <v>8243</v>
      </c>
      <c r="I3948">
        <v>1441858161</v>
      </c>
      <c r="J3948">
        <v>1439266161</v>
      </c>
      <c r="K3948" s="11" t="b">
        <v>0</v>
      </c>
      <c r="L3948">
        <v>0</v>
      </c>
      <c r="M3948" t="b">
        <v>0</v>
      </c>
      <c r="N3948" t="s">
        <v>8270</v>
      </c>
      <c r="O3948" s="1">
        <f t="shared" si="305"/>
        <v>0</v>
      </c>
      <c r="P3948">
        <f t="shared" si="306"/>
        <v>0</v>
      </c>
      <c r="Q3948" s="13" t="s">
        <v>8307</v>
      </c>
      <c r="R3948" t="s">
        <v>8348</v>
      </c>
      <c r="S3948" s="17">
        <f t="shared" si="307"/>
        <v>42227.173159722224</v>
      </c>
      <c r="T3948" s="17">
        <f t="shared" si="308"/>
        <v>42257.173159722224</v>
      </c>
      <c r="U3948">
        <f t="shared" si="309"/>
        <v>2015</v>
      </c>
    </row>
    <row r="3949" spans="1:21" ht="60" hidden="1" x14ac:dyDescent="0.2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8218</v>
      </c>
      <c r="G3949" t="s">
        <v>8221</v>
      </c>
      <c r="H3949" t="s">
        <v>8243</v>
      </c>
      <c r="I3949">
        <v>1442856131</v>
      </c>
      <c r="J3949">
        <v>1441128131</v>
      </c>
      <c r="K3949" s="11" t="b">
        <v>0</v>
      </c>
      <c r="L3949">
        <v>0</v>
      </c>
      <c r="M3949" t="b">
        <v>0</v>
      </c>
      <c r="N3949" t="s">
        <v>8273</v>
      </c>
      <c r="O3949" s="1">
        <f t="shared" si="305"/>
        <v>0</v>
      </c>
      <c r="P3949">
        <f t="shared" si="306"/>
        <v>0</v>
      </c>
      <c r="Q3949" s="13" t="s">
        <v>8323</v>
      </c>
      <c r="R3949" t="s">
        <v>8346</v>
      </c>
      <c r="S3949" s="17">
        <f t="shared" si="307"/>
        <v>42248.723738425921</v>
      </c>
      <c r="T3949" s="17">
        <f t="shared" si="308"/>
        <v>42268.723738425921</v>
      </c>
      <c r="U3949">
        <f t="shared" si="309"/>
        <v>2015</v>
      </c>
    </row>
    <row r="3950" spans="1:21" ht="60" hidden="1" x14ac:dyDescent="0.2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8218</v>
      </c>
      <c r="G3950" t="s">
        <v>8234</v>
      </c>
      <c r="H3950" t="s">
        <v>8246</v>
      </c>
      <c r="I3950">
        <v>1475310825</v>
      </c>
      <c r="J3950">
        <v>1472718825</v>
      </c>
      <c r="K3950" s="11" t="b">
        <v>0</v>
      </c>
      <c r="L3950">
        <v>0</v>
      </c>
      <c r="M3950" t="b">
        <v>0</v>
      </c>
      <c r="N3950" t="s">
        <v>8268</v>
      </c>
      <c r="O3950" s="1">
        <f t="shared" si="305"/>
        <v>0</v>
      </c>
      <c r="P3950">
        <f t="shared" si="306"/>
        <v>0</v>
      </c>
      <c r="Q3950" s="13" t="s">
        <v>8304</v>
      </c>
      <c r="R3950" t="s">
        <v>8306</v>
      </c>
      <c r="S3950" s="17">
        <f t="shared" si="307"/>
        <v>42614.356770833328</v>
      </c>
      <c r="T3950" s="17">
        <f t="shared" si="308"/>
        <v>42644.356770833328</v>
      </c>
      <c r="U3950">
        <f t="shared" si="309"/>
        <v>2016</v>
      </c>
    </row>
    <row r="3951" spans="1:21" ht="45" hidden="1" x14ac:dyDescent="0.2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8218</v>
      </c>
      <c r="G3951" t="s">
        <v>8222</v>
      </c>
      <c r="H3951" t="s">
        <v>8244</v>
      </c>
      <c r="I3951">
        <v>1438859121</v>
      </c>
      <c r="J3951">
        <v>1436267121</v>
      </c>
      <c r="K3951" s="11" t="b">
        <v>0</v>
      </c>
      <c r="L3951">
        <v>0</v>
      </c>
      <c r="M3951" t="b">
        <v>0</v>
      </c>
      <c r="N3951" t="s">
        <v>8278</v>
      </c>
      <c r="O3951" s="1">
        <f t="shared" si="305"/>
        <v>0</v>
      </c>
      <c r="P3951">
        <f t="shared" si="306"/>
        <v>0</v>
      </c>
      <c r="Q3951" s="13" t="s">
        <v>8312</v>
      </c>
      <c r="R3951" t="s">
        <v>8340</v>
      </c>
      <c r="S3951" s="17">
        <f t="shared" si="307"/>
        <v>42192.462048611109</v>
      </c>
      <c r="T3951" s="17">
        <f t="shared" si="308"/>
        <v>42222.462048611109</v>
      </c>
      <c r="U3951">
        <f t="shared" si="309"/>
        <v>2015</v>
      </c>
    </row>
    <row r="3952" spans="1:21" ht="45" hidden="1" x14ac:dyDescent="0.2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8217</v>
      </c>
      <c r="G3952" t="s">
        <v>8221</v>
      </c>
      <c r="H3952" t="s">
        <v>8243</v>
      </c>
      <c r="I3952">
        <v>1440723600</v>
      </c>
      <c r="J3952">
        <v>1436394968</v>
      </c>
      <c r="K3952" s="11" t="b">
        <v>0</v>
      </c>
      <c r="L3952">
        <v>0</v>
      </c>
      <c r="M3952" t="b">
        <v>0</v>
      </c>
      <c r="N3952" t="s">
        <v>8281</v>
      </c>
      <c r="O3952" s="1">
        <f t="shared" si="305"/>
        <v>0</v>
      </c>
      <c r="P3952">
        <f t="shared" si="306"/>
        <v>0</v>
      </c>
      <c r="Q3952" s="13" t="s">
        <v>8323</v>
      </c>
      <c r="R3952" t="s">
        <v>8350</v>
      </c>
      <c r="S3952" s="17">
        <f t="shared" si="307"/>
        <v>42193.941759259258</v>
      </c>
      <c r="T3952" s="17">
        <f t="shared" si="308"/>
        <v>42244.041666666672</v>
      </c>
      <c r="U3952">
        <f t="shared" si="309"/>
        <v>2015</v>
      </c>
    </row>
    <row r="3953" spans="1:21" ht="60" hidden="1" x14ac:dyDescent="0.2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8217</v>
      </c>
      <c r="G3953" t="s">
        <v>8221</v>
      </c>
      <c r="H3953" t="s">
        <v>8243</v>
      </c>
      <c r="I3953">
        <v>1407729600</v>
      </c>
      <c r="J3953">
        <v>1405097760</v>
      </c>
      <c r="K3953" s="11" t="b">
        <v>0</v>
      </c>
      <c r="L3953">
        <v>0</v>
      </c>
      <c r="M3953" t="b">
        <v>0</v>
      </c>
      <c r="N3953" t="s">
        <v>8282</v>
      </c>
      <c r="O3953" s="1">
        <f t="shared" si="305"/>
        <v>0</v>
      </c>
      <c r="P3953">
        <f t="shared" si="306"/>
        <v>0</v>
      </c>
      <c r="Q3953" s="13" t="s">
        <v>8307</v>
      </c>
      <c r="R3953" t="s">
        <v>8344</v>
      </c>
      <c r="S3953" s="17">
        <f t="shared" si="307"/>
        <v>41831.705555555556</v>
      </c>
      <c r="T3953" s="17">
        <f t="shared" si="308"/>
        <v>41862.166666666664</v>
      </c>
      <c r="U3953">
        <f t="shared" si="309"/>
        <v>2014</v>
      </c>
    </row>
    <row r="3954" spans="1:21" ht="45" hidden="1" x14ac:dyDescent="0.2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8218</v>
      </c>
      <c r="G3954" t="s">
        <v>8221</v>
      </c>
      <c r="H3954" t="s">
        <v>8243</v>
      </c>
      <c r="I3954">
        <v>1352994052</v>
      </c>
      <c r="J3954">
        <v>1350398452</v>
      </c>
      <c r="K3954" s="11" t="b">
        <v>0</v>
      </c>
      <c r="L3954">
        <v>0</v>
      </c>
      <c r="M3954" t="b">
        <v>0</v>
      </c>
      <c r="N3954" t="s">
        <v>8270</v>
      </c>
      <c r="O3954" s="1">
        <f t="shared" si="305"/>
        <v>0</v>
      </c>
      <c r="P3954">
        <f t="shared" si="306"/>
        <v>0</v>
      </c>
      <c r="Q3954" s="13" t="s">
        <v>8307</v>
      </c>
      <c r="R3954" t="s">
        <v>8348</v>
      </c>
      <c r="S3954" s="17">
        <f t="shared" si="307"/>
        <v>41198.611712962964</v>
      </c>
      <c r="T3954" s="17">
        <f t="shared" si="308"/>
        <v>41228.653379629628</v>
      </c>
      <c r="U3954">
        <f t="shared" si="309"/>
        <v>2012</v>
      </c>
    </row>
    <row r="3955" spans="1:21" ht="60" hidden="1" x14ac:dyDescent="0.2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8218</v>
      </c>
      <c r="G3955" t="s">
        <v>8221</v>
      </c>
      <c r="H3955" t="s">
        <v>8243</v>
      </c>
      <c r="I3955">
        <v>1435701353</v>
      </c>
      <c r="J3955">
        <v>1430517353</v>
      </c>
      <c r="K3955" s="11" t="b">
        <v>0</v>
      </c>
      <c r="L3955">
        <v>0</v>
      </c>
      <c r="M3955" t="b">
        <v>0</v>
      </c>
      <c r="N3955" t="s">
        <v>8288</v>
      </c>
      <c r="O3955" s="1">
        <f t="shared" si="305"/>
        <v>0</v>
      </c>
      <c r="P3955">
        <f t="shared" si="306"/>
        <v>0</v>
      </c>
      <c r="Q3955" s="13" t="s">
        <v>8323</v>
      </c>
      <c r="R3955" t="s">
        <v>8326</v>
      </c>
      <c r="S3955" s="17">
        <f t="shared" si="307"/>
        <v>42125.913807870369</v>
      </c>
      <c r="T3955" s="17">
        <f t="shared" si="308"/>
        <v>42185.913807870369</v>
      </c>
      <c r="U3955">
        <f t="shared" si="309"/>
        <v>2015</v>
      </c>
    </row>
    <row r="3956" spans="1:21" ht="45" hidden="1" x14ac:dyDescent="0.2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8218</v>
      </c>
      <c r="G3956" t="s">
        <v>8221</v>
      </c>
      <c r="H3956" t="s">
        <v>8243</v>
      </c>
      <c r="I3956">
        <v>1449831863</v>
      </c>
      <c r="J3956">
        <v>1447239863</v>
      </c>
      <c r="K3956" s="11" t="b">
        <v>0</v>
      </c>
      <c r="L3956">
        <v>0</v>
      </c>
      <c r="M3956" t="b">
        <v>0</v>
      </c>
      <c r="N3956" t="s">
        <v>8288</v>
      </c>
      <c r="O3956" s="1">
        <f t="shared" si="305"/>
        <v>0</v>
      </c>
      <c r="P3956">
        <f t="shared" si="306"/>
        <v>0</v>
      </c>
      <c r="Q3956" s="13" t="s">
        <v>8323</v>
      </c>
      <c r="R3956" t="s">
        <v>8326</v>
      </c>
      <c r="S3956" s="17">
        <f t="shared" si="307"/>
        <v>42319.461377314816</v>
      </c>
      <c r="T3956" s="17">
        <f t="shared" si="308"/>
        <v>42349.461377314816</v>
      </c>
      <c r="U3956">
        <f t="shared" si="309"/>
        <v>2015</v>
      </c>
    </row>
    <row r="3957" spans="1:21" ht="45" hidden="1" x14ac:dyDescent="0.2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8217</v>
      </c>
      <c r="G3957" t="s">
        <v>8221</v>
      </c>
      <c r="H3957" t="s">
        <v>8243</v>
      </c>
      <c r="I3957">
        <v>1436729504</v>
      </c>
      <c r="J3957">
        <v>1434137504</v>
      </c>
      <c r="K3957" s="11" t="b">
        <v>0</v>
      </c>
      <c r="L3957">
        <v>0</v>
      </c>
      <c r="M3957" t="b">
        <v>0</v>
      </c>
      <c r="N3957" t="s">
        <v>8267</v>
      </c>
      <c r="O3957" s="1">
        <f t="shared" si="305"/>
        <v>0</v>
      </c>
      <c r="P3957">
        <f t="shared" si="306"/>
        <v>0</v>
      </c>
      <c r="Q3957" s="13" t="s">
        <v>8304</v>
      </c>
      <c r="R3957" t="s">
        <v>8338</v>
      </c>
      <c r="S3957" s="17">
        <f t="shared" si="307"/>
        <v>42167.813703703709</v>
      </c>
      <c r="T3957" s="17">
        <f t="shared" si="308"/>
        <v>42197.813703703709</v>
      </c>
      <c r="U3957">
        <f t="shared" si="309"/>
        <v>2015</v>
      </c>
    </row>
    <row r="3958" spans="1:21" ht="45" hidden="1" x14ac:dyDescent="0.2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8218</v>
      </c>
      <c r="G3958" t="s">
        <v>8221</v>
      </c>
      <c r="H3958" t="s">
        <v>8243</v>
      </c>
      <c r="I3958">
        <v>1415899228</v>
      </c>
      <c r="J3958">
        <v>1413303628</v>
      </c>
      <c r="K3958" s="11" t="b">
        <v>0</v>
      </c>
      <c r="L3958">
        <v>0</v>
      </c>
      <c r="M3958" t="b">
        <v>0</v>
      </c>
      <c r="N3958" t="s">
        <v>8294</v>
      </c>
      <c r="O3958" s="1">
        <f t="shared" si="305"/>
        <v>0</v>
      </c>
      <c r="P3958">
        <f t="shared" si="306"/>
        <v>0</v>
      </c>
      <c r="Q3958" s="13" t="s">
        <v>8315</v>
      </c>
      <c r="R3958" t="s">
        <v>8353</v>
      </c>
      <c r="S3958" s="17">
        <f t="shared" si="307"/>
        <v>41926.680879629632</v>
      </c>
      <c r="T3958" s="17">
        <f t="shared" si="308"/>
        <v>41956.722546296296</v>
      </c>
      <c r="U3958">
        <f t="shared" si="309"/>
        <v>2014</v>
      </c>
    </row>
    <row r="3959" spans="1:21" ht="60" hidden="1" x14ac:dyDescent="0.2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8218</v>
      </c>
      <c r="G3959" t="s">
        <v>8222</v>
      </c>
      <c r="H3959" t="s">
        <v>8244</v>
      </c>
      <c r="I3959">
        <v>1371726258</v>
      </c>
      <c r="J3959">
        <v>1369134258</v>
      </c>
      <c r="K3959" s="11" t="b">
        <v>0</v>
      </c>
      <c r="L3959">
        <v>0</v>
      </c>
      <c r="M3959" t="b">
        <v>0</v>
      </c>
      <c r="N3959" t="s">
        <v>8299</v>
      </c>
      <c r="O3959" s="1">
        <f t="shared" si="305"/>
        <v>0</v>
      </c>
      <c r="P3959">
        <f t="shared" si="306"/>
        <v>0</v>
      </c>
      <c r="Q3959" s="13" t="s">
        <v>8307</v>
      </c>
      <c r="R3959" t="s">
        <v>8352</v>
      </c>
      <c r="S3959" s="17">
        <f t="shared" si="307"/>
        <v>41415.461319444446</v>
      </c>
      <c r="T3959" s="17">
        <f t="shared" si="308"/>
        <v>41445.461319444446</v>
      </c>
      <c r="U3959">
        <f t="shared" si="309"/>
        <v>2013</v>
      </c>
    </row>
    <row r="3960" spans="1:21" ht="60" hidden="1" x14ac:dyDescent="0.2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8218</v>
      </c>
      <c r="G3960" t="s">
        <v>8221</v>
      </c>
      <c r="H3960" t="s">
        <v>8243</v>
      </c>
      <c r="I3960">
        <v>1442644651</v>
      </c>
      <c r="J3960">
        <v>1440052651</v>
      </c>
      <c r="K3960" s="11" t="b">
        <v>0</v>
      </c>
      <c r="L3960">
        <v>0</v>
      </c>
      <c r="M3960" t="b">
        <v>0</v>
      </c>
      <c r="N3960" t="s">
        <v>8300</v>
      </c>
      <c r="O3960" s="1">
        <f t="shared" si="305"/>
        <v>0</v>
      </c>
      <c r="P3960">
        <f t="shared" si="306"/>
        <v>0</v>
      </c>
      <c r="Q3960" s="13" t="s">
        <v>8319</v>
      </c>
      <c r="R3960" t="s">
        <v>8331</v>
      </c>
      <c r="S3960" s="17">
        <f t="shared" si="307"/>
        <v>42236.276053240741</v>
      </c>
      <c r="T3960" s="17">
        <f t="shared" si="308"/>
        <v>42266.276053240741</v>
      </c>
      <c r="U3960">
        <f t="shared" si="309"/>
        <v>2015</v>
      </c>
    </row>
    <row r="3961" spans="1:21" ht="60" hidden="1" x14ac:dyDescent="0.2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8218</v>
      </c>
      <c r="G3961" t="s">
        <v>8221</v>
      </c>
      <c r="H3961" t="s">
        <v>8243</v>
      </c>
      <c r="I3961">
        <v>1440690875</v>
      </c>
      <c r="J3961">
        <v>1438098875</v>
      </c>
      <c r="K3961" s="11" t="b">
        <v>0</v>
      </c>
      <c r="L3961">
        <v>0</v>
      </c>
      <c r="M3961" t="b">
        <v>0</v>
      </c>
      <c r="N3961" t="s">
        <v>8266</v>
      </c>
      <c r="O3961" s="1">
        <f t="shared" si="305"/>
        <v>0</v>
      </c>
      <c r="P3961">
        <f t="shared" si="306"/>
        <v>0</v>
      </c>
      <c r="Q3961" s="13" t="s">
        <v>8319</v>
      </c>
      <c r="R3961" t="s">
        <v>8322</v>
      </c>
      <c r="S3961" s="17">
        <f t="shared" si="307"/>
        <v>42213.662905092591</v>
      </c>
      <c r="T3961" s="17">
        <f t="shared" si="308"/>
        <v>42243.662905092591</v>
      </c>
      <c r="U3961">
        <f t="shared" si="309"/>
        <v>2015</v>
      </c>
    </row>
    <row r="3962" spans="1:21" ht="60" hidden="1" x14ac:dyDescent="0.2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8218</v>
      </c>
      <c r="G3962" t="s">
        <v>8221</v>
      </c>
      <c r="H3962" t="s">
        <v>8243</v>
      </c>
      <c r="I3962">
        <v>1418914964</v>
      </c>
      <c r="J3962">
        <v>1414591364</v>
      </c>
      <c r="K3962" s="11" t="b">
        <v>0</v>
      </c>
      <c r="L3962">
        <v>0</v>
      </c>
      <c r="M3962" t="b">
        <v>0</v>
      </c>
      <c r="N3962" t="s">
        <v>8266</v>
      </c>
      <c r="O3962" s="1">
        <f t="shared" si="305"/>
        <v>0</v>
      </c>
      <c r="P3962">
        <f t="shared" si="306"/>
        <v>0</v>
      </c>
      <c r="Q3962" s="13" t="s">
        <v>8319</v>
      </c>
      <c r="R3962" t="s">
        <v>8322</v>
      </c>
      <c r="S3962" s="17">
        <f t="shared" si="307"/>
        <v>41941.585231481484</v>
      </c>
      <c r="T3962" s="17">
        <f t="shared" si="308"/>
        <v>41991.626898148148</v>
      </c>
      <c r="U3962">
        <f t="shared" si="309"/>
        <v>2014</v>
      </c>
    </row>
    <row r="3963" spans="1:21" ht="45" hidden="1" x14ac:dyDescent="0.2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8218</v>
      </c>
      <c r="G3963" t="s">
        <v>8233</v>
      </c>
      <c r="H3963" t="s">
        <v>8246</v>
      </c>
      <c r="I3963">
        <v>1442091462</v>
      </c>
      <c r="J3963">
        <v>1436907462</v>
      </c>
      <c r="K3963" s="11" t="b">
        <v>0</v>
      </c>
      <c r="L3963">
        <v>0</v>
      </c>
      <c r="M3963" t="b">
        <v>0</v>
      </c>
      <c r="N3963" t="s">
        <v>8282</v>
      </c>
      <c r="O3963" s="1">
        <f t="shared" si="305"/>
        <v>0</v>
      </c>
      <c r="P3963">
        <f t="shared" si="306"/>
        <v>0</v>
      </c>
      <c r="Q3963" s="13" t="s">
        <v>8307</v>
      </c>
      <c r="R3963" t="s">
        <v>8344</v>
      </c>
      <c r="S3963" s="17">
        <f t="shared" si="307"/>
        <v>42199.873402777783</v>
      </c>
      <c r="T3963" s="17">
        <f t="shared" si="308"/>
        <v>42259.873402777783</v>
      </c>
      <c r="U3963">
        <f t="shared" si="309"/>
        <v>2015</v>
      </c>
    </row>
    <row r="3964" spans="1:21" ht="60" hidden="1" x14ac:dyDescent="0.2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8218</v>
      </c>
      <c r="G3964" t="s">
        <v>8238</v>
      </c>
      <c r="H3964" t="s">
        <v>8246</v>
      </c>
      <c r="I3964">
        <v>1454109420</v>
      </c>
      <c r="J3964">
        <v>1453334629</v>
      </c>
      <c r="K3964" s="11" t="b">
        <v>0</v>
      </c>
      <c r="L3964">
        <v>0</v>
      </c>
      <c r="M3964" t="b">
        <v>0</v>
      </c>
      <c r="N3964" t="s">
        <v>8266</v>
      </c>
      <c r="O3964" s="1">
        <f t="shared" si="305"/>
        <v>0</v>
      </c>
      <c r="P3964">
        <f t="shared" si="306"/>
        <v>0</v>
      </c>
      <c r="Q3964" s="13" t="s">
        <v>8319</v>
      </c>
      <c r="R3964" t="s">
        <v>8322</v>
      </c>
      <c r="S3964" s="17">
        <f t="shared" si="307"/>
        <v>42390.002650462964</v>
      </c>
      <c r="T3964" s="17">
        <f t="shared" si="308"/>
        <v>42398.970138888893</v>
      </c>
      <c r="U3964">
        <f t="shared" si="309"/>
        <v>2016</v>
      </c>
    </row>
    <row r="3965" spans="1:21" ht="75" hidden="1" x14ac:dyDescent="0.2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8217</v>
      </c>
      <c r="G3965" t="s">
        <v>8221</v>
      </c>
      <c r="H3965" t="s">
        <v>8243</v>
      </c>
      <c r="I3965">
        <v>1465243740</v>
      </c>
      <c r="J3965">
        <v>1461438495</v>
      </c>
      <c r="K3965" s="11" t="b">
        <v>0</v>
      </c>
      <c r="L3965">
        <v>0</v>
      </c>
      <c r="M3965" t="b">
        <v>0</v>
      </c>
      <c r="N3965" t="s">
        <v>8276</v>
      </c>
      <c r="O3965" s="1">
        <f t="shared" si="305"/>
        <v>0</v>
      </c>
      <c r="P3965">
        <f t="shared" si="306"/>
        <v>0</v>
      </c>
      <c r="Q3965" s="13" t="s">
        <v>8342</v>
      </c>
      <c r="R3965" t="s">
        <v>8343</v>
      </c>
      <c r="S3965" s="17">
        <f t="shared" si="307"/>
        <v>42483.797395833331</v>
      </c>
      <c r="T3965" s="17">
        <f t="shared" si="308"/>
        <v>42527.839583333334</v>
      </c>
      <c r="U3965">
        <f t="shared" si="309"/>
        <v>2016</v>
      </c>
    </row>
    <row r="3966" spans="1:21" ht="60" hidden="1" x14ac:dyDescent="0.2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8217</v>
      </c>
      <c r="G3966" t="s">
        <v>8221</v>
      </c>
      <c r="H3966" t="s">
        <v>8243</v>
      </c>
      <c r="I3966">
        <v>1446087223</v>
      </c>
      <c r="J3966">
        <v>1443495223</v>
      </c>
      <c r="K3966" s="11" t="b">
        <v>0</v>
      </c>
      <c r="L3966">
        <v>0</v>
      </c>
      <c r="M3966" t="b">
        <v>0</v>
      </c>
      <c r="N3966" t="s">
        <v>8267</v>
      </c>
      <c r="O3966" s="1">
        <f t="shared" si="305"/>
        <v>0</v>
      </c>
      <c r="P3966">
        <f t="shared" si="306"/>
        <v>0</v>
      </c>
      <c r="Q3966" s="13" t="s">
        <v>8304</v>
      </c>
      <c r="R3966" t="s">
        <v>8338</v>
      </c>
      <c r="S3966" s="17">
        <f t="shared" si="307"/>
        <v>42276.120636574073</v>
      </c>
      <c r="T3966" s="17">
        <f t="shared" si="308"/>
        <v>42306.120636574073</v>
      </c>
      <c r="U3966">
        <f t="shared" si="309"/>
        <v>2015</v>
      </c>
    </row>
    <row r="3967" spans="1:21" ht="45" hidden="1" x14ac:dyDescent="0.2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8217</v>
      </c>
      <c r="G3967" t="s">
        <v>8221</v>
      </c>
      <c r="H3967" t="s">
        <v>8243</v>
      </c>
      <c r="I3967">
        <v>1431728242</v>
      </c>
      <c r="J3967">
        <v>1429568242</v>
      </c>
      <c r="K3967" s="11" t="b">
        <v>0</v>
      </c>
      <c r="L3967">
        <v>0</v>
      </c>
      <c r="M3967" t="b">
        <v>0</v>
      </c>
      <c r="N3967" t="s">
        <v>8262</v>
      </c>
      <c r="O3967" s="1">
        <f t="shared" si="305"/>
        <v>0</v>
      </c>
      <c r="P3967">
        <f t="shared" si="306"/>
        <v>0</v>
      </c>
      <c r="Q3967" s="13" t="s">
        <v>8317</v>
      </c>
      <c r="R3967" t="s">
        <v>8333</v>
      </c>
      <c r="S3967" s="17">
        <f t="shared" si="307"/>
        <v>42114.928726851853</v>
      </c>
      <c r="T3967" s="17">
        <f t="shared" si="308"/>
        <v>42139.928726851853</v>
      </c>
      <c r="U3967">
        <f t="shared" si="309"/>
        <v>2015</v>
      </c>
    </row>
    <row r="3968" spans="1:21" ht="60" hidden="1" x14ac:dyDescent="0.2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8218</v>
      </c>
      <c r="G3968" t="s">
        <v>8226</v>
      </c>
      <c r="H3968" t="s">
        <v>8248</v>
      </c>
      <c r="I3968">
        <v>1424112483</v>
      </c>
      <c r="J3968">
        <v>1421520483</v>
      </c>
      <c r="K3968" s="11" t="b">
        <v>0</v>
      </c>
      <c r="L3968">
        <v>0</v>
      </c>
      <c r="M3968" t="b">
        <v>0</v>
      </c>
      <c r="N3968" t="s">
        <v>8270</v>
      </c>
      <c r="O3968" s="1">
        <f t="shared" si="305"/>
        <v>0</v>
      </c>
      <c r="P3968">
        <f t="shared" si="306"/>
        <v>0</v>
      </c>
      <c r="Q3968" s="13" t="s">
        <v>8307</v>
      </c>
      <c r="R3968" t="s">
        <v>8348</v>
      </c>
      <c r="S3968" s="17">
        <f t="shared" si="307"/>
        <v>42021.783368055556</v>
      </c>
      <c r="T3968" s="17">
        <f t="shared" si="308"/>
        <v>42051.783368055556</v>
      </c>
      <c r="U3968">
        <f t="shared" si="309"/>
        <v>2015</v>
      </c>
    </row>
    <row r="3969" spans="1:21" ht="45" hidden="1" x14ac:dyDescent="0.2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8217</v>
      </c>
      <c r="G3969" t="s">
        <v>8221</v>
      </c>
      <c r="H3969" t="s">
        <v>8243</v>
      </c>
      <c r="I3969">
        <v>1462150800</v>
      </c>
      <c r="J3969">
        <v>1456987108</v>
      </c>
      <c r="K3969" s="11" t="b">
        <v>0</v>
      </c>
      <c r="L3969">
        <v>0</v>
      </c>
      <c r="M3969" t="b">
        <v>0</v>
      </c>
      <c r="N3969" t="s">
        <v>8276</v>
      </c>
      <c r="O3969" s="1">
        <f t="shared" si="305"/>
        <v>0</v>
      </c>
      <c r="P3969">
        <f t="shared" si="306"/>
        <v>0</v>
      </c>
      <c r="Q3969" s="13" t="s">
        <v>8342</v>
      </c>
      <c r="R3969" t="s">
        <v>8343</v>
      </c>
      <c r="S3969" s="17">
        <f t="shared" si="307"/>
        <v>42432.276712962965</v>
      </c>
      <c r="T3969" s="17">
        <f t="shared" si="308"/>
        <v>42492.041666666672</v>
      </c>
      <c r="U3969">
        <f t="shared" si="309"/>
        <v>2016</v>
      </c>
    </row>
    <row r="3970" spans="1:21" ht="45" hidden="1" x14ac:dyDescent="0.2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8218</v>
      </c>
      <c r="G3970" t="s">
        <v>8221</v>
      </c>
      <c r="H3970" t="s">
        <v>8243</v>
      </c>
      <c r="I3970">
        <v>1424131727</v>
      </c>
      <c r="J3970">
        <v>1421539727</v>
      </c>
      <c r="K3970" s="11" t="b">
        <v>0</v>
      </c>
      <c r="L3970">
        <v>0</v>
      </c>
      <c r="M3970" t="b">
        <v>0</v>
      </c>
      <c r="N3970" t="s">
        <v>8278</v>
      </c>
      <c r="O3970" s="1">
        <f t="shared" si="305"/>
        <v>0</v>
      </c>
      <c r="P3970">
        <f t="shared" si="306"/>
        <v>0</v>
      </c>
      <c r="Q3970" s="13" t="s">
        <v>8312</v>
      </c>
      <c r="R3970" t="s">
        <v>8340</v>
      </c>
      <c r="S3970" s="17">
        <f t="shared" si="307"/>
        <v>42022.006099537044</v>
      </c>
      <c r="T3970" s="17">
        <f t="shared" si="308"/>
        <v>42052.006099537044</v>
      </c>
      <c r="U3970">
        <f t="shared" si="309"/>
        <v>2015</v>
      </c>
    </row>
    <row r="3971" spans="1:21" ht="45" hidden="1" x14ac:dyDescent="0.2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8218</v>
      </c>
      <c r="G3971" t="s">
        <v>8221</v>
      </c>
      <c r="H3971" t="s">
        <v>8243</v>
      </c>
      <c r="I3971">
        <v>1420085535</v>
      </c>
      <c r="J3971">
        <v>1414897935</v>
      </c>
      <c r="K3971" s="11" t="b">
        <v>0</v>
      </c>
      <c r="L3971">
        <v>0</v>
      </c>
      <c r="M3971" t="b">
        <v>0</v>
      </c>
      <c r="N3971" t="s">
        <v>8282</v>
      </c>
      <c r="O3971" s="1">
        <f t="shared" ref="O3971:O4034" si="310">ROUND(E3971/D3971*100,0)</f>
        <v>0</v>
      </c>
      <c r="P3971">
        <f t="shared" ref="P3971:P4034" si="311">IFERROR(ROUND(E3971/L3971,2),0)</f>
        <v>0</v>
      </c>
      <c r="Q3971" s="13" t="s">
        <v>8307</v>
      </c>
      <c r="R3971" t="s">
        <v>8344</v>
      </c>
      <c r="S3971" s="17">
        <f t="shared" ref="S3971:S4034" si="312">(((J3971/60)/60)/24)+DATE(1970,1,1)</f>
        <v>41945.133506944447</v>
      </c>
      <c r="T3971" s="17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hidden="1" x14ac:dyDescent="0.2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8217</v>
      </c>
      <c r="G3972" t="s">
        <v>8221</v>
      </c>
      <c r="H3972" t="s">
        <v>8243</v>
      </c>
      <c r="I3972">
        <v>1259715000</v>
      </c>
      <c r="J3972">
        <v>1253712916</v>
      </c>
      <c r="K3972" s="11" t="b">
        <v>0</v>
      </c>
      <c r="L3972">
        <v>0</v>
      </c>
      <c r="M3972" t="b">
        <v>0</v>
      </c>
      <c r="N3972" t="s">
        <v>8285</v>
      </c>
      <c r="O3972" s="1">
        <f t="shared" si="310"/>
        <v>0</v>
      </c>
      <c r="P3972">
        <f t="shared" si="311"/>
        <v>0</v>
      </c>
      <c r="Q3972" s="13" t="s">
        <v>8307</v>
      </c>
      <c r="R3972" t="s">
        <v>8345</v>
      </c>
      <c r="S3972" s="17">
        <f t="shared" si="312"/>
        <v>40079.566157407404</v>
      </c>
      <c r="T3972" s="17">
        <f t="shared" si="313"/>
        <v>40149.034722222219</v>
      </c>
      <c r="U3972">
        <f t="shared" si="314"/>
        <v>2009</v>
      </c>
    </row>
    <row r="3973" spans="1:21" ht="60" hidden="1" x14ac:dyDescent="0.2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8218</v>
      </c>
      <c r="G3973" t="s">
        <v>8221</v>
      </c>
      <c r="H3973" t="s">
        <v>8243</v>
      </c>
      <c r="I3973">
        <v>1452920400</v>
      </c>
      <c r="J3973">
        <v>1447777481</v>
      </c>
      <c r="K3973" s="11" t="b">
        <v>0</v>
      </c>
      <c r="L3973">
        <v>0</v>
      </c>
      <c r="M3973" t="b">
        <v>0</v>
      </c>
      <c r="N3973" t="s">
        <v>8288</v>
      </c>
      <c r="O3973" s="1">
        <f t="shared" si="310"/>
        <v>0</v>
      </c>
      <c r="P3973">
        <f t="shared" si="311"/>
        <v>0</v>
      </c>
      <c r="Q3973" s="13" t="s">
        <v>8323</v>
      </c>
      <c r="R3973" t="s">
        <v>8326</v>
      </c>
      <c r="S3973" s="17">
        <f t="shared" si="312"/>
        <v>42325.683807870373</v>
      </c>
      <c r="T3973" s="17">
        <f t="shared" si="313"/>
        <v>42385.208333333328</v>
      </c>
      <c r="U3973">
        <f t="shared" si="314"/>
        <v>2015</v>
      </c>
    </row>
    <row r="3974" spans="1:21" ht="60" hidden="1" x14ac:dyDescent="0.2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8217</v>
      </c>
      <c r="G3974" t="s">
        <v>8221</v>
      </c>
      <c r="H3974" t="s">
        <v>8243</v>
      </c>
      <c r="I3974">
        <v>1435874384</v>
      </c>
      <c r="J3974">
        <v>1433282384</v>
      </c>
      <c r="K3974" s="11" t="b">
        <v>0</v>
      </c>
      <c r="L3974">
        <v>0</v>
      </c>
      <c r="M3974" t="b">
        <v>0</v>
      </c>
      <c r="N3974" t="s">
        <v>8267</v>
      </c>
      <c r="O3974" s="1">
        <f t="shared" si="310"/>
        <v>0</v>
      </c>
      <c r="P3974">
        <f t="shared" si="311"/>
        <v>0</v>
      </c>
      <c r="Q3974" s="13" t="s">
        <v>8304</v>
      </c>
      <c r="R3974" t="s">
        <v>8338</v>
      </c>
      <c r="S3974" s="17">
        <f t="shared" si="312"/>
        <v>42157.916481481487</v>
      </c>
      <c r="T3974" s="17">
        <f t="shared" si="313"/>
        <v>42187.916481481487</v>
      </c>
      <c r="U3974">
        <f t="shared" si="314"/>
        <v>2015</v>
      </c>
    </row>
    <row r="3975" spans="1:21" ht="45" hidden="1" x14ac:dyDescent="0.2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8218</v>
      </c>
      <c r="G3975" t="s">
        <v>8221</v>
      </c>
      <c r="H3975" t="s">
        <v>8243</v>
      </c>
      <c r="I3975">
        <v>1351432428</v>
      </c>
      <c r="J3975">
        <v>1350050028</v>
      </c>
      <c r="K3975" s="11" t="b">
        <v>0</v>
      </c>
      <c r="L3975">
        <v>0</v>
      </c>
      <c r="M3975" t="b">
        <v>0</v>
      </c>
      <c r="N3975" t="s">
        <v>8299</v>
      </c>
      <c r="O3975" s="1">
        <f t="shared" si="310"/>
        <v>0</v>
      </c>
      <c r="P3975">
        <f t="shared" si="311"/>
        <v>0</v>
      </c>
      <c r="Q3975" s="13" t="s">
        <v>8307</v>
      </c>
      <c r="R3975" t="s">
        <v>8352</v>
      </c>
      <c r="S3975" s="17">
        <f t="shared" si="312"/>
        <v>41194.579027777778</v>
      </c>
      <c r="T3975" s="17">
        <f t="shared" si="313"/>
        <v>41210.579027777778</v>
      </c>
      <c r="U3975">
        <f t="shared" si="314"/>
        <v>2012</v>
      </c>
    </row>
    <row r="3976" spans="1:21" ht="45" hidden="1" x14ac:dyDescent="0.2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8218</v>
      </c>
      <c r="G3976" t="s">
        <v>8226</v>
      </c>
      <c r="H3976" t="s">
        <v>8248</v>
      </c>
      <c r="I3976">
        <v>1481258275</v>
      </c>
      <c r="J3976">
        <v>1478662675</v>
      </c>
      <c r="K3976" s="11" t="b">
        <v>0</v>
      </c>
      <c r="L3976">
        <v>0</v>
      </c>
      <c r="M3976" t="b">
        <v>0</v>
      </c>
      <c r="N3976" t="s">
        <v>8300</v>
      </c>
      <c r="O3976" s="1">
        <f t="shared" si="310"/>
        <v>0</v>
      </c>
      <c r="P3976">
        <f t="shared" si="311"/>
        <v>0</v>
      </c>
      <c r="Q3976" s="13" t="s">
        <v>8319</v>
      </c>
      <c r="R3976" t="s">
        <v>8331</v>
      </c>
      <c r="S3976" s="17">
        <f t="shared" si="312"/>
        <v>42683.151331018518</v>
      </c>
      <c r="T3976" s="17">
        <f t="shared" si="313"/>
        <v>42713.192997685182</v>
      </c>
      <c r="U3976">
        <f t="shared" si="314"/>
        <v>2016</v>
      </c>
    </row>
    <row r="3977" spans="1:21" ht="45" hidden="1" x14ac:dyDescent="0.2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8218</v>
      </c>
      <c r="G3977" t="s">
        <v>8221</v>
      </c>
      <c r="H3977" t="s">
        <v>8243</v>
      </c>
      <c r="I3977">
        <v>1449247439</v>
      </c>
      <c r="J3977">
        <v>1444059839</v>
      </c>
      <c r="K3977" s="11" t="b">
        <v>0</v>
      </c>
      <c r="L3977">
        <v>0</v>
      </c>
      <c r="M3977" t="b">
        <v>0</v>
      </c>
      <c r="N3977" t="s">
        <v>8266</v>
      </c>
      <c r="O3977" s="1">
        <f t="shared" si="310"/>
        <v>0</v>
      </c>
      <c r="P3977">
        <f t="shared" si="311"/>
        <v>0</v>
      </c>
      <c r="Q3977" s="13" t="s">
        <v>8319</v>
      </c>
      <c r="R3977" t="s">
        <v>8322</v>
      </c>
      <c r="S3977" s="17">
        <f t="shared" si="312"/>
        <v>42282.655543981484</v>
      </c>
      <c r="T3977" s="17">
        <f t="shared" si="313"/>
        <v>42342.697210648148</v>
      </c>
      <c r="U3977">
        <f t="shared" si="314"/>
        <v>2015</v>
      </c>
    </row>
    <row r="3978" spans="1:21" ht="45" hidden="1" x14ac:dyDescent="0.2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8218</v>
      </c>
      <c r="G3978" t="s">
        <v>8235</v>
      </c>
      <c r="H3978" t="s">
        <v>8253</v>
      </c>
      <c r="I3978">
        <v>1480831200</v>
      </c>
      <c r="J3978">
        <v>1479328570</v>
      </c>
      <c r="K3978" s="11" t="b">
        <v>0</v>
      </c>
      <c r="L3978">
        <v>0</v>
      </c>
      <c r="M3978" t="b">
        <v>0</v>
      </c>
      <c r="N3978" t="s">
        <v>8270</v>
      </c>
      <c r="O3978" s="1">
        <f t="shared" si="310"/>
        <v>0</v>
      </c>
      <c r="P3978">
        <f t="shared" si="311"/>
        <v>0</v>
      </c>
      <c r="Q3978" s="13" t="s">
        <v>8307</v>
      </c>
      <c r="R3978" t="s">
        <v>8348</v>
      </c>
      <c r="S3978" s="17">
        <f t="shared" si="312"/>
        <v>42690.858449074076</v>
      </c>
      <c r="T3978" s="17">
        <f t="shared" si="313"/>
        <v>42708.25</v>
      </c>
      <c r="U3978">
        <f t="shared" si="314"/>
        <v>2016</v>
      </c>
    </row>
    <row r="3979" spans="1:21" ht="60" hidden="1" x14ac:dyDescent="0.2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8217</v>
      </c>
      <c r="G3979" t="s">
        <v>8221</v>
      </c>
      <c r="H3979" t="s">
        <v>8243</v>
      </c>
      <c r="I3979">
        <v>1457394545</v>
      </c>
      <c r="J3979">
        <v>1454802545</v>
      </c>
      <c r="K3979" s="11" t="b">
        <v>0</v>
      </c>
      <c r="L3979">
        <v>0</v>
      </c>
      <c r="M3979" t="b">
        <v>0</v>
      </c>
      <c r="N3979" t="s">
        <v>8276</v>
      </c>
      <c r="O3979" s="1">
        <f t="shared" si="310"/>
        <v>0</v>
      </c>
      <c r="P3979">
        <f t="shared" si="311"/>
        <v>0</v>
      </c>
      <c r="Q3979" s="13" t="s">
        <v>8342</v>
      </c>
      <c r="R3979" t="s">
        <v>8343</v>
      </c>
      <c r="S3979" s="17">
        <f t="shared" si="312"/>
        <v>42406.992418981477</v>
      </c>
      <c r="T3979" s="17">
        <f t="shared" si="313"/>
        <v>42436.992418981477</v>
      </c>
      <c r="U3979">
        <f t="shared" si="314"/>
        <v>2016</v>
      </c>
    </row>
    <row r="3980" spans="1:21" ht="60" hidden="1" x14ac:dyDescent="0.2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8218</v>
      </c>
      <c r="G3980" t="s">
        <v>8221</v>
      </c>
      <c r="H3980" t="s">
        <v>8243</v>
      </c>
      <c r="I3980">
        <v>1432756039</v>
      </c>
      <c r="J3980">
        <v>1430164039</v>
      </c>
      <c r="K3980" s="11" t="b">
        <v>0</v>
      </c>
      <c r="L3980">
        <v>0</v>
      </c>
      <c r="M3980" t="b">
        <v>0</v>
      </c>
      <c r="N3980" t="s">
        <v>8284</v>
      </c>
      <c r="O3980" s="1">
        <f t="shared" si="310"/>
        <v>0</v>
      </c>
      <c r="P3980">
        <f t="shared" si="311"/>
        <v>0</v>
      </c>
      <c r="Q3980" s="13" t="s">
        <v>8309</v>
      </c>
      <c r="R3980" t="s">
        <v>8351</v>
      </c>
      <c r="S3980" s="17">
        <f t="shared" si="312"/>
        <v>42121.824525462958</v>
      </c>
      <c r="T3980" s="17">
        <f t="shared" si="313"/>
        <v>42151.824525462958</v>
      </c>
      <c r="U3980">
        <f t="shared" si="314"/>
        <v>2015</v>
      </c>
    </row>
    <row r="3981" spans="1:21" ht="45" hidden="1" x14ac:dyDescent="0.2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8218</v>
      </c>
      <c r="G3981" t="s">
        <v>8221</v>
      </c>
      <c r="H3981" t="s">
        <v>8243</v>
      </c>
      <c r="I3981">
        <v>1287723600</v>
      </c>
      <c r="J3981">
        <v>1284409734</v>
      </c>
      <c r="K3981" s="11" t="b">
        <v>0</v>
      </c>
      <c r="L3981">
        <v>0</v>
      </c>
      <c r="M3981" t="b">
        <v>0</v>
      </c>
      <c r="N3981" t="s">
        <v>8273</v>
      </c>
      <c r="O3981" s="1">
        <f t="shared" si="310"/>
        <v>0</v>
      </c>
      <c r="P3981">
        <f t="shared" si="311"/>
        <v>0</v>
      </c>
      <c r="Q3981" s="13" t="s">
        <v>8323</v>
      </c>
      <c r="R3981" t="s">
        <v>8346</v>
      </c>
      <c r="S3981" s="17">
        <f t="shared" si="312"/>
        <v>40434.853402777779</v>
      </c>
      <c r="T3981" s="17">
        <f t="shared" si="313"/>
        <v>40473.208333333336</v>
      </c>
      <c r="U3981">
        <f t="shared" si="314"/>
        <v>2010</v>
      </c>
    </row>
    <row r="3982" spans="1:21" ht="60" hidden="1" x14ac:dyDescent="0.2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8218</v>
      </c>
      <c r="G3982" t="s">
        <v>8221</v>
      </c>
      <c r="H3982" t="s">
        <v>8243</v>
      </c>
      <c r="I3982">
        <v>1403039842</v>
      </c>
      <c r="J3982">
        <v>1397855842</v>
      </c>
      <c r="K3982" s="11" t="b">
        <v>0</v>
      </c>
      <c r="L3982">
        <v>0</v>
      </c>
      <c r="M3982" t="b">
        <v>0</v>
      </c>
      <c r="N3982" t="s">
        <v>8299</v>
      </c>
      <c r="O3982" s="1">
        <f t="shared" si="310"/>
        <v>0</v>
      </c>
      <c r="P3982">
        <f t="shared" si="311"/>
        <v>0</v>
      </c>
      <c r="Q3982" s="13" t="s">
        <v>8307</v>
      </c>
      <c r="R3982" t="s">
        <v>8352</v>
      </c>
      <c r="S3982" s="17">
        <f t="shared" si="312"/>
        <v>41747.887060185189</v>
      </c>
      <c r="T3982" s="17">
        <f t="shared" si="313"/>
        <v>41807.887060185189</v>
      </c>
      <c r="U3982">
        <f t="shared" si="314"/>
        <v>2014</v>
      </c>
    </row>
    <row r="3983" spans="1:21" ht="60" hidden="1" x14ac:dyDescent="0.2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8218</v>
      </c>
      <c r="G3983" t="s">
        <v>8222</v>
      </c>
      <c r="H3983" t="s">
        <v>8244</v>
      </c>
      <c r="I3983">
        <v>1369932825</v>
      </c>
      <c r="J3983">
        <v>1368723225</v>
      </c>
      <c r="K3983" s="11" t="b">
        <v>0</v>
      </c>
      <c r="L3983">
        <v>0</v>
      </c>
      <c r="M3983" t="b">
        <v>0</v>
      </c>
      <c r="N3983" t="s">
        <v>8277</v>
      </c>
      <c r="O3983" s="1">
        <f t="shared" si="310"/>
        <v>0</v>
      </c>
      <c r="P3983">
        <f t="shared" si="311"/>
        <v>0</v>
      </c>
      <c r="Q3983" s="13" t="s">
        <v>8312</v>
      </c>
      <c r="R3983" t="s">
        <v>8330</v>
      </c>
      <c r="S3983" s="17">
        <f t="shared" si="312"/>
        <v>41410.703993055555</v>
      </c>
      <c r="T3983" s="17">
        <f t="shared" si="313"/>
        <v>41424.703993055555</v>
      </c>
      <c r="U3983">
        <f t="shared" si="314"/>
        <v>2013</v>
      </c>
    </row>
    <row r="3984" spans="1:21" ht="60" hidden="1" x14ac:dyDescent="0.2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8218</v>
      </c>
      <c r="G3984" t="s">
        <v>8221</v>
      </c>
      <c r="H3984" t="s">
        <v>8243</v>
      </c>
      <c r="I3984">
        <v>1481072942</v>
      </c>
      <c r="J3984">
        <v>1475885342</v>
      </c>
      <c r="K3984" s="11" t="b">
        <v>0</v>
      </c>
      <c r="L3984">
        <v>0</v>
      </c>
      <c r="M3984" t="b">
        <v>0</v>
      </c>
      <c r="N3984" t="s">
        <v>8291</v>
      </c>
      <c r="O3984" s="1">
        <f t="shared" si="310"/>
        <v>0</v>
      </c>
      <c r="P3984">
        <f t="shared" si="311"/>
        <v>0</v>
      </c>
      <c r="Q3984" s="13" t="s">
        <v>8309</v>
      </c>
      <c r="R3984" t="s">
        <v>8349</v>
      </c>
      <c r="S3984" s="17">
        <f t="shared" si="312"/>
        <v>42651.006273148145</v>
      </c>
      <c r="T3984" s="17">
        <f t="shared" si="313"/>
        <v>42711.047939814816</v>
      </c>
      <c r="U3984">
        <f t="shared" si="314"/>
        <v>2016</v>
      </c>
    </row>
    <row r="3985" spans="1:21" ht="60" hidden="1" x14ac:dyDescent="0.2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8217</v>
      </c>
      <c r="G3985" t="s">
        <v>8221</v>
      </c>
      <c r="H3985" t="s">
        <v>8243</v>
      </c>
      <c r="I3985">
        <v>1431771360</v>
      </c>
      <c r="J3985">
        <v>1427968234</v>
      </c>
      <c r="K3985" s="11" t="b">
        <v>0</v>
      </c>
      <c r="L3985">
        <v>0</v>
      </c>
      <c r="M3985" t="b">
        <v>0</v>
      </c>
      <c r="N3985" t="s">
        <v>8262</v>
      </c>
      <c r="O3985" s="1">
        <f t="shared" si="310"/>
        <v>0</v>
      </c>
      <c r="P3985">
        <f t="shared" si="311"/>
        <v>0</v>
      </c>
      <c r="Q3985" s="13" t="s">
        <v>8317</v>
      </c>
      <c r="R3985" t="s">
        <v>8333</v>
      </c>
      <c r="S3985" s="17">
        <f t="shared" si="312"/>
        <v>42096.410115740742</v>
      </c>
      <c r="T3985" s="17">
        <f t="shared" si="313"/>
        <v>42140.427777777775</v>
      </c>
      <c r="U3985">
        <f t="shared" si="314"/>
        <v>2015</v>
      </c>
    </row>
    <row r="3986" spans="1:21" ht="60" hidden="1" x14ac:dyDescent="0.2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8218</v>
      </c>
      <c r="G3986" t="s">
        <v>8233</v>
      </c>
      <c r="H3986" t="s">
        <v>8246</v>
      </c>
      <c r="I3986">
        <v>1455402297</v>
      </c>
      <c r="J3986">
        <v>1452810297</v>
      </c>
      <c r="K3986" s="11" t="b">
        <v>0</v>
      </c>
      <c r="L3986">
        <v>0</v>
      </c>
      <c r="M3986" t="b">
        <v>0</v>
      </c>
      <c r="N3986" t="s">
        <v>8263</v>
      </c>
      <c r="O3986" s="1">
        <f t="shared" si="310"/>
        <v>0</v>
      </c>
      <c r="P3986">
        <f t="shared" si="311"/>
        <v>0</v>
      </c>
      <c r="Q3986" s="13" t="s">
        <v>8317</v>
      </c>
      <c r="R3986" t="s">
        <v>8321</v>
      </c>
      <c r="S3986" s="17">
        <f t="shared" si="312"/>
        <v>42383.933993055558</v>
      </c>
      <c r="T3986" s="17">
        <f t="shared" si="313"/>
        <v>42413.933993055558</v>
      </c>
      <c r="U3986">
        <f t="shared" si="314"/>
        <v>2016</v>
      </c>
    </row>
    <row r="3987" spans="1:21" ht="60" hidden="1" x14ac:dyDescent="0.2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8218</v>
      </c>
      <c r="G3987" t="s">
        <v>8221</v>
      </c>
      <c r="H3987" t="s">
        <v>8243</v>
      </c>
      <c r="I3987">
        <v>1444576022</v>
      </c>
      <c r="J3987">
        <v>1439392022</v>
      </c>
      <c r="K3987" s="11" t="b">
        <v>0</v>
      </c>
      <c r="L3987">
        <v>0</v>
      </c>
      <c r="M3987" t="b">
        <v>0</v>
      </c>
      <c r="N3987" t="s">
        <v>8265</v>
      </c>
      <c r="O3987" s="1">
        <f t="shared" si="310"/>
        <v>0</v>
      </c>
      <c r="P3987">
        <f t="shared" si="311"/>
        <v>0</v>
      </c>
      <c r="Q3987" s="13" t="s">
        <v>8317</v>
      </c>
      <c r="R3987" t="s">
        <v>8335</v>
      </c>
      <c r="S3987" s="17">
        <f t="shared" si="312"/>
        <v>42228.629884259266</v>
      </c>
      <c r="T3987" s="17">
        <f t="shared" si="313"/>
        <v>42288.629884259266</v>
      </c>
      <c r="U3987">
        <f t="shared" si="314"/>
        <v>2015</v>
      </c>
    </row>
    <row r="3988" spans="1:21" ht="60" hidden="1" x14ac:dyDescent="0.2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8218</v>
      </c>
      <c r="G3988" t="s">
        <v>8221</v>
      </c>
      <c r="H3988" t="s">
        <v>8243</v>
      </c>
      <c r="I3988">
        <v>1354123908</v>
      </c>
      <c r="J3988">
        <v>1351528308</v>
      </c>
      <c r="K3988" s="11" t="b">
        <v>0</v>
      </c>
      <c r="L3988">
        <v>0</v>
      </c>
      <c r="M3988" t="b">
        <v>0</v>
      </c>
      <c r="N3988" t="s">
        <v>8274</v>
      </c>
      <c r="O3988" s="1">
        <f t="shared" si="310"/>
        <v>0</v>
      </c>
      <c r="P3988">
        <f t="shared" si="311"/>
        <v>0</v>
      </c>
      <c r="Q3988" s="13" t="s">
        <v>8323</v>
      </c>
      <c r="R3988" t="s">
        <v>8324</v>
      </c>
      <c r="S3988" s="17">
        <f t="shared" si="312"/>
        <v>41211.688750000001</v>
      </c>
      <c r="T3988" s="17">
        <f t="shared" si="313"/>
        <v>41241.730416666665</v>
      </c>
      <c r="U3988">
        <f t="shared" si="314"/>
        <v>2012</v>
      </c>
    </row>
    <row r="3989" spans="1:21" ht="60" hidden="1" x14ac:dyDescent="0.2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8217</v>
      </c>
      <c r="G3989" t="s">
        <v>8233</v>
      </c>
      <c r="H3989" t="s">
        <v>8246</v>
      </c>
      <c r="I3989">
        <v>1451161560</v>
      </c>
      <c r="J3989">
        <v>1447273560</v>
      </c>
      <c r="K3989" s="11" t="b">
        <v>0</v>
      </c>
      <c r="L3989">
        <v>0</v>
      </c>
      <c r="M3989" t="b">
        <v>0</v>
      </c>
      <c r="N3989" t="s">
        <v>8276</v>
      </c>
      <c r="O3989" s="1">
        <f t="shared" si="310"/>
        <v>0</v>
      </c>
      <c r="P3989">
        <f t="shared" si="311"/>
        <v>0</v>
      </c>
      <c r="Q3989" s="13" t="s">
        <v>8342</v>
      </c>
      <c r="R3989" t="s">
        <v>8343</v>
      </c>
      <c r="S3989" s="17">
        <f t="shared" si="312"/>
        <v>42319.851388888885</v>
      </c>
      <c r="T3989" s="17">
        <f t="shared" si="313"/>
        <v>42364.851388888885</v>
      </c>
      <c r="U3989">
        <f t="shared" si="314"/>
        <v>2015</v>
      </c>
    </row>
    <row r="3990" spans="1:21" ht="60" hidden="1" x14ac:dyDescent="0.2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8218</v>
      </c>
      <c r="G3990" t="s">
        <v>8222</v>
      </c>
      <c r="H3990" t="s">
        <v>8244</v>
      </c>
      <c r="I3990">
        <v>1443193130</v>
      </c>
      <c r="J3990">
        <v>1438009130</v>
      </c>
      <c r="K3990" s="11" t="b">
        <v>0</v>
      </c>
      <c r="L3990">
        <v>0</v>
      </c>
      <c r="M3990" t="b">
        <v>0</v>
      </c>
      <c r="N3990" t="s">
        <v>8278</v>
      </c>
      <c r="O3990" s="1">
        <f t="shared" si="310"/>
        <v>0</v>
      </c>
      <c r="P3990">
        <f t="shared" si="311"/>
        <v>0</v>
      </c>
      <c r="Q3990" s="13" t="s">
        <v>8312</v>
      </c>
      <c r="R3990" t="s">
        <v>8340</v>
      </c>
      <c r="S3990" s="17">
        <f t="shared" si="312"/>
        <v>42212.624189814815</v>
      </c>
      <c r="T3990" s="17">
        <f t="shared" si="313"/>
        <v>42272.624189814815</v>
      </c>
      <c r="U3990">
        <f t="shared" si="314"/>
        <v>2015</v>
      </c>
    </row>
    <row r="3991" spans="1:21" ht="45" hidden="1" x14ac:dyDescent="0.2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8218</v>
      </c>
      <c r="G3991" t="s">
        <v>8221</v>
      </c>
      <c r="H3991" t="s">
        <v>8243</v>
      </c>
      <c r="I3991">
        <v>1445738783</v>
      </c>
      <c r="J3991">
        <v>1443146783</v>
      </c>
      <c r="K3991" s="11" t="b">
        <v>0</v>
      </c>
      <c r="L3991">
        <v>0</v>
      </c>
      <c r="M3991" t="b">
        <v>0</v>
      </c>
      <c r="N3991" t="s">
        <v>8288</v>
      </c>
      <c r="O3991" s="1">
        <f t="shared" si="310"/>
        <v>0</v>
      </c>
      <c r="P3991">
        <f t="shared" si="311"/>
        <v>0</v>
      </c>
      <c r="Q3991" s="13" t="s">
        <v>8323</v>
      </c>
      <c r="R3991" t="s">
        <v>8326</v>
      </c>
      <c r="S3991" s="17">
        <f t="shared" si="312"/>
        <v>42272.087766203709</v>
      </c>
      <c r="T3991" s="17">
        <f t="shared" si="313"/>
        <v>42302.087766203709</v>
      </c>
      <c r="U3991">
        <f t="shared" si="314"/>
        <v>2015</v>
      </c>
    </row>
    <row r="3992" spans="1:21" ht="45" hidden="1" x14ac:dyDescent="0.2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8218</v>
      </c>
      <c r="G3992" t="s">
        <v>8221</v>
      </c>
      <c r="H3992" t="s">
        <v>8243</v>
      </c>
      <c r="I3992">
        <v>1437075422</v>
      </c>
      <c r="J3992">
        <v>1434483422</v>
      </c>
      <c r="K3992" s="11" t="b">
        <v>0</v>
      </c>
      <c r="L3992">
        <v>0</v>
      </c>
      <c r="M3992" t="b">
        <v>0</v>
      </c>
      <c r="N3992" t="s">
        <v>8288</v>
      </c>
      <c r="O3992" s="1">
        <f t="shared" si="310"/>
        <v>0</v>
      </c>
      <c r="P3992">
        <f t="shared" si="311"/>
        <v>0</v>
      </c>
      <c r="Q3992" s="13" t="s">
        <v>8323</v>
      </c>
      <c r="R3992" t="s">
        <v>8326</v>
      </c>
      <c r="S3992" s="17">
        <f t="shared" si="312"/>
        <v>42171.817384259266</v>
      </c>
      <c r="T3992" s="17">
        <f t="shared" si="313"/>
        <v>42201.817384259266</v>
      </c>
      <c r="U3992">
        <f t="shared" si="314"/>
        <v>2015</v>
      </c>
    </row>
    <row r="3993" spans="1:21" ht="60" hidden="1" x14ac:dyDescent="0.2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8218</v>
      </c>
      <c r="G3993" t="s">
        <v>8221</v>
      </c>
      <c r="H3993" t="s">
        <v>8243</v>
      </c>
      <c r="I3993">
        <v>1435787137</v>
      </c>
      <c r="J3993">
        <v>1434577537</v>
      </c>
      <c r="K3993" s="11" t="b">
        <v>0</v>
      </c>
      <c r="L3993">
        <v>0</v>
      </c>
      <c r="M3993" t="b">
        <v>0</v>
      </c>
      <c r="N3993" t="s">
        <v>8280</v>
      </c>
      <c r="O3993" s="1">
        <f t="shared" si="310"/>
        <v>0</v>
      </c>
      <c r="P3993">
        <f t="shared" si="311"/>
        <v>0</v>
      </c>
      <c r="Q3993" s="13" t="s">
        <v>8309</v>
      </c>
      <c r="R3993" t="s">
        <v>8310</v>
      </c>
      <c r="S3993" s="17">
        <f t="shared" si="312"/>
        <v>42172.906678240746</v>
      </c>
      <c r="T3993" s="17">
        <f t="shared" si="313"/>
        <v>42186.906678240746</v>
      </c>
      <c r="U3993">
        <f t="shared" si="314"/>
        <v>2015</v>
      </c>
    </row>
    <row r="3994" spans="1:21" ht="60" hidden="1" x14ac:dyDescent="0.2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8217</v>
      </c>
      <c r="G3994" t="s">
        <v>8221</v>
      </c>
      <c r="H3994" t="s">
        <v>8243</v>
      </c>
      <c r="I3994">
        <v>1427845140</v>
      </c>
      <c r="J3994">
        <v>1424822556</v>
      </c>
      <c r="K3994" s="11" t="b">
        <v>0</v>
      </c>
      <c r="L3994">
        <v>0</v>
      </c>
      <c r="M3994" t="b">
        <v>0</v>
      </c>
      <c r="N3994" t="s">
        <v>8267</v>
      </c>
      <c r="O3994" s="1">
        <f t="shared" si="310"/>
        <v>0</v>
      </c>
      <c r="P3994">
        <f t="shared" si="311"/>
        <v>0</v>
      </c>
      <c r="Q3994" s="13" t="s">
        <v>8304</v>
      </c>
      <c r="R3994" t="s">
        <v>8338</v>
      </c>
      <c r="S3994" s="17">
        <f t="shared" si="312"/>
        <v>42060.001805555556</v>
      </c>
      <c r="T3994" s="17">
        <f t="shared" si="313"/>
        <v>42094.985416666663</v>
      </c>
      <c r="U3994">
        <f t="shared" si="314"/>
        <v>2015</v>
      </c>
    </row>
    <row r="3995" spans="1:21" ht="60" hidden="1" x14ac:dyDescent="0.2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8218</v>
      </c>
      <c r="G3995" t="s">
        <v>8221</v>
      </c>
      <c r="H3995" t="s">
        <v>8243</v>
      </c>
      <c r="I3995">
        <v>1424281389</v>
      </c>
      <c r="J3995">
        <v>1419097389</v>
      </c>
      <c r="K3995" s="11" t="b">
        <v>0</v>
      </c>
      <c r="L3995">
        <v>0</v>
      </c>
      <c r="M3995" t="b">
        <v>0</v>
      </c>
      <c r="N3995" t="s">
        <v>8279</v>
      </c>
      <c r="O3995" s="1">
        <f t="shared" si="310"/>
        <v>0</v>
      </c>
      <c r="P3995">
        <f t="shared" si="311"/>
        <v>0</v>
      </c>
      <c r="Q3995" s="13" t="s">
        <v>8315</v>
      </c>
      <c r="R3995" t="s">
        <v>8341</v>
      </c>
      <c r="S3995" s="17">
        <f t="shared" si="312"/>
        <v>41993.738298611104</v>
      </c>
      <c r="T3995" s="17">
        <f t="shared" si="313"/>
        <v>42053.738298611104</v>
      </c>
      <c r="U3995">
        <f t="shared" si="314"/>
        <v>2014</v>
      </c>
    </row>
    <row r="3996" spans="1:21" ht="60" hidden="1" x14ac:dyDescent="0.2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8218</v>
      </c>
      <c r="G3996" t="s">
        <v>8223</v>
      </c>
      <c r="H3996" t="s">
        <v>8245</v>
      </c>
      <c r="I3996">
        <v>1453817297</v>
      </c>
      <c r="J3996">
        <v>1453212497</v>
      </c>
      <c r="K3996" s="11" t="b">
        <v>0</v>
      </c>
      <c r="L3996">
        <v>0</v>
      </c>
      <c r="M3996" t="b">
        <v>0</v>
      </c>
      <c r="N3996" t="s">
        <v>8279</v>
      </c>
      <c r="O3996" s="1">
        <f t="shared" si="310"/>
        <v>0</v>
      </c>
      <c r="P3996">
        <f t="shared" si="311"/>
        <v>0</v>
      </c>
      <c r="Q3996" s="13" t="s">
        <v>8315</v>
      </c>
      <c r="R3996" t="s">
        <v>8341</v>
      </c>
      <c r="S3996" s="17">
        <f t="shared" si="312"/>
        <v>42388.589085648149</v>
      </c>
      <c r="T3996" s="17">
        <f t="shared" si="313"/>
        <v>42395.589085648149</v>
      </c>
      <c r="U3996">
        <f t="shared" si="314"/>
        <v>2016</v>
      </c>
    </row>
    <row r="3997" spans="1:21" ht="45" hidden="1" x14ac:dyDescent="0.2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8218</v>
      </c>
      <c r="G3997" t="s">
        <v>8221</v>
      </c>
      <c r="H3997" t="s">
        <v>8243</v>
      </c>
      <c r="I3997">
        <v>1434768438</v>
      </c>
      <c r="J3997">
        <v>1429584438</v>
      </c>
      <c r="K3997" s="11" t="b">
        <v>0</v>
      </c>
      <c r="L3997">
        <v>0</v>
      </c>
      <c r="M3997" t="b">
        <v>0</v>
      </c>
      <c r="N3997" t="s">
        <v>8266</v>
      </c>
      <c r="O3997" s="1">
        <f t="shared" si="310"/>
        <v>0</v>
      </c>
      <c r="P3997">
        <f t="shared" si="311"/>
        <v>0</v>
      </c>
      <c r="Q3997" s="13" t="s">
        <v>8319</v>
      </c>
      <c r="R3997" t="s">
        <v>8322</v>
      </c>
      <c r="S3997" s="17">
        <f t="shared" si="312"/>
        <v>42115.11618055556</v>
      </c>
      <c r="T3997" s="17">
        <f t="shared" si="313"/>
        <v>42175.11618055556</v>
      </c>
      <c r="U3997">
        <f t="shared" si="314"/>
        <v>2015</v>
      </c>
    </row>
    <row r="3998" spans="1:21" ht="60" hidden="1" x14ac:dyDescent="0.2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8218</v>
      </c>
      <c r="G3998" t="s">
        <v>8221</v>
      </c>
      <c r="H3998" t="s">
        <v>8243</v>
      </c>
      <c r="I3998">
        <v>1428894380</v>
      </c>
      <c r="J3998">
        <v>1426302380</v>
      </c>
      <c r="K3998" s="11" t="b">
        <v>0</v>
      </c>
      <c r="L3998">
        <v>0</v>
      </c>
      <c r="M3998" t="b">
        <v>0</v>
      </c>
      <c r="N3998" t="s">
        <v>8298</v>
      </c>
      <c r="O3998" s="1">
        <f t="shared" si="310"/>
        <v>0</v>
      </c>
      <c r="P3998">
        <f t="shared" si="311"/>
        <v>0</v>
      </c>
      <c r="Q3998" s="13" t="s">
        <v>8319</v>
      </c>
      <c r="R3998" t="s">
        <v>8320</v>
      </c>
      <c r="S3998" s="17">
        <f t="shared" si="312"/>
        <v>42077.129398148143</v>
      </c>
      <c r="T3998" s="17">
        <f t="shared" si="313"/>
        <v>42107.129398148143</v>
      </c>
      <c r="U3998">
        <f t="shared" si="314"/>
        <v>2015</v>
      </c>
    </row>
    <row r="3999" spans="1:21" ht="60" hidden="1" x14ac:dyDescent="0.2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8218</v>
      </c>
      <c r="G3999" t="s">
        <v>8221</v>
      </c>
      <c r="H3999" t="s">
        <v>8243</v>
      </c>
      <c r="I3999">
        <v>1412485200</v>
      </c>
      <c r="J3999">
        <v>1410966179</v>
      </c>
      <c r="K3999" s="11" t="b">
        <v>0</v>
      </c>
      <c r="L3999">
        <v>0</v>
      </c>
      <c r="M3999" t="b">
        <v>0</v>
      </c>
      <c r="N3999" t="s">
        <v>8300</v>
      </c>
      <c r="O3999" s="1">
        <f t="shared" si="310"/>
        <v>0</v>
      </c>
      <c r="P3999">
        <f t="shared" si="311"/>
        <v>0</v>
      </c>
      <c r="Q3999" s="13" t="s">
        <v>8319</v>
      </c>
      <c r="R3999" t="s">
        <v>8331</v>
      </c>
      <c r="S3999" s="17">
        <f t="shared" si="312"/>
        <v>41899.627071759263</v>
      </c>
      <c r="T3999" s="17">
        <f t="shared" si="313"/>
        <v>41917.208333333336</v>
      </c>
      <c r="U3999">
        <f t="shared" si="314"/>
        <v>2014</v>
      </c>
    </row>
    <row r="4000" spans="1:21" ht="45" hidden="1" x14ac:dyDescent="0.2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8218</v>
      </c>
      <c r="G4000" t="s">
        <v>8221</v>
      </c>
      <c r="H4000" t="s">
        <v>8243</v>
      </c>
      <c r="I4000">
        <v>1445482906</v>
      </c>
      <c r="J4000">
        <v>1442890906</v>
      </c>
      <c r="K4000" s="11" t="b">
        <v>0</v>
      </c>
      <c r="L4000">
        <v>0</v>
      </c>
      <c r="M4000" t="b">
        <v>0</v>
      </c>
      <c r="N4000" t="s">
        <v>8300</v>
      </c>
      <c r="O4000" s="1">
        <f t="shared" si="310"/>
        <v>0</v>
      </c>
      <c r="P4000">
        <f t="shared" si="311"/>
        <v>0</v>
      </c>
      <c r="Q4000" s="13" t="s">
        <v>8319</v>
      </c>
      <c r="R4000" t="s">
        <v>8331</v>
      </c>
      <c r="S4000" s="17">
        <f t="shared" si="312"/>
        <v>42269.126226851848</v>
      </c>
      <c r="T4000" s="17">
        <f t="shared" si="313"/>
        <v>42299.126226851848</v>
      </c>
      <c r="U4000">
        <f t="shared" si="314"/>
        <v>2015</v>
      </c>
    </row>
    <row r="4001" spans="1:21" ht="60" hidden="1" x14ac:dyDescent="0.2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8218</v>
      </c>
      <c r="G4001" t="s">
        <v>8222</v>
      </c>
      <c r="H4001" t="s">
        <v>8244</v>
      </c>
      <c r="I4001">
        <v>1414346400</v>
      </c>
      <c r="J4001">
        <v>1413291655</v>
      </c>
      <c r="K4001" s="11" t="b">
        <v>0</v>
      </c>
      <c r="L4001">
        <v>0</v>
      </c>
      <c r="M4001" t="b">
        <v>0</v>
      </c>
      <c r="N4001" t="s">
        <v>8266</v>
      </c>
      <c r="O4001" s="1">
        <f t="shared" si="310"/>
        <v>0</v>
      </c>
      <c r="P4001">
        <f t="shared" si="311"/>
        <v>0</v>
      </c>
      <c r="Q4001" s="13" t="s">
        <v>8319</v>
      </c>
      <c r="R4001" t="s">
        <v>8322</v>
      </c>
      <c r="S4001" s="17">
        <f t="shared" si="312"/>
        <v>41926.542303240742</v>
      </c>
      <c r="T4001" s="17">
        <f t="shared" si="313"/>
        <v>41938.75</v>
      </c>
      <c r="U4001">
        <f t="shared" si="314"/>
        <v>2014</v>
      </c>
    </row>
    <row r="4002" spans="1:21" ht="60" hidden="1" x14ac:dyDescent="0.2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8218</v>
      </c>
      <c r="G4002" t="s">
        <v>8221</v>
      </c>
      <c r="H4002" t="s">
        <v>8243</v>
      </c>
      <c r="I4002">
        <v>1447009181</v>
      </c>
      <c r="J4002">
        <v>1444413581</v>
      </c>
      <c r="K4002" s="11" t="b">
        <v>0</v>
      </c>
      <c r="L4002">
        <v>0</v>
      </c>
      <c r="M4002" t="b">
        <v>0</v>
      </c>
      <c r="N4002" t="s">
        <v>8266</v>
      </c>
      <c r="O4002" s="1">
        <f t="shared" si="310"/>
        <v>0</v>
      </c>
      <c r="P4002">
        <f t="shared" si="311"/>
        <v>0</v>
      </c>
      <c r="Q4002" s="13" t="s">
        <v>8319</v>
      </c>
      <c r="R4002" t="s">
        <v>8322</v>
      </c>
      <c r="S4002" s="17">
        <f t="shared" si="312"/>
        <v>42286.749780092592</v>
      </c>
      <c r="T4002" s="17">
        <f t="shared" si="313"/>
        <v>42316.791446759264</v>
      </c>
      <c r="U4002">
        <f t="shared" si="314"/>
        <v>2015</v>
      </c>
    </row>
    <row r="4003" spans="1:21" ht="60" hidden="1" x14ac:dyDescent="0.2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8218</v>
      </c>
      <c r="G4003" t="s">
        <v>8222</v>
      </c>
      <c r="H4003" t="s">
        <v>8244</v>
      </c>
      <c r="I4003">
        <v>1428222221</v>
      </c>
      <c r="J4003">
        <v>1425633821</v>
      </c>
      <c r="K4003" s="11" t="b">
        <v>0</v>
      </c>
      <c r="L4003">
        <v>0</v>
      </c>
      <c r="M4003" t="b">
        <v>0</v>
      </c>
      <c r="N4003" t="s">
        <v>8266</v>
      </c>
      <c r="O4003" s="1">
        <f t="shared" si="310"/>
        <v>0</v>
      </c>
      <c r="P4003">
        <f t="shared" si="311"/>
        <v>0</v>
      </c>
      <c r="Q4003" s="13" t="s">
        <v>8319</v>
      </c>
      <c r="R4003" t="s">
        <v>8322</v>
      </c>
      <c r="S4003" s="17">
        <f t="shared" si="312"/>
        <v>42069.391446759255</v>
      </c>
      <c r="T4003" s="17">
        <f t="shared" si="313"/>
        <v>42099.349780092598</v>
      </c>
      <c r="U4003">
        <f t="shared" si="314"/>
        <v>2015</v>
      </c>
    </row>
    <row r="4004" spans="1:21" ht="60" hidden="1" x14ac:dyDescent="0.2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8218</v>
      </c>
      <c r="G4004" t="s">
        <v>8221</v>
      </c>
      <c r="H4004" t="s">
        <v>8243</v>
      </c>
      <c r="I4004">
        <v>1465930440</v>
      </c>
      <c r="J4004">
        <v>1463849116</v>
      </c>
      <c r="K4004" s="11" t="b">
        <v>0</v>
      </c>
      <c r="L4004">
        <v>0</v>
      </c>
      <c r="M4004" t="b">
        <v>0</v>
      </c>
      <c r="N4004" t="s">
        <v>8266</v>
      </c>
      <c r="O4004" s="1">
        <f t="shared" si="310"/>
        <v>0</v>
      </c>
      <c r="P4004">
        <f t="shared" si="311"/>
        <v>0</v>
      </c>
      <c r="Q4004" s="13" t="s">
        <v>8319</v>
      </c>
      <c r="R4004" t="s">
        <v>8322</v>
      </c>
      <c r="S4004" s="17">
        <f t="shared" si="312"/>
        <v>42511.698101851856</v>
      </c>
      <c r="T4004" s="17">
        <f t="shared" si="313"/>
        <v>42535.787500000006</v>
      </c>
      <c r="U4004">
        <f t="shared" si="314"/>
        <v>2016</v>
      </c>
    </row>
    <row r="4005" spans="1:21" ht="45" hidden="1" x14ac:dyDescent="0.2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8218</v>
      </c>
      <c r="G4005" t="s">
        <v>8221</v>
      </c>
      <c r="H4005" t="s">
        <v>8243</v>
      </c>
      <c r="I4005">
        <v>1315715823</v>
      </c>
      <c r="J4005">
        <v>1313123823</v>
      </c>
      <c r="K4005" s="11" t="b">
        <v>0</v>
      </c>
      <c r="L4005">
        <v>0</v>
      </c>
      <c r="M4005" t="b">
        <v>0</v>
      </c>
      <c r="N4005" t="s">
        <v>8273</v>
      </c>
      <c r="O4005" s="1">
        <f t="shared" si="310"/>
        <v>0</v>
      </c>
      <c r="P4005">
        <f t="shared" si="311"/>
        <v>0</v>
      </c>
      <c r="Q4005" s="13" t="s">
        <v>8323</v>
      </c>
      <c r="R4005" t="s">
        <v>8346</v>
      </c>
      <c r="S4005" s="17">
        <f t="shared" si="312"/>
        <v>40767.192395833335</v>
      </c>
      <c r="T4005" s="17">
        <f t="shared" si="313"/>
        <v>40797.192395833335</v>
      </c>
      <c r="U4005">
        <f t="shared" si="314"/>
        <v>2011</v>
      </c>
    </row>
    <row r="4006" spans="1:21" ht="60" hidden="1" x14ac:dyDescent="0.2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8218</v>
      </c>
      <c r="G4006" t="s">
        <v>8221</v>
      </c>
      <c r="H4006" t="s">
        <v>8243</v>
      </c>
      <c r="I4006">
        <v>1420512259</v>
      </c>
      <c r="J4006">
        <v>1415328259</v>
      </c>
      <c r="K4006" s="11" t="b">
        <v>0</v>
      </c>
      <c r="L4006">
        <v>0</v>
      </c>
      <c r="M4006" t="b">
        <v>0</v>
      </c>
      <c r="N4006" t="s">
        <v>8266</v>
      </c>
      <c r="O4006" s="1">
        <f t="shared" si="310"/>
        <v>0</v>
      </c>
      <c r="P4006">
        <f t="shared" si="311"/>
        <v>0</v>
      </c>
      <c r="Q4006" s="13" t="s">
        <v>8319</v>
      </c>
      <c r="R4006" t="s">
        <v>8322</v>
      </c>
      <c r="S4006" s="17">
        <f t="shared" si="312"/>
        <v>41950.114108796297</v>
      </c>
      <c r="T4006" s="17">
        <f t="shared" si="313"/>
        <v>42010.114108796297</v>
      </c>
      <c r="U4006">
        <f t="shared" si="314"/>
        <v>2014</v>
      </c>
    </row>
    <row r="4007" spans="1:21" ht="60" hidden="1" x14ac:dyDescent="0.2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8218</v>
      </c>
      <c r="G4007" t="s">
        <v>8221</v>
      </c>
      <c r="H4007" t="s">
        <v>8243</v>
      </c>
      <c r="I4007">
        <v>1446660688</v>
      </c>
      <c r="J4007">
        <v>1444065088</v>
      </c>
      <c r="K4007" s="11" t="b">
        <v>0</v>
      </c>
      <c r="L4007">
        <v>0</v>
      </c>
      <c r="M4007" t="b">
        <v>0</v>
      </c>
      <c r="N4007" t="s">
        <v>8267</v>
      </c>
      <c r="O4007" s="1">
        <f t="shared" si="310"/>
        <v>0</v>
      </c>
      <c r="P4007">
        <f t="shared" si="311"/>
        <v>0</v>
      </c>
      <c r="Q4007" s="13" t="s">
        <v>8304</v>
      </c>
      <c r="R4007" t="s">
        <v>8338</v>
      </c>
      <c r="S4007" s="17">
        <f t="shared" si="312"/>
        <v>42282.71629629629</v>
      </c>
      <c r="T4007" s="17">
        <f t="shared" si="313"/>
        <v>42312.757962962962</v>
      </c>
      <c r="U4007">
        <f t="shared" si="314"/>
        <v>2015</v>
      </c>
    </row>
    <row r="4008" spans="1:21" ht="60" hidden="1" x14ac:dyDescent="0.2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8218</v>
      </c>
      <c r="G4008" t="s">
        <v>8221</v>
      </c>
      <c r="H4008" t="s">
        <v>8243</v>
      </c>
      <c r="I4008">
        <v>1387169890</v>
      </c>
      <c r="J4008">
        <v>1384577890</v>
      </c>
      <c r="K4008" s="11" t="b">
        <v>0</v>
      </c>
      <c r="L4008">
        <v>0</v>
      </c>
      <c r="M4008" t="b">
        <v>0</v>
      </c>
      <c r="N4008" t="s">
        <v>8270</v>
      </c>
      <c r="O4008" s="1">
        <f t="shared" si="310"/>
        <v>0</v>
      </c>
      <c r="P4008">
        <f t="shared" si="311"/>
        <v>0</v>
      </c>
      <c r="Q4008" s="13" t="s">
        <v>8307</v>
      </c>
      <c r="R4008" t="s">
        <v>8348</v>
      </c>
      <c r="S4008" s="17">
        <f t="shared" si="312"/>
        <v>41594.207060185188</v>
      </c>
      <c r="T4008" s="17">
        <f t="shared" si="313"/>
        <v>41624.207060185188</v>
      </c>
      <c r="U4008">
        <f t="shared" si="314"/>
        <v>2013</v>
      </c>
    </row>
    <row r="4009" spans="1:21" ht="45" hidden="1" x14ac:dyDescent="0.2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8218</v>
      </c>
      <c r="G4009" t="s">
        <v>8221</v>
      </c>
      <c r="H4009" t="s">
        <v>8243</v>
      </c>
      <c r="I4009">
        <v>1280206740</v>
      </c>
      <c r="J4009">
        <v>1276283655</v>
      </c>
      <c r="K4009" s="11" t="b">
        <v>0</v>
      </c>
      <c r="L4009">
        <v>0</v>
      </c>
      <c r="M4009" t="b">
        <v>0</v>
      </c>
      <c r="N4009" t="s">
        <v>8273</v>
      </c>
      <c r="O4009" s="1">
        <f t="shared" si="310"/>
        <v>0</v>
      </c>
      <c r="P4009">
        <f t="shared" si="311"/>
        <v>0</v>
      </c>
      <c r="Q4009" s="13" t="s">
        <v>8323</v>
      </c>
      <c r="R4009" t="s">
        <v>8346</v>
      </c>
      <c r="S4009" s="17">
        <f t="shared" si="312"/>
        <v>40340.801562499997</v>
      </c>
      <c r="T4009" s="17">
        <f t="shared" si="313"/>
        <v>40386.207638888889</v>
      </c>
      <c r="U4009">
        <f t="shared" si="314"/>
        <v>2010</v>
      </c>
    </row>
    <row r="4010" spans="1:21" ht="30" hidden="1" x14ac:dyDescent="0.2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8217</v>
      </c>
      <c r="G4010" t="s">
        <v>8221</v>
      </c>
      <c r="H4010" t="s">
        <v>8243</v>
      </c>
      <c r="I4010">
        <v>1442257677</v>
      </c>
      <c r="J4010">
        <v>1439665677</v>
      </c>
      <c r="K4010" s="11" t="b">
        <v>0</v>
      </c>
      <c r="L4010">
        <v>0</v>
      </c>
      <c r="M4010" t="b">
        <v>0</v>
      </c>
      <c r="N4010" t="s">
        <v>8276</v>
      </c>
      <c r="O4010" s="1">
        <f t="shared" si="310"/>
        <v>0</v>
      </c>
      <c r="P4010">
        <f t="shared" si="311"/>
        <v>0</v>
      </c>
      <c r="Q4010" s="13" t="s">
        <v>8342</v>
      </c>
      <c r="R4010" t="s">
        <v>8343</v>
      </c>
      <c r="S4010" s="17">
        <f t="shared" si="312"/>
        <v>42231.7971875</v>
      </c>
      <c r="T4010" s="17">
        <f t="shared" si="313"/>
        <v>42261.7971875</v>
      </c>
      <c r="U4010">
        <f t="shared" si="314"/>
        <v>2015</v>
      </c>
    </row>
    <row r="4011" spans="1:21" ht="60" hidden="1" x14ac:dyDescent="0.2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8217</v>
      </c>
      <c r="G4011" t="s">
        <v>8221</v>
      </c>
      <c r="H4011" t="s">
        <v>8243</v>
      </c>
      <c r="I4011">
        <v>1407708000</v>
      </c>
      <c r="J4011">
        <v>1405110399</v>
      </c>
      <c r="K4011" s="11" t="b">
        <v>0</v>
      </c>
      <c r="L4011">
        <v>0</v>
      </c>
      <c r="M4011" t="b">
        <v>0</v>
      </c>
      <c r="N4011" t="s">
        <v>8276</v>
      </c>
      <c r="O4011" s="1">
        <f t="shared" si="310"/>
        <v>0</v>
      </c>
      <c r="P4011">
        <f t="shared" si="311"/>
        <v>0</v>
      </c>
      <c r="Q4011" s="13" t="s">
        <v>8342</v>
      </c>
      <c r="R4011" t="s">
        <v>8343</v>
      </c>
      <c r="S4011" s="17">
        <f t="shared" si="312"/>
        <v>41831.851840277777</v>
      </c>
      <c r="T4011" s="17">
        <f t="shared" si="313"/>
        <v>41861.916666666664</v>
      </c>
      <c r="U4011">
        <f t="shared" si="314"/>
        <v>2014</v>
      </c>
    </row>
    <row r="4012" spans="1:21" ht="30" hidden="1" x14ac:dyDescent="0.2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8217</v>
      </c>
      <c r="G4012" t="s">
        <v>8221</v>
      </c>
      <c r="H4012" t="s">
        <v>8243</v>
      </c>
      <c r="I4012">
        <v>1343491200</v>
      </c>
      <c r="J4012">
        <v>1342801164</v>
      </c>
      <c r="K4012" s="11" t="b">
        <v>0</v>
      </c>
      <c r="L4012">
        <v>0</v>
      </c>
      <c r="M4012" t="b">
        <v>0</v>
      </c>
      <c r="N4012" t="s">
        <v>8281</v>
      </c>
      <c r="O4012" s="1">
        <f t="shared" si="310"/>
        <v>0</v>
      </c>
      <c r="P4012">
        <f t="shared" si="311"/>
        <v>0</v>
      </c>
      <c r="Q4012" s="13" t="s">
        <v>8323</v>
      </c>
      <c r="R4012" t="s">
        <v>8350</v>
      </c>
      <c r="S4012" s="17">
        <f t="shared" si="312"/>
        <v>41110.680138888885</v>
      </c>
      <c r="T4012" s="17">
        <f t="shared" si="313"/>
        <v>41118.666666666664</v>
      </c>
      <c r="U4012">
        <f t="shared" si="314"/>
        <v>2012</v>
      </c>
    </row>
    <row r="4013" spans="1:21" ht="30" hidden="1" x14ac:dyDescent="0.2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8217</v>
      </c>
      <c r="G4013" t="s">
        <v>8221</v>
      </c>
      <c r="H4013" t="s">
        <v>8243</v>
      </c>
      <c r="I4013">
        <v>1325804767</v>
      </c>
      <c r="J4013">
        <v>1323212767</v>
      </c>
      <c r="K4013" s="11" t="b">
        <v>0</v>
      </c>
      <c r="L4013">
        <v>0</v>
      </c>
      <c r="M4013" t="b">
        <v>0</v>
      </c>
      <c r="N4013" t="s">
        <v>8281</v>
      </c>
      <c r="O4013" s="1">
        <f t="shared" si="310"/>
        <v>0</v>
      </c>
      <c r="P4013">
        <f t="shared" si="311"/>
        <v>0</v>
      </c>
      <c r="Q4013" s="13" t="s">
        <v>8323</v>
      </c>
      <c r="R4013" t="s">
        <v>8350</v>
      </c>
      <c r="S4013" s="17">
        <f t="shared" si="312"/>
        <v>40883.962581018517</v>
      </c>
      <c r="T4013" s="17">
        <f t="shared" si="313"/>
        <v>40913.962581018517</v>
      </c>
      <c r="U4013">
        <f t="shared" si="314"/>
        <v>2011</v>
      </c>
    </row>
    <row r="4014" spans="1:21" ht="60" hidden="1" x14ac:dyDescent="0.2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8217</v>
      </c>
      <c r="G4014" t="s">
        <v>8223</v>
      </c>
      <c r="H4014" t="s">
        <v>8245</v>
      </c>
      <c r="I4014">
        <v>1405478025</v>
      </c>
      <c r="J4014">
        <v>1402886025</v>
      </c>
      <c r="K4014" s="11" t="b">
        <v>0</v>
      </c>
      <c r="L4014">
        <v>0</v>
      </c>
      <c r="M4014" t="b">
        <v>0</v>
      </c>
      <c r="N4014" t="s">
        <v>8268</v>
      </c>
      <c r="O4014" s="1">
        <f t="shared" si="310"/>
        <v>0</v>
      </c>
      <c r="P4014">
        <f t="shared" si="311"/>
        <v>0</v>
      </c>
      <c r="Q4014" s="13" t="s">
        <v>8304</v>
      </c>
      <c r="R4014" t="s">
        <v>8306</v>
      </c>
      <c r="S4014" s="17">
        <f t="shared" si="312"/>
        <v>41806.106770833336</v>
      </c>
      <c r="T4014" s="17">
        <f t="shared" si="313"/>
        <v>41836.106770833336</v>
      </c>
      <c r="U4014">
        <f t="shared" si="314"/>
        <v>2014</v>
      </c>
    </row>
    <row r="4015" spans="1:21" ht="45" hidden="1" x14ac:dyDescent="0.2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8217</v>
      </c>
      <c r="G4015" t="s">
        <v>8226</v>
      </c>
      <c r="H4015" t="s">
        <v>8248</v>
      </c>
      <c r="I4015">
        <v>1480110783</v>
      </c>
      <c r="J4015">
        <v>1477515183</v>
      </c>
      <c r="K4015" s="11" t="b">
        <v>0</v>
      </c>
      <c r="L4015">
        <v>0</v>
      </c>
      <c r="M4015" t="b">
        <v>0</v>
      </c>
      <c r="N4015" t="s">
        <v>8267</v>
      </c>
      <c r="O4015" s="1">
        <f t="shared" si="310"/>
        <v>0</v>
      </c>
      <c r="P4015">
        <f t="shared" si="311"/>
        <v>0</v>
      </c>
      <c r="Q4015" s="13" t="s">
        <v>8304</v>
      </c>
      <c r="R4015" t="s">
        <v>8338</v>
      </c>
      <c r="S4015" s="17">
        <f t="shared" si="312"/>
        <v>42669.870173611111</v>
      </c>
      <c r="T4015" s="17">
        <f t="shared" si="313"/>
        <v>42699.911840277782</v>
      </c>
      <c r="U4015">
        <f t="shared" si="314"/>
        <v>2016</v>
      </c>
    </row>
    <row r="4016" spans="1:21" ht="45" hidden="1" x14ac:dyDescent="0.2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8218</v>
      </c>
      <c r="G4016" t="s">
        <v>8221</v>
      </c>
      <c r="H4016" t="s">
        <v>8243</v>
      </c>
      <c r="I4016">
        <v>1371415675</v>
      </c>
      <c r="J4016">
        <v>1368823675</v>
      </c>
      <c r="K4016" s="11" t="b">
        <v>0</v>
      </c>
      <c r="L4016">
        <v>0</v>
      </c>
      <c r="M4016" t="b">
        <v>0</v>
      </c>
      <c r="N4016" t="s">
        <v>8270</v>
      </c>
      <c r="O4016" s="1">
        <f t="shared" si="310"/>
        <v>0</v>
      </c>
      <c r="P4016">
        <f t="shared" si="311"/>
        <v>0</v>
      </c>
      <c r="Q4016" s="13" t="s">
        <v>8307</v>
      </c>
      <c r="R4016" t="s">
        <v>8348</v>
      </c>
      <c r="S4016" s="17">
        <f t="shared" si="312"/>
        <v>41411.866608796299</v>
      </c>
      <c r="T4016" s="17">
        <f t="shared" si="313"/>
        <v>41441.866608796299</v>
      </c>
      <c r="U4016">
        <f t="shared" si="314"/>
        <v>2013</v>
      </c>
    </row>
    <row r="4017" spans="1:21" ht="60" hidden="1" x14ac:dyDescent="0.2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8218</v>
      </c>
      <c r="G4017" t="s">
        <v>8221</v>
      </c>
      <c r="H4017" t="s">
        <v>8243</v>
      </c>
      <c r="I4017">
        <v>1480188013</v>
      </c>
      <c r="J4017">
        <v>1477592413</v>
      </c>
      <c r="K4017" s="11" t="b">
        <v>0</v>
      </c>
      <c r="L4017">
        <v>0</v>
      </c>
      <c r="M4017" t="b">
        <v>0</v>
      </c>
      <c r="N4017" t="s">
        <v>8270</v>
      </c>
      <c r="O4017" s="1">
        <f t="shared" si="310"/>
        <v>0</v>
      </c>
      <c r="P4017">
        <f t="shared" si="311"/>
        <v>0</v>
      </c>
      <c r="Q4017" s="13" t="s">
        <v>8307</v>
      </c>
      <c r="R4017" t="s">
        <v>8348</v>
      </c>
      <c r="S4017" s="17">
        <f t="shared" si="312"/>
        <v>42670.764039351852</v>
      </c>
      <c r="T4017" s="17">
        <f t="shared" si="313"/>
        <v>42700.805706018517</v>
      </c>
      <c r="U4017">
        <f t="shared" si="314"/>
        <v>2016</v>
      </c>
    </row>
    <row r="4018" spans="1:21" ht="45" hidden="1" x14ac:dyDescent="0.2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8218</v>
      </c>
      <c r="G4018" t="s">
        <v>8221</v>
      </c>
      <c r="H4018" t="s">
        <v>8243</v>
      </c>
      <c r="I4018">
        <v>1404406964</v>
      </c>
      <c r="J4018">
        <v>1401814964</v>
      </c>
      <c r="K4018" s="11" t="b">
        <v>0</v>
      </c>
      <c r="L4018">
        <v>0</v>
      </c>
      <c r="M4018" t="b">
        <v>0</v>
      </c>
      <c r="N4018" t="s">
        <v>8266</v>
      </c>
      <c r="O4018" s="1">
        <f t="shared" si="310"/>
        <v>0</v>
      </c>
      <c r="P4018">
        <f t="shared" si="311"/>
        <v>0</v>
      </c>
      <c r="Q4018" s="13" t="s">
        <v>8319</v>
      </c>
      <c r="R4018" t="s">
        <v>8322</v>
      </c>
      <c r="S4018" s="17">
        <f t="shared" si="312"/>
        <v>41793.710231481484</v>
      </c>
      <c r="T4018" s="17">
        <f t="shared" si="313"/>
        <v>41823.710231481484</v>
      </c>
      <c r="U4018">
        <f t="shared" si="314"/>
        <v>2014</v>
      </c>
    </row>
    <row r="4019" spans="1:21" ht="60" hidden="1" x14ac:dyDescent="0.2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8218</v>
      </c>
      <c r="G4019" t="s">
        <v>8221</v>
      </c>
      <c r="H4019" t="s">
        <v>8243</v>
      </c>
      <c r="I4019">
        <v>1430877843</v>
      </c>
      <c r="J4019">
        <v>1428285843</v>
      </c>
      <c r="K4019" s="11" t="b">
        <v>0</v>
      </c>
      <c r="L4019">
        <v>0</v>
      </c>
      <c r="M4019" t="b">
        <v>0</v>
      </c>
      <c r="N4019" t="s">
        <v>8265</v>
      </c>
      <c r="O4019" s="1">
        <f t="shared" si="310"/>
        <v>0</v>
      </c>
      <c r="P4019">
        <f t="shared" si="311"/>
        <v>0</v>
      </c>
      <c r="Q4019" s="13" t="s">
        <v>8317</v>
      </c>
      <c r="R4019" t="s">
        <v>8335</v>
      </c>
      <c r="S4019" s="17">
        <f t="shared" si="312"/>
        <v>42100.086145833338</v>
      </c>
      <c r="T4019" s="17">
        <f t="shared" si="313"/>
        <v>42130.086145833338</v>
      </c>
      <c r="U4019">
        <f t="shared" si="314"/>
        <v>2015</v>
      </c>
    </row>
    <row r="4020" spans="1:21" ht="60" hidden="1" x14ac:dyDescent="0.2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8217</v>
      </c>
      <c r="G4020" t="s">
        <v>8221</v>
      </c>
      <c r="H4020" t="s">
        <v>8243</v>
      </c>
      <c r="I4020">
        <v>1407394800</v>
      </c>
      <c r="J4020">
        <v>1404770616</v>
      </c>
      <c r="K4020" s="11" t="b">
        <v>0</v>
      </c>
      <c r="L4020">
        <v>0</v>
      </c>
      <c r="M4020" t="b">
        <v>0</v>
      </c>
      <c r="N4020" t="s">
        <v>8281</v>
      </c>
      <c r="O4020" s="1">
        <f t="shared" si="310"/>
        <v>0</v>
      </c>
      <c r="P4020">
        <f t="shared" si="311"/>
        <v>0</v>
      </c>
      <c r="Q4020" s="13" t="s">
        <v>8323</v>
      </c>
      <c r="R4020" t="s">
        <v>8350</v>
      </c>
      <c r="S4020" s="17">
        <f t="shared" si="312"/>
        <v>41827.919166666667</v>
      </c>
      <c r="T4020" s="17">
        <f t="shared" si="313"/>
        <v>41858.291666666664</v>
      </c>
      <c r="U4020">
        <f t="shared" si="314"/>
        <v>2014</v>
      </c>
    </row>
    <row r="4021" spans="1:21" hidden="1" x14ac:dyDescent="0.2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8218</v>
      </c>
      <c r="G4021" t="s">
        <v>8221</v>
      </c>
      <c r="H4021" t="s">
        <v>8243</v>
      </c>
      <c r="I4021">
        <v>1342882260</v>
      </c>
      <c r="J4021">
        <v>1337834963</v>
      </c>
      <c r="K4021" s="11" t="b">
        <v>0</v>
      </c>
      <c r="L4021">
        <v>0</v>
      </c>
      <c r="M4021" t="b">
        <v>0</v>
      </c>
      <c r="N4021" t="s">
        <v>8270</v>
      </c>
      <c r="O4021" s="1">
        <f t="shared" si="310"/>
        <v>0</v>
      </c>
      <c r="P4021">
        <f t="shared" si="311"/>
        <v>0</v>
      </c>
      <c r="Q4021" s="13" t="s">
        <v>8307</v>
      </c>
      <c r="R4021" t="s">
        <v>8348</v>
      </c>
      <c r="S4021" s="17">
        <f t="shared" si="312"/>
        <v>41053.200960648144</v>
      </c>
      <c r="T4021" s="17">
        <f t="shared" si="313"/>
        <v>41111.618750000001</v>
      </c>
      <c r="U4021">
        <f t="shared" si="314"/>
        <v>2012</v>
      </c>
    </row>
    <row r="4022" spans="1:21" ht="30" hidden="1" x14ac:dyDescent="0.2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8218</v>
      </c>
      <c r="G4022" t="s">
        <v>8221</v>
      </c>
      <c r="H4022" t="s">
        <v>8243</v>
      </c>
      <c r="I4022">
        <v>1314471431</v>
      </c>
      <c r="J4022">
        <v>1311879431</v>
      </c>
      <c r="K4022" s="11" t="b">
        <v>0</v>
      </c>
      <c r="L4022">
        <v>0</v>
      </c>
      <c r="M4022" t="b">
        <v>0</v>
      </c>
      <c r="N4022" t="s">
        <v>8270</v>
      </c>
      <c r="O4022" s="1">
        <f t="shared" si="310"/>
        <v>0</v>
      </c>
      <c r="P4022">
        <f t="shared" si="311"/>
        <v>0</v>
      </c>
      <c r="Q4022" s="13" t="s">
        <v>8307</v>
      </c>
      <c r="R4022" t="s">
        <v>8348</v>
      </c>
      <c r="S4022" s="17">
        <f t="shared" si="312"/>
        <v>40752.789710648147</v>
      </c>
      <c r="T4022" s="17">
        <f t="shared" si="313"/>
        <v>40782.789710648147</v>
      </c>
      <c r="U4022">
        <f t="shared" si="314"/>
        <v>2011</v>
      </c>
    </row>
    <row r="4023" spans="1:21" ht="45" hidden="1" x14ac:dyDescent="0.2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8218</v>
      </c>
      <c r="G4023" t="s">
        <v>8221</v>
      </c>
      <c r="H4023" t="s">
        <v>8243</v>
      </c>
      <c r="I4023">
        <v>1441814400</v>
      </c>
      <c r="J4023">
        <v>1440807846</v>
      </c>
      <c r="K4023" s="11" t="b">
        <v>0</v>
      </c>
      <c r="L4023">
        <v>0</v>
      </c>
      <c r="M4023" t="b">
        <v>0</v>
      </c>
      <c r="N4023" t="s">
        <v>8288</v>
      </c>
      <c r="O4023" s="1">
        <f t="shared" si="310"/>
        <v>0</v>
      </c>
      <c r="P4023">
        <f t="shared" si="311"/>
        <v>0</v>
      </c>
      <c r="Q4023" s="13" t="s">
        <v>8323</v>
      </c>
      <c r="R4023" t="s">
        <v>8326</v>
      </c>
      <c r="S4023" s="17">
        <f t="shared" si="312"/>
        <v>42245.016736111109</v>
      </c>
      <c r="T4023" s="17">
        <f t="shared" si="313"/>
        <v>42256.666666666672</v>
      </c>
      <c r="U4023">
        <f t="shared" si="314"/>
        <v>2015</v>
      </c>
    </row>
    <row r="4024" spans="1:21" ht="60" hidden="1" x14ac:dyDescent="0.2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8218</v>
      </c>
      <c r="G4024" t="s">
        <v>8222</v>
      </c>
      <c r="H4024" t="s">
        <v>8244</v>
      </c>
      <c r="I4024">
        <v>1450706837</v>
      </c>
      <c r="J4024">
        <v>1448114837</v>
      </c>
      <c r="K4024" s="11" t="b">
        <v>0</v>
      </c>
      <c r="L4024">
        <v>0</v>
      </c>
      <c r="M4024" t="b">
        <v>0</v>
      </c>
      <c r="N4024" t="s">
        <v>8291</v>
      </c>
      <c r="O4024" s="1">
        <f t="shared" si="310"/>
        <v>0</v>
      </c>
      <c r="P4024">
        <f t="shared" si="311"/>
        <v>0</v>
      </c>
      <c r="Q4024" s="13" t="s">
        <v>8309</v>
      </c>
      <c r="R4024" t="s">
        <v>8349</v>
      </c>
      <c r="S4024" s="17">
        <f t="shared" si="312"/>
        <v>42329.58839120371</v>
      </c>
      <c r="T4024" s="17">
        <f t="shared" si="313"/>
        <v>42359.58839120371</v>
      </c>
      <c r="U4024">
        <f t="shared" si="314"/>
        <v>2015</v>
      </c>
    </row>
    <row r="4025" spans="1:21" ht="60" hidden="1" x14ac:dyDescent="0.2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8218</v>
      </c>
      <c r="G4025" t="s">
        <v>8221</v>
      </c>
      <c r="H4025" t="s">
        <v>8243</v>
      </c>
      <c r="I4025">
        <v>1280534400</v>
      </c>
      <c r="J4025">
        <v>1277512556</v>
      </c>
      <c r="K4025" s="11" t="b">
        <v>0</v>
      </c>
      <c r="L4025">
        <v>0</v>
      </c>
      <c r="M4025" t="b">
        <v>0</v>
      </c>
      <c r="N4025" t="s">
        <v>8277</v>
      </c>
      <c r="O4025" s="1">
        <f t="shared" si="310"/>
        <v>0</v>
      </c>
      <c r="P4025">
        <f t="shared" si="311"/>
        <v>0</v>
      </c>
      <c r="Q4025" s="13" t="s">
        <v>8312</v>
      </c>
      <c r="R4025" t="s">
        <v>8330</v>
      </c>
      <c r="S4025" s="17">
        <f t="shared" si="312"/>
        <v>40355.024953703702</v>
      </c>
      <c r="T4025" s="17">
        <f t="shared" si="313"/>
        <v>40390</v>
      </c>
      <c r="U4025">
        <f t="shared" si="314"/>
        <v>2010</v>
      </c>
    </row>
    <row r="4026" spans="1:21" ht="45" hidden="1" x14ac:dyDescent="0.2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8217</v>
      </c>
      <c r="G4026" t="s">
        <v>8221</v>
      </c>
      <c r="H4026" t="s">
        <v>8243</v>
      </c>
      <c r="I4026">
        <v>1433603552</v>
      </c>
      <c r="J4026">
        <v>1428419552</v>
      </c>
      <c r="K4026" s="11" t="b">
        <v>0</v>
      </c>
      <c r="L4026">
        <v>0</v>
      </c>
      <c r="M4026" t="b">
        <v>0</v>
      </c>
      <c r="N4026" t="s">
        <v>8267</v>
      </c>
      <c r="O4026" s="1">
        <f t="shared" si="310"/>
        <v>0</v>
      </c>
      <c r="P4026">
        <f t="shared" si="311"/>
        <v>0</v>
      </c>
      <c r="Q4026" s="13" t="s">
        <v>8304</v>
      </c>
      <c r="R4026" t="s">
        <v>8338</v>
      </c>
      <c r="S4026" s="17">
        <f t="shared" si="312"/>
        <v>42101.633703703701</v>
      </c>
      <c r="T4026" s="17">
        <f t="shared" si="313"/>
        <v>42161.633703703701</v>
      </c>
      <c r="U4026">
        <f t="shared" si="314"/>
        <v>2015</v>
      </c>
    </row>
    <row r="4027" spans="1:21" ht="60" hidden="1" x14ac:dyDescent="0.2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8217</v>
      </c>
      <c r="G4027" t="s">
        <v>8221</v>
      </c>
      <c r="H4027" t="s">
        <v>8243</v>
      </c>
      <c r="I4027">
        <v>1435257596</v>
      </c>
      <c r="J4027">
        <v>1432665596</v>
      </c>
      <c r="K4027" s="11" t="b">
        <v>0</v>
      </c>
      <c r="L4027">
        <v>0</v>
      </c>
      <c r="M4027" t="b">
        <v>0</v>
      </c>
      <c r="N4027" t="s">
        <v>8267</v>
      </c>
      <c r="O4027" s="1">
        <f t="shared" si="310"/>
        <v>0</v>
      </c>
      <c r="P4027">
        <f t="shared" si="311"/>
        <v>0</v>
      </c>
      <c r="Q4027" s="13" t="s">
        <v>8304</v>
      </c>
      <c r="R4027" t="s">
        <v>8338</v>
      </c>
      <c r="S4027" s="17">
        <f t="shared" si="312"/>
        <v>42150.777731481481</v>
      </c>
      <c r="T4027" s="17">
        <f t="shared" si="313"/>
        <v>42180.777731481481</v>
      </c>
      <c r="U4027">
        <f t="shared" si="314"/>
        <v>2015</v>
      </c>
    </row>
    <row r="4028" spans="1:21" ht="60" hidden="1" x14ac:dyDescent="0.2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8218</v>
      </c>
      <c r="G4028" t="s">
        <v>8221</v>
      </c>
      <c r="H4028" t="s">
        <v>8243</v>
      </c>
      <c r="I4028">
        <v>1464031265</v>
      </c>
      <c r="J4028">
        <v>1458847265</v>
      </c>
      <c r="K4028" s="11" t="b">
        <v>0</v>
      </c>
      <c r="L4028">
        <v>0</v>
      </c>
      <c r="M4028" t="b">
        <v>0</v>
      </c>
      <c r="N4028" t="s">
        <v>8266</v>
      </c>
      <c r="O4028" s="1">
        <f t="shared" si="310"/>
        <v>0</v>
      </c>
      <c r="P4028">
        <f t="shared" si="311"/>
        <v>0</v>
      </c>
      <c r="Q4028" s="13" t="s">
        <v>8319</v>
      </c>
      <c r="R4028" t="s">
        <v>8322</v>
      </c>
      <c r="S4028" s="17">
        <f t="shared" si="312"/>
        <v>42453.806307870371</v>
      </c>
      <c r="T4028" s="17">
        <f t="shared" si="313"/>
        <v>42513.806307870371</v>
      </c>
      <c r="U4028">
        <f t="shared" si="314"/>
        <v>2016</v>
      </c>
    </row>
    <row r="4029" spans="1:21" ht="60" hidden="1" x14ac:dyDescent="0.2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8218</v>
      </c>
      <c r="G4029" t="s">
        <v>8229</v>
      </c>
      <c r="H4029" t="s">
        <v>8250</v>
      </c>
      <c r="I4029">
        <v>1464952752</v>
      </c>
      <c r="J4029">
        <v>1462360752</v>
      </c>
      <c r="K4029" s="11" t="b">
        <v>0</v>
      </c>
      <c r="L4029">
        <v>0</v>
      </c>
      <c r="M4029" t="b">
        <v>0</v>
      </c>
      <c r="N4029" t="s">
        <v>8266</v>
      </c>
      <c r="O4029" s="1">
        <f t="shared" si="310"/>
        <v>0</v>
      </c>
      <c r="P4029">
        <f t="shared" si="311"/>
        <v>0</v>
      </c>
      <c r="Q4029" s="13" t="s">
        <v>8319</v>
      </c>
      <c r="R4029" t="s">
        <v>8322</v>
      </c>
      <c r="S4029" s="17">
        <f t="shared" si="312"/>
        <v>42494.471666666665</v>
      </c>
      <c r="T4029" s="17">
        <f t="shared" si="313"/>
        <v>42524.471666666665</v>
      </c>
      <c r="U4029">
        <f t="shared" si="314"/>
        <v>2016</v>
      </c>
    </row>
    <row r="4030" spans="1:21" ht="45" hidden="1" x14ac:dyDescent="0.2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8218</v>
      </c>
      <c r="G4030" t="s">
        <v>8221</v>
      </c>
      <c r="H4030" t="s">
        <v>8243</v>
      </c>
      <c r="I4030">
        <v>1341086400</v>
      </c>
      <c r="J4030">
        <v>1340055345</v>
      </c>
      <c r="K4030" s="11" t="b">
        <v>0</v>
      </c>
      <c r="L4030">
        <v>0</v>
      </c>
      <c r="M4030" t="b">
        <v>0</v>
      </c>
      <c r="N4030" t="s">
        <v>8299</v>
      </c>
      <c r="O4030" s="1">
        <f t="shared" si="310"/>
        <v>0</v>
      </c>
      <c r="P4030">
        <f t="shared" si="311"/>
        <v>0</v>
      </c>
      <c r="Q4030" s="13" t="s">
        <v>8307</v>
      </c>
      <c r="R4030" t="s">
        <v>8352</v>
      </c>
      <c r="S4030" s="17">
        <f t="shared" si="312"/>
        <v>41078.899826388886</v>
      </c>
      <c r="T4030" s="17">
        <f t="shared" si="313"/>
        <v>41090.833333333336</v>
      </c>
      <c r="U4030">
        <f t="shared" si="314"/>
        <v>2012</v>
      </c>
    </row>
    <row r="4031" spans="1:21" ht="45" hidden="1" x14ac:dyDescent="0.2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8217</v>
      </c>
      <c r="G4031" t="s">
        <v>8221</v>
      </c>
      <c r="H4031" t="s">
        <v>8243</v>
      </c>
      <c r="I4031">
        <v>1337562726</v>
      </c>
      <c r="J4031">
        <v>1332378726</v>
      </c>
      <c r="K4031" s="11" t="b">
        <v>0</v>
      </c>
      <c r="L4031">
        <v>0</v>
      </c>
      <c r="M4031" t="b">
        <v>0</v>
      </c>
      <c r="N4031" t="s">
        <v>8285</v>
      </c>
      <c r="O4031" s="1">
        <f t="shared" si="310"/>
        <v>0</v>
      </c>
      <c r="P4031">
        <f t="shared" si="311"/>
        <v>0</v>
      </c>
      <c r="Q4031" s="13" t="s">
        <v>8307</v>
      </c>
      <c r="R4031" t="s">
        <v>8345</v>
      </c>
      <c r="S4031" s="17">
        <f t="shared" si="312"/>
        <v>40990.050069444449</v>
      </c>
      <c r="T4031" s="17">
        <f t="shared" si="313"/>
        <v>41050.050069444449</v>
      </c>
      <c r="U4031">
        <f t="shared" si="314"/>
        <v>2012</v>
      </c>
    </row>
    <row r="4032" spans="1:21" ht="45" hidden="1" x14ac:dyDescent="0.2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8217</v>
      </c>
      <c r="G4032" t="s">
        <v>8221</v>
      </c>
      <c r="H4032" t="s">
        <v>8243</v>
      </c>
      <c r="I4032">
        <v>1408112253</v>
      </c>
      <c r="J4032">
        <v>1405520253</v>
      </c>
      <c r="K4032" s="11" t="b">
        <v>0</v>
      </c>
      <c r="L4032">
        <v>0</v>
      </c>
      <c r="M4032" t="b">
        <v>0</v>
      </c>
      <c r="N4032" t="s">
        <v>8268</v>
      </c>
      <c r="O4032" s="1">
        <f t="shared" si="310"/>
        <v>0</v>
      </c>
      <c r="P4032">
        <f t="shared" si="311"/>
        <v>0</v>
      </c>
      <c r="Q4032" s="13" t="s">
        <v>8304</v>
      </c>
      <c r="R4032" t="s">
        <v>8306</v>
      </c>
      <c r="S4032" s="17">
        <f t="shared" si="312"/>
        <v>41836.595520833333</v>
      </c>
      <c r="T4032" s="17">
        <f t="shared" si="313"/>
        <v>41866.595520833333</v>
      </c>
      <c r="U4032">
        <f t="shared" si="314"/>
        <v>2014</v>
      </c>
    </row>
    <row r="4033" spans="1:21" ht="60" hidden="1" x14ac:dyDescent="0.2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8218</v>
      </c>
      <c r="G4033" t="s">
        <v>8221</v>
      </c>
      <c r="H4033" t="s">
        <v>8243</v>
      </c>
      <c r="I4033">
        <v>1438803999</v>
      </c>
      <c r="J4033">
        <v>1436211999</v>
      </c>
      <c r="K4033" s="11" t="b">
        <v>0</v>
      </c>
      <c r="L4033">
        <v>0</v>
      </c>
      <c r="M4033" t="b">
        <v>0</v>
      </c>
      <c r="N4033" t="s">
        <v>8263</v>
      </c>
      <c r="O4033" s="1">
        <f t="shared" si="310"/>
        <v>0</v>
      </c>
      <c r="P4033">
        <f t="shared" si="311"/>
        <v>0</v>
      </c>
      <c r="Q4033" s="13" t="s">
        <v>8317</v>
      </c>
      <c r="R4033" t="s">
        <v>8321</v>
      </c>
      <c r="S4033" s="17">
        <f t="shared" si="312"/>
        <v>42191.824062500003</v>
      </c>
      <c r="T4033" s="17">
        <f t="shared" si="313"/>
        <v>42221.824062500003</v>
      </c>
      <c r="U4033">
        <f t="shared" si="314"/>
        <v>2015</v>
      </c>
    </row>
    <row r="4034" spans="1:21" ht="60" hidden="1" x14ac:dyDescent="0.2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8218</v>
      </c>
      <c r="G4034" t="s">
        <v>8221</v>
      </c>
      <c r="H4034" t="s">
        <v>8243</v>
      </c>
      <c r="I4034">
        <v>1409891015</v>
      </c>
      <c r="J4034">
        <v>1407299015</v>
      </c>
      <c r="K4034" s="11" t="b">
        <v>0</v>
      </c>
      <c r="L4034">
        <v>0</v>
      </c>
      <c r="M4034" t="b">
        <v>0</v>
      </c>
      <c r="N4034" t="s">
        <v>8263</v>
      </c>
      <c r="O4034" s="1">
        <f t="shared" si="310"/>
        <v>0</v>
      </c>
      <c r="P4034">
        <f t="shared" si="311"/>
        <v>0</v>
      </c>
      <c r="Q4034" s="13" t="s">
        <v>8317</v>
      </c>
      <c r="R4034" t="s">
        <v>8321</v>
      </c>
      <c r="S4034" s="17">
        <f t="shared" si="312"/>
        <v>41857.18304398148</v>
      </c>
      <c r="T4034" s="17">
        <f t="shared" si="313"/>
        <v>41887.18304398148</v>
      </c>
      <c r="U4034">
        <f t="shared" si="314"/>
        <v>2014</v>
      </c>
    </row>
    <row r="4035" spans="1:21" ht="60" hidden="1" x14ac:dyDescent="0.2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8218</v>
      </c>
      <c r="G4035" t="s">
        <v>8221</v>
      </c>
      <c r="H4035" t="s">
        <v>8243</v>
      </c>
      <c r="I4035">
        <v>1337371334</v>
      </c>
      <c r="J4035">
        <v>1332187334</v>
      </c>
      <c r="K4035" s="11" t="b">
        <v>0</v>
      </c>
      <c r="L4035">
        <v>0</v>
      </c>
      <c r="M4035" t="b">
        <v>0</v>
      </c>
      <c r="N4035" t="s">
        <v>8265</v>
      </c>
      <c r="O4035" s="1">
        <f t="shared" ref="O4035:O4098" si="315">ROUND(E4035/D4035*100,0)</f>
        <v>0</v>
      </c>
      <c r="P4035">
        <f t="shared" ref="P4035:P4098" si="316">IFERROR(ROUND(E4035/L4035,2),0)</f>
        <v>0</v>
      </c>
      <c r="Q4035" s="13" t="s">
        <v>8317</v>
      </c>
      <c r="R4035" t="s">
        <v>8335</v>
      </c>
      <c r="S4035" s="17">
        <f t="shared" ref="S4035:S4098" si="317">(((J4035/60)/60)/24)+DATE(1970,1,1)</f>
        <v>40987.83488425926</v>
      </c>
      <c r="T4035" s="17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hidden="1" x14ac:dyDescent="0.2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8217</v>
      </c>
      <c r="G4036" t="s">
        <v>8221</v>
      </c>
      <c r="H4036" t="s">
        <v>8243</v>
      </c>
      <c r="I4036">
        <v>1409187056</v>
      </c>
      <c r="J4036">
        <v>1406595056</v>
      </c>
      <c r="K4036" s="11" t="b">
        <v>0</v>
      </c>
      <c r="L4036">
        <v>0</v>
      </c>
      <c r="M4036" t="b">
        <v>0</v>
      </c>
      <c r="N4036" t="s">
        <v>8267</v>
      </c>
      <c r="O4036" s="1">
        <f t="shared" si="315"/>
        <v>0</v>
      </c>
      <c r="P4036">
        <f t="shared" si="316"/>
        <v>0</v>
      </c>
      <c r="Q4036" s="13" t="s">
        <v>8304</v>
      </c>
      <c r="R4036" t="s">
        <v>8338</v>
      </c>
      <c r="S4036" s="17">
        <f t="shared" si="317"/>
        <v>41849.035370370373</v>
      </c>
      <c r="T4036" s="17">
        <f t="shared" si="318"/>
        <v>41879.035370370373</v>
      </c>
      <c r="U4036">
        <f t="shared" si="319"/>
        <v>2014</v>
      </c>
    </row>
    <row r="4037" spans="1:21" ht="45" hidden="1" x14ac:dyDescent="0.2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8218</v>
      </c>
      <c r="G4037" t="s">
        <v>8221</v>
      </c>
      <c r="H4037" t="s">
        <v>8243</v>
      </c>
      <c r="I4037">
        <v>1345918747</v>
      </c>
      <c r="J4037">
        <v>1343326747</v>
      </c>
      <c r="K4037" s="11" t="b">
        <v>0</v>
      </c>
      <c r="L4037">
        <v>0</v>
      </c>
      <c r="M4037" t="b">
        <v>0</v>
      </c>
      <c r="N4037" t="s">
        <v>8273</v>
      </c>
      <c r="O4037" s="1">
        <f t="shared" si="315"/>
        <v>0</v>
      </c>
      <c r="P4037">
        <f t="shared" si="316"/>
        <v>0</v>
      </c>
      <c r="Q4037" s="13" t="s">
        <v>8323</v>
      </c>
      <c r="R4037" t="s">
        <v>8346</v>
      </c>
      <c r="S4037" s="17">
        <f t="shared" si="317"/>
        <v>41116.763275462967</v>
      </c>
      <c r="T4037" s="17">
        <f t="shared" si="318"/>
        <v>41146.763275462967</v>
      </c>
      <c r="U4037">
        <f t="shared" si="319"/>
        <v>2012</v>
      </c>
    </row>
    <row r="4038" spans="1:21" ht="60" hidden="1" x14ac:dyDescent="0.2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8218</v>
      </c>
      <c r="G4038" t="s">
        <v>8221</v>
      </c>
      <c r="H4038" t="s">
        <v>8243</v>
      </c>
      <c r="I4038">
        <v>1464190158</v>
      </c>
      <c r="J4038">
        <v>1461598158</v>
      </c>
      <c r="K4038" s="11" t="b">
        <v>0</v>
      </c>
      <c r="L4038">
        <v>0</v>
      </c>
      <c r="M4038" t="b">
        <v>0</v>
      </c>
      <c r="N4038" t="s">
        <v>8282</v>
      </c>
      <c r="O4038" s="1">
        <f t="shared" si="315"/>
        <v>0</v>
      </c>
      <c r="P4038">
        <f t="shared" si="316"/>
        <v>0</v>
      </c>
      <c r="Q4038" s="13" t="s">
        <v>8307</v>
      </c>
      <c r="R4038" t="s">
        <v>8344</v>
      </c>
      <c r="S4038" s="17">
        <f t="shared" si="317"/>
        <v>42485.64534722222</v>
      </c>
      <c r="T4038" s="17">
        <f t="shared" si="318"/>
        <v>42515.64534722222</v>
      </c>
      <c r="U4038">
        <f t="shared" si="319"/>
        <v>2016</v>
      </c>
    </row>
    <row r="4039" spans="1:21" ht="45" hidden="1" x14ac:dyDescent="0.2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8218</v>
      </c>
      <c r="G4039" t="s">
        <v>8221</v>
      </c>
      <c r="H4039" t="s">
        <v>8243</v>
      </c>
      <c r="I4039">
        <v>1410866659</v>
      </c>
      <c r="J4039">
        <v>1405682659</v>
      </c>
      <c r="K4039" s="11" t="b">
        <v>0</v>
      </c>
      <c r="L4039">
        <v>0</v>
      </c>
      <c r="M4039" t="b">
        <v>0</v>
      </c>
      <c r="N4039" t="s">
        <v>8270</v>
      </c>
      <c r="O4039" s="1">
        <f t="shared" si="315"/>
        <v>0</v>
      </c>
      <c r="P4039">
        <f t="shared" si="316"/>
        <v>0</v>
      </c>
      <c r="Q4039" s="13" t="s">
        <v>8307</v>
      </c>
      <c r="R4039" t="s">
        <v>8348</v>
      </c>
      <c r="S4039" s="17">
        <f t="shared" si="317"/>
        <v>41838.475219907406</v>
      </c>
      <c r="T4039" s="17">
        <f t="shared" si="318"/>
        <v>41898.475219907406</v>
      </c>
      <c r="U4039">
        <f t="shared" si="319"/>
        <v>2014</v>
      </c>
    </row>
    <row r="4040" spans="1:21" ht="30" hidden="1" x14ac:dyDescent="0.2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8218</v>
      </c>
      <c r="G4040" t="s">
        <v>8221</v>
      </c>
      <c r="H4040" t="s">
        <v>8243</v>
      </c>
      <c r="I4040">
        <v>1428197422</v>
      </c>
      <c r="J4040">
        <v>1425609022</v>
      </c>
      <c r="K4040" s="11" t="b">
        <v>0</v>
      </c>
      <c r="L4040">
        <v>0</v>
      </c>
      <c r="M4040" t="b">
        <v>0</v>
      </c>
      <c r="N4040" t="s">
        <v>8286</v>
      </c>
      <c r="O4040" s="1">
        <f t="shared" si="315"/>
        <v>0</v>
      </c>
      <c r="P4040">
        <f t="shared" si="316"/>
        <v>0</v>
      </c>
      <c r="Q4040" s="13" t="s">
        <v>8309</v>
      </c>
      <c r="R4040" t="s">
        <v>8347</v>
      </c>
      <c r="S4040" s="17">
        <f t="shared" si="317"/>
        <v>42069.104421296302</v>
      </c>
      <c r="T4040" s="17">
        <f t="shared" si="318"/>
        <v>42099.062754629631</v>
      </c>
      <c r="U4040">
        <f t="shared" si="319"/>
        <v>2015</v>
      </c>
    </row>
    <row r="4041" spans="1:21" ht="30" hidden="1" x14ac:dyDescent="0.2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8218</v>
      </c>
      <c r="G4041" t="s">
        <v>8223</v>
      </c>
      <c r="H4041" t="s">
        <v>8245</v>
      </c>
      <c r="I4041">
        <v>1408999088</v>
      </c>
      <c r="J4041">
        <v>1407184688</v>
      </c>
      <c r="K4041" s="11" t="b">
        <v>1</v>
      </c>
      <c r="L4041">
        <v>0</v>
      </c>
      <c r="M4041" t="b">
        <v>0</v>
      </c>
      <c r="N4041" t="s">
        <v>8280</v>
      </c>
      <c r="O4041" s="1">
        <f t="shared" si="315"/>
        <v>0</v>
      </c>
      <c r="P4041">
        <f t="shared" si="316"/>
        <v>0</v>
      </c>
      <c r="Q4041" s="13" t="s">
        <v>8309</v>
      </c>
      <c r="R4041" t="s">
        <v>8310</v>
      </c>
      <c r="S4041" s="17">
        <f t="shared" si="317"/>
        <v>41855.859814814816</v>
      </c>
      <c r="T4041" s="17">
        <f t="shared" si="318"/>
        <v>41876.859814814816</v>
      </c>
      <c r="U4041">
        <f t="shared" si="319"/>
        <v>2014</v>
      </c>
    </row>
    <row r="4042" spans="1:21" ht="45" hidden="1" x14ac:dyDescent="0.2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8217</v>
      </c>
      <c r="G4042" t="s">
        <v>8222</v>
      </c>
      <c r="H4042" t="s">
        <v>8244</v>
      </c>
      <c r="I4042">
        <v>1422664740</v>
      </c>
      <c r="J4042">
        <v>1417818036</v>
      </c>
      <c r="K4042" s="11" t="b">
        <v>0</v>
      </c>
      <c r="L4042">
        <v>0</v>
      </c>
      <c r="M4042" t="b">
        <v>0</v>
      </c>
      <c r="N4042" t="s">
        <v>8267</v>
      </c>
      <c r="O4042" s="1">
        <f t="shared" si="315"/>
        <v>0</v>
      </c>
      <c r="P4042">
        <f t="shared" si="316"/>
        <v>0</v>
      </c>
      <c r="Q4042" s="13" t="s">
        <v>8304</v>
      </c>
      <c r="R4042" t="s">
        <v>8338</v>
      </c>
      <c r="S4042" s="17">
        <f t="shared" si="317"/>
        <v>41978.930972222224</v>
      </c>
      <c r="T4042" s="17">
        <f t="shared" si="318"/>
        <v>42035.027083333334</v>
      </c>
      <c r="U4042">
        <f t="shared" si="319"/>
        <v>2014</v>
      </c>
    </row>
    <row r="4043" spans="1:21" ht="60" hidden="1" x14ac:dyDescent="0.2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8218</v>
      </c>
      <c r="G4043" t="s">
        <v>8222</v>
      </c>
      <c r="H4043" t="s">
        <v>8244</v>
      </c>
      <c r="I4043">
        <v>1403348400</v>
      </c>
      <c r="J4043">
        <v>1401058295</v>
      </c>
      <c r="K4043" s="11" t="b">
        <v>0</v>
      </c>
      <c r="L4043">
        <v>0</v>
      </c>
      <c r="M4043" t="b">
        <v>0</v>
      </c>
      <c r="N4043" t="s">
        <v>8266</v>
      </c>
      <c r="O4043" s="1">
        <f t="shared" si="315"/>
        <v>0</v>
      </c>
      <c r="P4043">
        <f t="shared" si="316"/>
        <v>0</v>
      </c>
      <c r="Q4043" s="13" t="s">
        <v>8319</v>
      </c>
      <c r="R4043" t="s">
        <v>8322</v>
      </c>
      <c r="S4043" s="17">
        <f t="shared" si="317"/>
        <v>41784.952488425923</v>
      </c>
      <c r="T4043" s="17">
        <f t="shared" si="318"/>
        <v>41811.458333333336</v>
      </c>
      <c r="U4043">
        <f t="shared" si="319"/>
        <v>2014</v>
      </c>
    </row>
    <row r="4044" spans="1:21" ht="45" hidden="1" x14ac:dyDescent="0.2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8218</v>
      </c>
      <c r="G4044" t="s">
        <v>8221</v>
      </c>
      <c r="H4044" t="s">
        <v>8243</v>
      </c>
      <c r="I4044">
        <v>1429396200</v>
      </c>
      <c r="J4044">
        <v>1428539708</v>
      </c>
      <c r="K4044" s="11" t="b">
        <v>0</v>
      </c>
      <c r="L4044">
        <v>0</v>
      </c>
      <c r="M4044" t="b">
        <v>0</v>
      </c>
      <c r="N4044" t="s">
        <v>8266</v>
      </c>
      <c r="O4044" s="1">
        <f t="shared" si="315"/>
        <v>0</v>
      </c>
      <c r="P4044">
        <f t="shared" si="316"/>
        <v>0</v>
      </c>
      <c r="Q4044" s="13" t="s">
        <v>8319</v>
      </c>
      <c r="R4044" t="s">
        <v>8322</v>
      </c>
      <c r="S4044" s="17">
        <f t="shared" si="317"/>
        <v>42103.024398148147</v>
      </c>
      <c r="T4044" s="17">
        <f t="shared" si="318"/>
        <v>42112.9375</v>
      </c>
      <c r="U4044">
        <f t="shared" si="319"/>
        <v>2015</v>
      </c>
    </row>
    <row r="4045" spans="1:21" ht="30" hidden="1" x14ac:dyDescent="0.2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8218</v>
      </c>
      <c r="G4045" t="s">
        <v>8221</v>
      </c>
      <c r="H4045" t="s">
        <v>8243</v>
      </c>
      <c r="I4045">
        <v>1404664592</v>
      </c>
      <c r="J4045">
        <v>1399480592</v>
      </c>
      <c r="K4045" s="11" t="b">
        <v>0</v>
      </c>
      <c r="L4045">
        <v>0</v>
      </c>
      <c r="M4045" t="b">
        <v>0</v>
      </c>
      <c r="N4045" t="s">
        <v>8300</v>
      </c>
      <c r="O4045" s="1">
        <f t="shared" si="315"/>
        <v>0</v>
      </c>
      <c r="P4045">
        <f t="shared" si="316"/>
        <v>0</v>
      </c>
      <c r="Q4045" s="13" t="s">
        <v>8319</v>
      </c>
      <c r="R4045" t="s">
        <v>8331</v>
      </c>
      <c r="S4045" s="17">
        <f t="shared" si="317"/>
        <v>41766.692037037035</v>
      </c>
      <c r="T4045" s="17">
        <f t="shared" si="318"/>
        <v>41826.692037037035</v>
      </c>
      <c r="U4045">
        <f t="shared" si="319"/>
        <v>2014</v>
      </c>
    </row>
    <row r="4046" spans="1:21" ht="60" hidden="1" x14ac:dyDescent="0.2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8218</v>
      </c>
      <c r="G4046" t="s">
        <v>8221</v>
      </c>
      <c r="H4046" t="s">
        <v>8243</v>
      </c>
      <c r="I4046">
        <v>1439581080</v>
      </c>
      <c r="J4046">
        <v>1435709765</v>
      </c>
      <c r="K4046" s="11" t="b">
        <v>0</v>
      </c>
      <c r="L4046">
        <v>0</v>
      </c>
      <c r="M4046" t="b">
        <v>0</v>
      </c>
      <c r="N4046" t="s">
        <v>8266</v>
      </c>
      <c r="O4046" s="1">
        <f t="shared" si="315"/>
        <v>0</v>
      </c>
      <c r="P4046">
        <f t="shared" si="316"/>
        <v>0</v>
      </c>
      <c r="Q4046" s="13" t="s">
        <v>8319</v>
      </c>
      <c r="R4046" t="s">
        <v>8322</v>
      </c>
      <c r="S4046" s="17">
        <f t="shared" si="317"/>
        <v>42186.01116898148</v>
      </c>
      <c r="T4046" s="17">
        <f t="shared" si="318"/>
        <v>42230.818055555559</v>
      </c>
      <c r="U4046">
        <f t="shared" si="319"/>
        <v>2015</v>
      </c>
    </row>
    <row r="4047" spans="1:21" ht="45" hidden="1" x14ac:dyDescent="0.2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8218</v>
      </c>
      <c r="G4047" t="s">
        <v>8221</v>
      </c>
      <c r="H4047" t="s">
        <v>8243</v>
      </c>
      <c r="I4047">
        <v>1326916800</v>
      </c>
      <c r="J4047">
        <v>1323131689</v>
      </c>
      <c r="K4047" s="11" t="b">
        <v>0</v>
      </c>
      <c r="L4047">
        <v>0</v>
      </c>
      <c r="M4047" t="b">
        <v>0</v>
      </c>
      <c r="N4047" t="s">
        <v>8273</v>
      </c>
      <c r="O4047" s="1">
        <f t="shared" si="315"/>
        <v>0</v>
      </c>
      <c r="P4047">
        <f t="shared" si="316"/>
        <v>0</v>
      </c>
      <c r="Q4047" s="13" t="s">
        <v>8323</v>
      </c>
      <c r="R4047" t="s">
        <v>8346</v>
      </c>
      <c r="S4047" s="17">
        <f t="shared" si="317"/>
        <v>40883.024178240739</v>
      </c>
      <c r="T4047" s="17">
        <f t="shared" si="318"/>
        <v>40926.833333333336</v>
      </c>
      <c r="U4047">
        <f t="shared" si="319"/>
        <v>2011</v>
      </c>
    </row>
    <row r="4048" spans="1:21" hidden="1" x14ac:dyDescent="0.2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8217</v>
      </c>
      <c r="G4048" t="s">
        <v>8221</v>
      </c>
      <c r="H4048" t="s">
        <v>8243</v>
      </c>
      <c r="I4048">
        <v>1467763200</v>
      </c>
      <c r="J4048">
        <v>1466453161</v>
      </c>
      <c r="K4048" s="11" t="b">
        <v>0</v>
      </c>
      <c r="L4048">
        <v>0</v>
      </c>
      <c r="M4048" t="b">
        <v>0</v>
      </c>
      <c r="N4048" t="s">
        <v>8262</v>
      </c>
      <c r="O4048" s="1">
        <f t="shared" si="315"/>
        <v>0</v>
      </c>
      <c r="P4048">
        <f t="shared" si="316"/>
        <v>0</v>
      </c>
      <c r="Q4048" s="13" t="s">
        <v>8317</v>
      </c>
      <c r="R4048" t="s">
        <v>8333</v>
      </c>
      <c r="S4048" s="17">
        <f t="shared" si="317"/>
        <v>42541.837511574078</v>
      </c>
      <c r="T4048" s="17">
        <f t="shared" si="318"/>
        <v>42557</v>
      </c>
      <c r="U4048">
        <f t="shared" si="319"/>
        <v>2016</v>
      </c>
    </row>
    <row r="4049" spans="1:21" ht="45" hidden="1" x14ac:dyDescent="0.2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8218</v>
      </c>
      <c r="G4049" t="s">
        <v>8226</v>
      </c>
      <c r="H4049" t="s">
        <v>8248</v>
      </c>
      <c r="I4049">
        <v>1408495440</v>
      </c>
      <c r="J4049">
        <v>1405640302</v>
      </c>
      <c r="K4049" s="11" t="b">
        <v>0</v>
      </c>
      <c r="L4049">
        <v>0</v>
      </c>
      <c r="M4049" t="b">
        <v>0</v>
      </c>
      <c r="N4049" t="s">
        <v>8268</v>
      </c>
      <c r="O4049" s="1">
        <f t="shared" si="315"/>
        <v>0</v>
      </c>
      <c r="P4049">
        <f t="shared" si="316"/>
        <v>0</v>
      </c>
      <c r="Q4049" s="13" t="s">
        <v>8304</v>
      </c>
      <c r="R4049" t="s">
        <v>8306</v>
      </c>
      <c r="S4049" s="17">
        <f t="shared" si="317"/>
        <v>41837.984976851854</v>
      </c>
      <c r="T4049" s="17">
        <f t="shared" si="318"/>
        <v>41871.030555555553</v>
      </c>
      <c r="U4049">
        <f t="shared" si="319"/>
        <v>2014</v>
      </c>
    </row>
    <row r="4050" spans="1:21" ht="60" hidden="1" x14ac:dyDescent="0.2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8218</v>
      </c>
      <c r="G4050" t="s">
        <v>8221</v>
      </c>
      <c r="H4050" t="s">
        <v>8243</v>
      </c>
      <c r="I4050">
        <v>1401464101</v>
      </c>
      <c r="J4050">
        <v>1400600101</v>
      </c>
      <c r="K4050" s="11" t="b">
        <v>0</v>
      </c>
      <c r="L4050">
        <v>0</v>
      </c>
      <c r="M4050" t="b">
        <v>0</v>
      </c>
      <c r="N4050" t="s">
        <v>8286</v>
      </c>
      <c r="O4050" s="1">
        <f t="shared" si="315"/>
        <v>0</v>
      </c>
      <c r="P4050">
        <f t="shared" si="316"/>
        <v>0</v>
      </c>
      <c r="Q4050" s="13" t="s">
        <v>8309</v>
      </c>
      <c r="R4050" t="s">
        <v>8347</v>
      </c>
      <c r="S4050" s="17">
        <f t="shared" si="317"/>
        <v>41779.649317129632</v>
      </c>
      <c r="T4050" s="17">
        <f t="shared" si="318"/>
        <v>41789.649317129632</v>
      </c>
      <c r="U4050">
        <f t="shared" si="319"/>
        <v>2014</v>
      </c>
    </row>
    <row r="4051" spans="1:21" ht="45" hidden="1" x14ac:dyDescent="0.2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8218</v>
      </c>
      <c r="G4051" t="s">
        <v>8221</v>
      </c>
      <c r="H4051" t="s">
        <v>8243</v>
      </c>
      <c r="I4051">
        <v>1444433886</v>
      </c>
      <c r="J4051">
        <v>1441841886</v>
      </c>
      <c r="K4051" s="11" t="b">
        <v>0</v>
      </c>
      <c r="L4051">
        <v>0</v>
      </c>
      <c r="M4051" t="b">
        <v>0</v>
      </c>
      <c r="N4051" t="s">
        <v>8286</v>
      </c>
      <c r="O4051" s="1">
        <f t="shared" si="315"/>
        <v>0</v>
      </c>
      <c r="P4051">
        <f t="shared" si="316"/>
        <v>0</v>
      </c>
      <c r="Q4051" s="13" t="s">
        <v>8309</v>
      </c>
      <c r="R4051" t="s">
        <v>8347</v>
      </c>
      <c r="S4051" s="17">
        <f t="shared" si="317"/>
        <v>42256.984791666662</v>
      </c>
      <c r="T4051" s="17">
        <f t="shared" si="318"/>
        <v>42286.984791666662</v>
      </c>
      <c r="U4051">
        <f t="shared" si="319"/>
        <v>2015</v>
      </c>
    </row>
    <row r="4052" spans="1:21" ht="60" hidden="1" x14ac:dyDescent="0.2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8218</v>
      </c>
      <c r="G4052" t="s">
        <v>8221</v>
      </c>
      <c r="H4052" t="s">
        <v>8243</v>
      </c>
      <c r="I4052">
        <v>1465790400</v>
      </c>
      <c r="J4052">
        <v>1462210950</v>
      </c>
      <c r="K4052" s="11" t="b">
        <v>0</v>
      </c>
      <c r="L4052">
        <v>0</v>
      </c>
      <c r="M4052" t="b">
        <v>0</v>
      </c>
      <c r="N4052" t="s">
        <v>8266</v>
      </c>
      <c r="O4052" s="1">
        <f t="shared" si="315"/>
        <v>0</v>
      </c>
      <c r="P4052">
        <f t="shared" si="316"/>
        <v>0</v>
      </c>
      <c r="Q4052" s="13" t="s">
        <v>8319</v>
      </c>
      <c r="R4052" t="s">
        <v>8322</v>
      </c>
      <c r="S4052" s="17">
        <f t="shared" si="317"/>
        <v>42492.737847222219</v>
      </c>
      <c r="T4052" s="17">
        <f t="shared" si="318"/>
        <v>42534.166666666672</v>
      </c>
      <c r="U4052">
        <f t="shared" si="319"/>
        <v>2016</v>
      </c>
    </row>
    <row r="4053" spans="1:21" ht="60" hidden="1" x14ac:dyDescent="0.2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8218</v>
      </c>
      <c r="G4053" t="s">
        <v>8221</v>
      </c>
      <c r="H4053" t="s">
        <v>8243</v>
      </c>
      <c r="I4053">
        <v>1404532740</v>
      </c>
      <c r="J4053">
        <v>1401823952</v>
      </c>
      <c r="K4053" s="11" t="b">
        <v>0</v>
      </c>
      <c r="L4053">
        <v>0</v>
      </c>
      <c r="M4053" t="b">
        <v>0</v>
      </c>
      <c r="N4053" t="s">
        <v>8266</v>
      </c>
      <c r="O4053" s="1">
        <f t="shared" si="315"/>
        <v>0</v>
      </c>
      <c r="P4053">
        <f t="shared" si="316"/>
        <v>0</v>
      </c>
      <c r="Q4053" s="13" t="s">
        <v>8319</v>
      </c>
      <c r="R4053" t="s">
        <v>8322</v>
      </c>
      <c r="S4053" s="17">
        <f t="shared" si="317"/>
        <v>41793.814259259263</v>
      </c>
      <c r="T4053" s="17">
        <f t="shared" si="318"/>
        <v>41825.165972222225</v>
      </c>
      <c r="U4053">
        <f t="shared" si="319"/>
        <v>2014</v>
      </c>
    </row>
    <row r="4054" spans="1:21" ht="45" hidden="1" x14ac:dyDescent="0.2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8218</v>
      </c>
      <c r="G4054" t="s">
        <v>8221</v>
      </c>
      <c r="H4054" t="s">
        <v>8243</v>
      </c>
      <c r="I4054">
        <v>1434490914</v>
      </c>
      <c r="J4054">
        <v>1429306914</v>
      </c>
      <c r="K4054" s="11" t="b">
        <v>0</v>
      </c>
      <c r="L4054">
        <v>0</v>
      </c>
      <c r="M4054" t="b">
        <v>0</v>
      </c>
      <c r="N4054" t="s">
        <v>8266</v>
      </c>
      <c r="O4054" s="1">
        <f t="shared" si="315"/>
        <v>0</v>
      </c>
      <c r="P4054">
        <f t="shared" si="316"/>
        <v>0</v>
      </c>
      <c r="Q4054" s="13" t="s">
        <v>8319</v>
      </c>
      <c r="R4054" t="s">
        <v>8322</v>
      </c>
      <c r="S4054" s="17">
        <f t="shared" si="317"/>
        <v>42111.904097222221</v>
      </c>
      <c r="T4054" s="17">
        <f t="shared" si="318"/>
        <v>42171.904097222221</v>
      </c>
      <c r="U4054">
        <f t="shared" si="319"/>
        <v>2015</v>
      </c>
    </row>
    <row r="4055" spans="1:21" ht="45" hidden="1" x14ac:dyDescent="0.2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8218</v>
      </c>
      <c r="G4055" t="s">
        <v>8221</v>
      </c>
      <c r="H4055" t="s">
        <v>8243</v>
      </c>
      <c r="I4055">
        <v>1418504561</v>
      </c>
      <c r="J4055">
        <v>1417208561</v>
      </c>
      <c r="K4055" s="11" t="b">
        <v>0</v>
      </c>
      <c r="L4055">
        <v>0</v>
      </c>
      <c r="M4055" t="b">
        <v>0</v>
      </c>
      <c r="N4055" t="s">
        <v>8294</v>
      </c>
      <c r="O4055" s="1">
        <f t="shared" si="315"/>
        <v>0</v>
      </c>
      <c r="P4055">
        <f t="shared" si="316"/>
        <v>0</v>
      </c>
      <c r="Q4055" s="13" t="s">
        <v>8315</v>
      </c>
      <c r="R4055" t="s">
        <v>8353</v>
      </c>
      <c r="S4055" s="17">
        <f t="shared" si="317"/>
        <v>41971.876863425925</v>
      </c>
      <c r="T4055" s="17">
        <f t="shared" si="318"/>
        <v>41986.876863425925</v>
      </c>
      <c r="U4055">
        <f t="shared" si="319"/>
        <v>2014</v>
      </c>
    </row>
    <row r="4056" spans="1:21" ht="45" hidden="1" x14ac:dyDescent="0.2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8218</v>
      </c>
      <c r="G4056" t="s">
        <v>8222</v>
      </c>
      <c r="H4056" t="s">
        <v>8244</v>
      </c>
      <c r="I4056">
        <v>1425131108</v>
      </c>
      <c r="J4056">
        <v>1422539108</v>
      </c>
      <c r="K4056" s="11" t="b">
        <v>0</v>
      </c>
      <c r="L4056">
        <v>0</v>
      </c>
      <c r="M4056" t="b">
        <v>0</v>
      </c>
      <c r="N4056" t="s">
        <v>8263</v>
      </c>
      <c r="O4056" s="1">
        <f t="shared" si="315"/>
        <v>0</v>
      </c>
      <c r="P4056">
        <f t="shared" si="316"/>
        <v>0</v>
      </c>
      <c r="Q4056" s="13" t="s">
        <v>8317</v>
      </c>
      <c r="R4056" t="s">
        <v>8321</v>
      </c>
      <c r="S4056" s="17">
        <f t="shared" si="317"/>
        <v>42033.573009259257</v>
      </c>
      <c r="T4056" s="17">
        <f t="shared" si="318"/>
        <v>42063.573009259257</v>
      </c>
      <c r="U4056">
        <f t="shared" si="319"/>
        <v>2015</v>
      </c>
    </row>
    <row r="4057" spans="1:21" hidden="1" x14ac:dyDescent="0.2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8217</v>
      </c>
      <c r="G4057" t="s">
        <v>8221</v>
      </c>
      <c r="H4057" t="s">
        <v>8243</v>
      </c>
      <c r="I4057">
        <v>1426269456</v>
      </c>
      <c r="J4057">
        <v>1423681056</v>
      </c>
      <c r="K4057" s="11" t="b">
        <v>0</v>
      </c>
      <c r="L4057">
        <v>0</v>
      </c>
      <c r="M4057" t="b">
        <v>0</v>
      </c>
      <c r="N4057" t="s">
        <v>8276</v>
      </c>
      <c r="O4057" s="1">
        <f t="shared" si="315"/>
        <v>0</v>
      </c>
      <c r="P4057">
        <f t="shared" si="316"/>
        <v>0</v>
      </c>
      <c r="Q4057" s="13" t="s">
        <v>8342</v>
      </c>
      <c r="R4057" t="s">
        <v>8343</v>
      </c>
      <c r="S4057" s="17">
        <f t="shared" si="317"/>
        <v>42046.79</v>
      </c>
      <c r="T4057" s="17">
        <f t="shared" si="318"/>
        <v>42076.748333333337</v>
      </c>
      <c r="U4057">
        <f t="shared" si="319"/>
        <v>2015</v>
      </c>
    </row>
    <row r="4058" spans="1:21" ht="60" hidden="1" x14ac:dyDescent="0.2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8218</v>
      </c>
      <c r="G4058" t="s">
        <v>8221</v>
      </c>
      <c r="H4058" t="s">
        <v>8243</v>
      </c>
      <c r="I4058">
        <v>1402852087</v>
      </c>
      <c r="J4058">
        <v>1400260087</v>
      </c>
      <c r="K4058" s="11" t="b">
        <v>0</v>
      </c>
      <c r="L4058">
        <v>0</v>
      </c>
      <c r="M4058" t="b">
        <v>0</v>
      </c>
      <c r="N4058" t="s">
        <v>8277</v>
      </c>
      <c r="O4058" s="1">
        <f t="shared" si="315"/>
        <v>0</v>
      </c>
      <c r="P4058">
        <f t="shared" si="316"/>
        <v>0</v>
      </c>
      <c r="Q4058" s="13" t="s">
        <v>8312</v>
      </c>
      <c r="R4058" t="s">
        <v>8330</v>
      </c>
      <c r="S4058" s="17">
        <f t="shared" si="317"/>
        <v>41775.713969907411</v>
      </c>
      <c r="T4058" s="17">
        <f t="shared" si="318"/>
        <v>41805.713969907411</v>
      </c>
      <c r="U4058">
        <f t="shared" si="319"/>
        <v>2014</v>
      </c>
    </row>
    <row r="4059" spans="1:21" ht="60" hidden="1" x14ac:dyDescent="0.2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8218</v>
      </c>
      <c r="G4059" t="s">
        <v>8221</v>
      </c>
      <c r="H4059" t="s">
        <v>8243</v>
      </c>
      <c r="I4059">
        <v>1483748232</v>
      </c>
      <c r="J4059">
        <v>1481156232</v>
      </c>
      <c r="K4059" s="11" t="b">
        <v>0</v>
      </c>
      <c r="L4059">
        <v>0</v>
      </c>
      <c r="M4059" t="b">
        <v>0</v>
      </c>
      <c r="N4059" t="s">
        <v>8263</v>
      </c>
      <c r="O4059" s="1">
        <f t="shared" si="315"/>
        <v>0</v>
      </c>
      <c r="P4059">
        <f t="shared" si="316"/>
        <v>0</v>
      </c>
      <c r="Q4059" s="13" t="s">
        <v>8317</v>
      </c>
      <c r="R4059" t="s">
        <v>8321</v>
      </c>
      <c r="S4059" s="17">
        <f t="shared" si="317"/>
        <v>42712.011944444443</v>
      </c>
      <c r="T4059" s="17">
        <f t="shared" si="318"/>
        <v>42742.011944444443</v>
      </c>
      <c r="U4059">
        <f t="shared" si="319"/>
        <v>2016</v>
      </c>
    </row>
    <row r="4060" spans="1:21" ht="60" hidden="1" x14ac:dyDescent="0.2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8218</v>
      </c>
      <c r="G4060" t="s">
        <v>8222</v>
      </c>
      <c r="H4060" t="s">
        <v>8244</v>
      </c>
      <c r="I4060">
        <v>1417217166</v>
      </c>
      <c r="J4060">
        <v>1412029566</v>
      </c>
      <c r="K4060" s="11" t="b">
        <v>0</v>
      </c>
      <c r="L4060">
        <v>0</v>
      </c>
      <c r="M4060" t="b">
        <v>0</v>
      </c>
      <c r="N4060" t="s">
        <v>8263</v>
      </c>
      <c r="O4060" s="1">
        <f t="shared" si="315"/>
        <v>0</v>
      </c>
      <c r="P4060">
        <f t="shared" si="316"/>
        <v>0</v>
      </c>
      <c r="Q4060" s="13" t="s">
        <v>8317</v>
      </c>
      <c r="R4060" t="s">
        <v>8321</v>
      </c>
      <c r="S4060" s="17">
        <f t="shared" si="317"/>
        <v>41911.934791666667</v>
      </c>
      <c r="T4060" s="17">
        <f t="shared" si="318"/>
        <v>41971.976458333331</v>
      </c>
      <c r="U4060">
        <f t="shared" si="319"/>
        <v>2014</v>
      </c>
    </row>
    <row r="4061" spans="1:21" ht="45" hidden="1" x14ac:dyDescent="0.2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8218</v>
      </c>
      <c r="G4061" t="s">
        <v>8221</v>
      </c>
      <c r="H4061" t="s">
        <v>8243</v>
      </c>
      <c r="I4061">
        <v>1375260113</v>
      </c>
      <c r="J4061">
        <v>1372668113</v>
      </c>
      <c r="K4061" s="11" t="b">
        <v>0</v>
      </c>
      <c r="L4061">
        <v>0</v>
      </c>
      <c r="M4061" t="b">
        <v>0</v>
      </c>
      <c r="N4061" t="s">
        <v>8265</v>
      </c>
      <c r="O4061" s="1">
        <f t="shared" si="315"/>
        <v>0</v>
      </c>
      <c r="P4061">
        <f t="shared" si="316"/>
        <v>0</v>
      </c>
      <c r="Q4061" s="13" t="s">
        <v>8317</v>
      </c>
      <c r="R4061" t="s">
        <v>8335</v>
      </c>
      <c r="S4061" s="17">
        <f t="shared" si="317"/>
        <v>41456.36241898148</v>
      </c>
      <c r="T4061" s="17">
        <f t="shared" si="318"/>
        <v>41486.36241898148</v>
      </c>
      <c r="U4061">
        <f t="shared" si="319"/>
        <v>2013</v>
      </c>
    </row>
    <row r="4062" spans="1:21" hidden="1" x14ac:dyDescent="0.2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8218</v>
      </c>
      <c r="G4062" t="s">
        <v>8221</v>
      </c>
      <c r="H4062" t="s">
        <v>8243</v>
      </c>
      <c r="I4062">
        <v>1345677285</v>
      </c>
      <c r="J4062">
        <v>1343085285</v>
      </c>
      <c r="K4062" s="11" t="b">
        <v>0</v>
      </c>
      <c r="L4062">
        <v>0</v>
      </c>
      <c r="M4062" t="b">
        <v>0</v>
      </c>
      <c r="N4062" t="s">
        <v>8265</v>
      </c>
      <c r="O4062" s="1">
        <f t="shared" si="315"/>
        <v>0</v>
      </c>
      <c r="P4062">
        <f t="shared" si="316"/>
        <v>0</v>
      </c>
      <c r="Q4062" s="13" t="s">
        <v>8317</v>
      </c>
      <c r="R4062" t="s">
        <v>8335</v>
      </c>
      <c r="S4062" s="17">
        <f t="shared" si="317"/>
        <v>41113.968576388892</v>
      </c>
      <c r="T4062" s="17">
        <f t="shared" si="318"/>
        <v>41143.968576388892</v>
      </c>
      <c r="U4062">
        <f t="shared" si="319"/>
        <v>2012</v>
      </c>
    </row>
    <row r="4063" spans="1:21" ht="60" hidden="1" x14ac:dyDescent="0.2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8218</v>
      </c>
      <c r="G4063" t="s">
        <v>8221</v>
      </c>
      <c r="H4063" t="s">
        <v>8243</v>
      </c>
      <c r="I4063">
        <v>1338159655</v>
      </c>
      <c r="J4063">
        <v>1335567655</v>
      </c>
      <c r="K4063" s="11" t="b">
        <v>0</v>
      </c>
      <c r="L4063">
        <v>0</v>
      </c>
      <c r="M4063" t="b">
        <v>0</v>
      </c>
      <c r="N4063" t="s">
        <v>8274</v>
      </c>
      <c r="O4063" s="1">
        <f t="shared" si="315"/>
        <v>0</v>
      </c>
      <c r="P4063">
        <f t="shared" si="316"/>
        <v>0</v>
      </c>
      <c r="Q4063" s="13" t="s">
        <v>8323</v>
      </c>
      <c r="R4063" t="s">
        <v>8324</v>
      </c>
      <c r="S4063" s="17">
        <f t="shared" si="317"/>
        <v>41026.958969907406</v>
      </c>
      <c r="T4063" s="17">
        <f t="shared" si="318"/>
        <v>41056.958969907406</v>
      </c>
      <c r="U4063">
        <f t="shared" si="319"/>
        <v>2012</v>
      </c>
    </row>
    <row r="4064" spans="1:21" ht="60" hidden="1" x14ac:dyDescent="0.2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8217</v>
      </c>
      <c r="G4064" t="s">
        <v>8221</v>
      </c>
      <c r="H4064" t="s">
        <v>8243</v>
      </c>
      <c r="I4064">
        <v>1472604262</v>
      </c>
      <c r="J4064">
        <v>1470012262</v>
      </c>
      <c r="K4064" s="11" t="b">
        <v>0</v>
      </c>
      <c r="L4064">
        <v>0</v>
      </c>
      <c r="M4064" t="b">
        <v>0</v>
      </c>
      <c r="N4064" t="s">
        <v>8276</v>
      </c>
      <c r="O4064" s="1">
        <f t="shared" si="315"/>
        <v>0</v>
      </c>
      <c r="P4064">
        <f t="shared" si="316"/>
        <v>0</v>
      </c>
      <c r="Q4064" s="13" t="s">
        <v>8342</v>
      </c>
      <c r="R4064" t="s">
        <v>8343</v>
      </c>
      <c r="S4064" s="17">
        <f t="shared" si="317"/>
        <v>42583.030810185184</v>
      </c>
      <c r="T4064" s="17">
        <f t="shared" si="318"/>
        <v>42613.030810185184</v>
      </c>
      <c r="U4064">
        <f t="shared" si="319"/>
        <v>2016</v>
      </c>
    </row>
    <row r="4065" spans="1:21" ht="60" hidden="1" x14ac:dyDescent="0.2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8218</v>
      </c>
      <c r="G4065" t="s">
        <v>8233</v>
      </c>
      <c r="H4065" t="s">
        <v>8246</v>
      </c>
      <c r="I4065">
        <v>1440408120</v>
      </c>
      <c r="J4065">
        <v>1435224120</v>
      </c>
      <c r="K4065" s="11" t="b">
        <v>0</v>
      </c>
      <c r="L4065">
        <v>0</v>
      </c>
      <c r="M4065" t="b">
        <v>0</v>
      </c>
      <c r="N4065" t="s">
        <v>8282</v>
      </c>
      <c r="O4065" s="1">
        <f t="shared" si="315"/>
        <v>0</v>
      </c>
      <c r="P4065">
        <f t="shared" si="316"/>
        <v>0</v>
      </c>
      <c r="Q4065" s="13" t="s">
        <v>8307</v>
      </c>
      <c r="R4065" t="s">
        <v>8344</v>
      </c>
      <c r="S4065" s="17">
        <f t="shared" si="317"/>
        <v>42180.390277777777</v>
      </c>
      <c r="T4065" s="17">
        <f t="shared" si="318"/>
        <v>42240.390277777777</v>
      </c>
      <c r="U4065">
        <f t="shared" si="319"/>
        <v>2015</v>
      </c>
    </row>
    <row r="4066" spans="1:21" ht="45" hidden="1" x14ac:dyDescent="0.2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8218</v>
      </c>
      <c r="G4066" t="s">
        <v>8221</v>
      </c>
      <c r="H4066" t="s">
        <v>8243</v>
      </c>
      <c r="I4066">
        <v>1427847480</v>
      </c>
      <c r="J4066">
        <v>1424222024</v>
      </c>
      <c r="K4066" s="11" t="b">
        <v>0</v>
      </c>
      <c r="L4066">
        <v>0</v>
      </c>
      <c r="M4066" t="b">
        <v>0</v>
      </c>
      <c r="N4066" t="s">
        <v>8284</v>
      </c>
      <c r="O4066" s="1">
        <f t="shared" si="315"/>
        <v>0</v>
      </c>
      <c r="P4066">
        <f t="shared" si="316"/>
        <v>0</v>
      </c>
      <c r="Q4066" s="13" t="s">
        <v>8309</v>
      </c>
      <c r="R4066" t="s">
        <v>8351</v>
      </c>
      <c r="S4066" s="17">
        <f t="shared" si="317"/>
        <v>42053.051203703704</v>
      </c>
      <c r="T4066" s="17">
        <f t="shared" si="318"/>
        <v>42095.012499999997</v>
      </c>
      <c r="U4066">
        <f t="shared" si="319"/>
        <v>2015</v>
      </c>
    </row>
    <row r="4067" spans="1:21" ht="30" hidden="1" x14ac:dyDescent="0.2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8218</v>
      </c>
      <c r="G4067" t="s">
        <v>8221</v>
      </c>
      <c r="H4067" t="s">
        <v>8243</v>
      </c>
      <c r="I4067">
        <v>1434034800</v>
      </c>
      <c r="J4067">
        <v>1432849552</v>
      </c>
      <c r="K4067" s="11" t="b">
        <v>0</v>
      </c>
      <c r="L4067">
        <v>0</v>
      </c>
      <c r="M4067" t="b">
        <v>0</v>
      </c>
      <c r="N4067" t="s">
        <v>8288</v>
      </c>
      <c r="O4067" s="1">
        <f t="shared" si="315"/>
        <v>0</v>
      </c>
      <c r="P4067">
        <f t="shared" si="316"/>
        <v>0</v>
      </c>
      <c r="Q4067" s="13" t="s">
        <v>8323</v>
      </c>
      <c r="R4067" t="s">
        <v>8326</v>
      </c>
      <c r="S4067" s="17">
        <f t="shared" si="317"/>
        <v>42152.906851851847</v>
      </c>
      <c r="T4067" s="17">
        <f t="shared" si="318"/>
        <v>42166.625</v>
      </c>
      <c r="U4067">
        <f t="shared" si="319"/>
        <v>2015</v>
      </c>
    </row>
    <row r="4068" spans="1:21" ht="60" hidden="1" x14ac:dyDescent="0.2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8217</v>
      </c>
      <c r="G4068" t="s">
        <v>8221</v>
      </c>
      <c r="H4068" t="s">
        <v>8243</v>
      </c>
      <c r="I4068">
        <v>1429632822</v>
      </c>
      <c r="J4068">
        <v>1428596022</v>
      </c>
      <c r="K4068" s="11" t="b">
        <v>0</v>
      </c>
      <c r="L4068">
        <v>0</v>
      </c>
      <c r="M4068" t="b">
        <v>0</v>
      </c>
      <c r="N4068" t="s">
        <v>8267</v>
      </c>
      <c r="O4068" s="1">
        <f t="shared" si="315"/>
        <v>0</v>
      </c>
      <c r="P4068">
        <f t="shared" si="316"/>
        <v>0</v>
      </c>
      <c r="Q4068" s="13" t="s">
        <v>8304</v>
      </c>
      <c r="R4068" t="s">
        <v>8338</v>
      </c>
      <c r="S4068" s="17">
        <f t="shared" si="317"/>
        <v>42103.676180555558</v>
      </c>
      <c r="T4068" s="17">
        <f t="shared" si="318"/>
        <v>42115.676180555558</v>
      </c>
      <c r="U4068">
        <f t="shared" si="319"/>
        <v>2015</v>
      </c>
    </row>
    <row r="4069" spans="1:21" ht="60" hidden="1" x14ac:dyDescent="0.2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8217</v>
      </c>
      <c r="G4069" t="s">
        <v>8234</v>
      </c>
      <c r="H4069" t="s">
        <v>8246</v>
      </c>
      <c r="I4069">
        <v>1453071600</v>
      </c>
      <c r="J4069">
        <v>1449596425</v>
      </c>
      <c r="K4069" s="11" t="b">
        <v>0</v>
      </c>
      <c r="L4069">
        <v>0</v>
      </c>
      <c r="M4069" t="b">
        <v>0</v>
      </c>
      <c r="N4069" t="s">
        <v>8267</v>
      </c>
      <c r="O4069" s="1">
        <f t="shared" si="315"/>
        <v>0</v>
      </c>
      <c r="P4069">
        <f t="shared" si="316"/>
        <v>0</v>
      </c>
      <c r="Q4069" s="13" t="s">
        <v>8304</v>
      </c>
      <c r="R4069" t="s">
        <v>8338</v>
      </c>
      <c r="S4069" s="17">
        <f t="shared" si="317"/>
        <v>42346.736400462964</v>
      </c>
      <c r="T4069" s="17">
        <f t="shared" si="318"/>
        <v>42386.958333333328</v>
      </c>
      <c r="U4069">
        <f t="shared" si="319"/>
        <v>2015</v>
      </c>
    </row>
    <row r="4070" spans="1:21" ht="60" hidden="1" x14ac:dyDescent="0.2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8218</v>
      </c>
      <c r="G4070" t="s">
        <v>8221</v>
      </c>
      <c r="H4070" t="s">
        <v>8243</v>
      </c>
      <c r="I4070">
        <v>1407705187</v>
      </c>
      <c r="J4070">
        <v>1405113187</v>
      </c>
      <c r="K4070" s="11" t="b">
        <v>0</v>
      </c>
      <c r="L4070">
        <v>0</v>
      </c>
      <c r="M4070" t="b">
        <v>0</v>
      </c>
      <c r="N4070" t="s">
        <v>8279</v>
      </c>
      <c r="O4070" s="1">
        <f t="shared" si="315"/>
        <v>0</v>
      </c>
      <c r="P4070">
        <f t="shared" si="316"/>
        <v>0</v>
      </c>
      <c r="Q4070" s="13" t="s">
        <v>8315</v>
      </c>
      <c r="R4070" t="s">
        <v>8341</v>
      </c>
      <c r="S4070" s="17">
        <f t="shared" si="317"/>
        <v>41831.884108796294</v>
      </c>
      <c r="T4070" s="17">
        <f t="shared" si="318"/>
        <v>41861.884108796294</v>
      </c>
      <c r="U4070">
        <f t="shared" si="319"/>
        <v>2014</v>
      </c>
    </row>
    <row r="4071" spans="1:21" ht="60" hidden="1" x14ac:dyDescent="0.2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8218</v>
      </c>
      <c r="G4071" t="s">
        <v>8230</v>
      </c>
      <c r="H4071" t="s">
        <v>8246</v>
      </c>
      <c r="I4071">
        <v>1417778880</v>
      </c>
      <c r="J4071">
        <v>1415711095</v>
      </c>
      <c r="K4071" s="11" t="b">
        <v>0</v>
      </c>
      <c r="L4071">
        <v>0</v>
      </c>
      <c r="M4071" t="b">
        <v>0</v>
      </c>
      <c r="N4071" t="s">
        <v>8266</v>
      </c>
      <c r="O4071" s="1">
        <f t="shared" si="315"/>
        <v>0</v>
      </c>
      <c r="P4071">
        <f t="shared" si="316"/>
        <v>0</v>
      </c>
      <c r="Q4071" s="13" t="s">
        <v>8319</v>
      </c>
      <c r="R4071" t="s">
        <v>8322</v>
      </c>
      <c r="S4071" s="17">
        <f t="shared" si="317"/>
        <v>41954.545081018514</v>
      </c>
      <c r="T4071" s="17">
        <f t="shared" si="318"/>
        <v>41978.477777777778</v>
      </c>
      <c r="U4071">
        <f t="shared" si="319"/>
        <v>2014</v>
      </c>
    </row>
    <row r="4072" spans="1:21" ht="60" hidden="1" x14ac:dyDescent="0.2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8218</v>
      </c>
      <c r="G4072" t="s">
        <v>8221</v>
      </c>
      <c r="H4072" t="s">
        <v>8243</v>
      </c>
      <c r="I4072">
        <v>1408863600</v>
      </c>
      <c r="J4072">
        <v>1408203557</v>
      </c>
      <c r="K4072" s="11" t="b">
        <v>0</v>
      </c>
      <c r="L4072">
        <v>0</v>
      </c>
      <c r="M4072" t="b">
        <v>0</v>
      </c>
      <c r="N4072" t="s">
        <v>8266</v>
      </c>
      <c r="O4072" s="1">
        <f t="shared" si="315"/>
        <v>0</v>
      </c>
      <c r="P4072">
        <f t="shared" si="316"/>
        <v>0</v>
      </c>
      <c r="Q4072" s="13" t="s">
        <v>8319</v>
      </c>
      <c r="R4072" t="s">
        <v>8322</v>
      </c>
      <c r="S4072" s="17">
        <f t="shared" si="317"/>
        <v>41867.652280092596</v>
      </c>
      <c r="T4072" s="17">
        <f t="shared" si="318"/>
        <v>41875.291666666664</v>
      </c>
      <c r="U4072">
        <f t="shared" si="319"/>
        <v>2014</v>
      </c>
    </row>
    <row r="4073" spans="1:21" ht="60" hidden="1" x14ac:dyDescent="0.2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8218</v>
      </c>
      <c r="G4073" t="s">
        <v>8234</v>
      </c>
      <c r="H4073" t="s">
        <v>8246</v>
      </c>
      <c r="I4073">
        <v>1461235478</v>
      </c>
      <c r="J4073">
        <v>1459507478</v>
      </c>
      <c r="K4073" s="11" t="b">
        <v>0</v>
      </c>
      <c r="L4073">
        <v>0</v>
      </c>
      <c r="M4073" t="b">
        <v>0</v>
      </c>
      <c r="N4073" t="s">
        <v>8282</v>
      </c>
      <c r="O4073" s="1">
        <f t="shared" si="315"/>
        <v>0</v>
      </c>
      <c r="P4073">
        <f t="shared" si="316"/>
        <v>0</v>
      </c>
      <c r="Q4073" s="13" t="s">
        <v>8307</v>
      </c>
      <c r="R4073" t="s">
        <v>8344</v>
      </c>
      <c r="S4073" s="17">
        <f t="shared" si="317"/>
        <v>42461.447662037041</v>
      </c>
      <c r="T4073" s="17">
        <f t="shared" si="318"/>
        <v>42481.447662037041</v>
      </c>
      <c r="U4073">
        <f t="shared" si="319"/>
        <v>2016</v>
      </c>
    </row>
    <row r="4074" spans="1:21" ht="60" hidden="1" x14ac:dyDescent="0.2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8218</v>
      </c>
      <c r="G4074" t="s">
        <v>8221</v>
      </c>
      <c r="H4074" t="s">
        <v>8243</v>
      </c>
      <c r="I4074">
        <v>1467312306</v>
      </c>
      <c r="J4074">
        <v>1462128306</v>
      </c>
      <c r="K4074" s="11" t="b">
        <v>0</v>
      </c>
      <c r="L4074">
        <v>0</v>
      </c>
      <c r="M4074" t="b">
        <v>0</v>
      </c>
      <c r="N4074" t="s">
        <v>8268</v>
      </c>
      <c r="O4074" s="1">
        <f t="shared" si="315"/>
        <v>0</v>
      </c>
      <c r="P4074">
        <f t="shared" si="316"/>
        <v>0</v>
      </c>
      <c r="Q4074" s="13" t="s">
        <v>8304</v>
      </c>
      <c r="R4074" t="s">
        <v>8306</v>
      </c>
      <c r="S4074" s="17">
        <f t="shared" si="317"/>
        <v>42491.781319444446</v>
      </c>
      <c r="T4074" s="17">
        <f t="shared" si="318"/>
        <v>42551.781319444446</v>
      </c>
      <c r="U4074">
        <f t="shared" si="319"/>
        <v>2016</v>
      </c>
    </row>
    <row r="4075" spans="1:21" ht="60" hidden="1" x14ac:dyDescent="0.2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8218</v>
      </c>
      <c r="G4075" t="s">
        <v>8221</v>
      </c>
      <c r="H4075" t="s">
        <v>8243</v>
      </c>
      <c r="I4075">
        <v>1427227905</v>
      </c>
      <c r="J4075">
        <v>1424639505</v>
      </c>
      <c r="K4075" s="11" t="b">
        <v>0</v>
      </c>
      <c r="L4075">
        <v>0</v>
      </c>
      <c r="M4075" t="b">
        <v>0</v>
      </c>
      <c r="N4075" t="s">
        <v>8267</v>
      </c>
      <c r="O4075" s="1">
        <f t="shared" si="315"/>
        <v>0</v>
      </c>
      <c r="P4075">
        <f t="shared" si="316"/>
        <v>0</v>
      </c>
      <c r="Q4075" s="13" t="s">
        <v>8304</v>
      </c>
      <c r="R4075" t="s">
        <v>8338</v>
      </c>
      <c r="S4075" s="17">
        <f t="shared" si="317"/>
        <v>42057.883159722223</v>
      </c>
      <c r="T4075" s="17">
        <f t="shared" si="318"/>
        <v>42087.841493055559</v>
      </c>
      <c r="U4075">
        <f t="shared" si="319"/>
        <v>2015</v>
      </c>
    </row>
    <row r="4076" spans="1:21" ht="45" hidden="1" x14ac:dyDescent="0.2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8218</v>
      </c>
      <c r="G4076" t="s">
        <v>8221</v>
      </c>
      <c r="H4076" t="s">
        <v>8243</v>
      </c>
      <c r="I4076">
        <v>1442509200</v>
      </c>
      <c r="J4076">
        <v>1440513832</v>
      </c>
      <c r="K4076" s="11" t="b">
        <v>0</v>
      </c>
      <c r="L4076">
        <v>0</v>
      </c>
      <c r="M4076" t="b">
        <v>0</v>
      </c>
      <c r="N4076" t="s">
        <v>8284</v>
      </c>
      <c r="O4076" s="1">
        <f t="shared" si="315"/>
        <v>0</v>
      </c>
      <c r="P4076">
        <f t="shared" si="316"/>
        <v>0</v>
      </c>
      <c r="Q4076" s="13" t="s">
        <v>8309</v>
      </c>
      <c r="R4076" t="s">
        <v>8351</v>
      </c>
      <c r="S4076" s="17">
        <f t="shared" si="317"/>
        <v>42241.613796296297</v>
      </c>
      <c r="T4076" s="17">
        <f t="shared" si="318"/>
        <v>42264.708333333328</v>
      </c>
      <c r="U4076">
        <f t="shared" si="319"/>
        <v>2015</v>
      </c>
    </row>
    <row r="4077" spans="1:21" ht="60" hidden="1" x14ac:dyDescent="0.2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8219</v>
      </c>
      <c r="G4077" t="s">
        <v>8222</v>
      </c>
      <c r="H4077" t="s">
        <v>8244</v>
      </c>
      <c r="I4077">
        <v>1491726956</v>
      </c>
      <c r="J4077">
        <v>1489480556</v>
      </c>
      <c r="K4077" s="11" t="b">
        <v>0</v>
      </c>
      <c r="L4077">
        <v>0</v>
      </c>
      <c r="M4077" t="b">
        <v>0</v>
      </c>
      <c r="N4077" t="s">
        <v>8266</v>
      </c>
      <c r="O4077" s="1">
        <f t="shared" si="315"/>
        <v>0</v>
      </c>
      <c r="P4077">
        <f t="shared" si="316"/>
        <v>0</v>
      </c>
      <c r="Q4077" s="13" t="s">
        <v>8319</v>
      </c>
      <c r="R4077" t="s">
        <v>8322</v>
      </c>
      <c r="S4077" s="17">
        <f t="shared" si="317"/>
        <v>42808.358287037037</v>
      </c>
      <c r="T4077" s="17">
        <f t="shared" si="318"/>
        <v>42834.358287037037</v>
      </c>
      <c r="U4077">
        <f t="shared" si="319"/>
        <v>2017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s="11" t="b">
        <v>0</v>
      </c>
      <c r="L4078">
        <v>0</v>
      </c>
      <c r="M4078" t="b">
        <v>0</v>
      </c>
      <c r="N4078" t="s">
        <v>8266</v>
      </c>
      <c r="O4078" s="1">
        <f t="shared" si="315"/>
        <v>0</v>
      </c>
      <c r="P4078">
        <f t="shared" si="316"/>
        <v>0</v>
      </c>
      <c r="Q4078" s="13" t="s">
        <v>8319</v>
      </c>
      <c r="R4078" t="s">
        <v>8322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8218</v>
      </c>
      <c r="G4079" t="s">
        <v>8221</v>
      </c>
      <c r="H4079" t="s">
        <v>8243</v>
      </c>
      <c r="I4079">
        <v>1468442898</v>
      </c>
      <c r="J4079">
        <v>1465850898</v>
      </c>
      <c r="K4079" s="11" t="b">
        <v>0</v>
      </c>
      <c r="L4079">
        <v>0</v>
      </c>
      <c r="M4079" t="b">
        <v>0</v>
      </c>
      <c r="N4079" t="s">
        <v>8266</v>
      </c>
      <c r="O4079" s="1">
        <f t="shared" si="315"/>
        <v>0</v>
      </c>
      <c r="P4079">
        <f t="shared" si="316"/>
        <v>0</v>
      </c>
      <c r="Q4079" s="13" t="s">
        <v>8319</v>
      </c>
      <c r="R4079" t="s">
        <v>8322</v>
      </c>
      <c r="S4079" s="17">
        <f t="shared" si="317"/>
        <v>42534.866875</v>
      </c>
      <c r="T4079" s="17">
        <f t="shared" si="318"/>
        <v>42564.866875</v>
      </c>
      <c r="U4079">
        <f t="shared" si="319"/>
        <v>2016</v>
      </c>
    </row>
    <row r="4080" spans="1:21" ht="60" hidden="1" x14ac:dyDescent="0.2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8217</v>
      </c>
      <c r="G4080" t="s">
        <v>8225</v>
      </c>
      <c r="H4080" t="s">
        <v>8247</v>
      </c>
      <c r="I4080">
        <v>1422061200</v>
      </c>
      <c r="J4080">
        <v>1420244622</v>
      </c>
      <c r="K4080" s="11" t="b">
        <v>0</v>
      </c>
      <c r="L4080">
        <v>0</v>
      </c>
      <c r="M4080" t="b">
        <v>0</v>
      </c>
      <c r="N4080" t="s">
        <v>8300</v>
      </c>
      <c r="O4080" s="1">
        <f t="shared" si="315"/>
        <v>0</v>
      </c>
      <c r="P4080">
        <f t="shared" si="316"/>
        <v>0</v>
      </c>
      <c r="Q4080" s="13" t="s">
        <v>8319</v>
      </c>
      <c r="R4080" t="s">
        <v>8331</v>
      </c>
      <c r="S4080" s="17">
        <f t="shared" si="317"/>
        <v>42007.016458333332</v>
      </c>
      <c r="T4080" s="17">
        <f t="shared" si="318"/>
        <v>42028.041666666672</v>
      </c>
      <c r="U4080">
        <f t="shared" si="319"/>
        <v>2015</v>
      </c>
    </row>
    <row r="4081" spans="1:21" ht="60" hidden="1" x14ac:dyDescent="0.2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8217</v>
      </c>
      <c r="G4081" t="s">
        <v>8222</v>
      </c>
      <c r="H4081" t="s">
        <v>8244</v>
      </c>
      <c r="I4081">
        <v>1402949760</v>
      </c>
      <c r="J4081">
        <v>1400536692</v>
      </c>
      <c r="K4081" s="11" t="b">
        <v>0</v>
      </c>
      <c r="L4081">
        <v>0</v>
      </c>
      <c r="M4081" t="b">
        <v>0</v>
      </c>
      <c r="N4081" t="s">
        <v>8262</v>
      </c>
      <c r="O4081" s="1">
        <f t="shared" si="315"/>
        <v>0</v>
      </c>
      <c r="P4081">
        <f t="shared" si="316"/>
        <v>0</v>
      </c>
      <c r="Q4081" s="13" t="s">
        <v>8317</v>
      </c>
      <c r="R4081" t="s">
        <v>8333</v>
      </c>
      <c r="S4081" s="17">
        <f t="shared" si="317"/>
        <v>41778.915416666663</v>
      </c>
      <c r="T4081" s="17">
        <f t="shared" si="318"/>
        <v>41806.844444444447</v>
      </c>
      <c r="U4081">
        <f t="shared" si="319"/>
        <v>2014</v>
      </c>
    </row>
    <row r="4082" spans="1:21" ht="60" hidden="1" x14ac:dyDescent="0.2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8218</v>
      </c>
      <c r="G4082" t="s">
        <v>8221</v>
      </c>
      <c r="H4082" t="s">
        <v>8243</v>
      </c>
      <c r="I4082">
        <v>1485380482</v>
      </c>
      <c r="J4082">
        <v>1482788482</v>
      </c>
      <c r="K4082" s="11" t="b">
        <v>0</v>
      </c>
      <c r="L4082">
        <v>0</v>
      </c>
      <c r="M4082" t="b">
        <v>0</v>
      </c>
      <c r="N4082" t="s">
        <v>8266</v>
      </c>
      <c r="O4082" s="1">
        <f t="shared" si="315"/>
        <v>0</v>
      </c>
      <c r="P4082">
        <f t="shared" si="316"/>
        <v>0</v>
      </c>
      <c r="Q4082" s="13" t="s">
        <v>8319</v>
      </c>
      <c r="R4082" t="s">
        <v>8322</v>
      </c>
      <c r="S4082" s="17">
        <f t="shared" si="317"/>
        <v>42730.903726851851</v>
      </c>
      <c r="T4082" s="17">
        <f t="shared" si="318"/>
        <v>42760.903726851851</v>
      </c>
      <c r="U4082">
        <f t="shared" si="319"/>
        <v>2016</v>
      </c>
    </row>
    <row r="4083" spans="1:21" ht="60" hidden="1" x14ac:dyDescent="0.2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8218</v>
      </c>
      <c r="G4083" t="s">
        <v>8222</v>
      </c>
      <c r="H4083" t="s">
        <v>8244</v>
      </c>
      <c r="I4083">
        <v>1430571849</v>
      </c>
      <c r="J4083">
        <v>1427979849</v>
      </c>
      <c r="K4083" s="11" t="b">
        <v>0</v>
      </c>
      <c r="L4083">
        <v>0</v>
      </c>
      <c r="M4083" t="b">
        <v>0</v>
      </c>
      <c r="N4083" t="s">
        <v>8266</v>
      </c>
      <c r="O4083" s="1">
        <f t="shared" si="315"/>
        <v>0</v>
      </c>
      <c r="P4083">
        <f t="shared" si="316"/>
        <v>0</v>
      </c>
      <c r="Q4083" s="13" t="s">
        <v>8319</v>
      </c>
      <c r="R4083" t="s">
        <v>8322</v>
      </c>
      <c r="S4083" s="17">
        <f t="shared" si="317"/>
        <v>42096.544548611113</v>
      </c>
      <c r="T4083" s="17">
        <f t="shared" si="318"/>
        <v>42126.544548611113</v>
      </c>
      <c r="U4083">
        <f t="shared" si="319"/>
        <v>2015</v>
      </c>
    </row>
    <row r="4084" spans="1:21" ht="60" hidden="1" x14ac:dyDescent="0.2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8218</v>
      </c>
      <c r="G4084" t="s">
        <v>8222</v>
      </c>
      <c r="H4084" t="s">
        <v>8244</v>
      </c>
      <c r="I4084">
        <v>1370204367</v>
      </c>
      <c r="J4084">
        <v>1368476367</v>
      </c>
      <c r="K4084" s="11" t="b">
        <v>0</v>
      </c>
      <c r="L4084">
        <v>0</v>
      </c>
      <c r="M4084" t="b">
        <v>0</v>
      </c>
      <c r="N4084" t="s">
        <v>8265</v>
      </c>
      <c r="O4084" s="1">
        <f t="shared" si="315"/>
        <v>0</v>
      </c>
      <c r="P4084">
        <f t="shared" si="316"/>
        <v>0</v>
      </c>
      <c r="Q4084" s="13" t="s">
        <v>8317</v>
      </c>
      <c r="R4084" t="s">
        <v>8335</v>
      </c>
      <c r="S4084" s="17">
        <f t="shared" si="317"/>
        <v>41407.84684027778</v>
      </c>
      <c r="T4084" s="17">
        <f t="shared" si="318"/>
        <v>41427.84684027778</v>
      </c>
      <c r="U4084">
        <f t="shared" si="319"/>
        <v>2013</v>
      </c>
    </row>
    <row r="4085" spans="1:21" hidden="1" x14ac:dyDescent="0.2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8218</v>
      </c>
      <c r="G4085" t="s">
        <v>8221</v>
      </c>
      <c r="H4085" t="s">
        <v>8243</v>
      </c>
      <c r="I4085">
        <v>1407534804</v>
      </c>
      <c r="J4085">
        <v>1404942804</v>
      </c>
      <c r="K4085" s="11" t="b">
        <v>0</v>
      </c>
      <c r="L4085">
        <v>0</v>
      </c>
      <c r="M4085" t="b">
        <v>0</v>
      </c>
      <c r="N4085" t="s">
        <v>8277</v>
      </c>
      <c r="O4085" s="1">
        <f t="shared" si="315"/>
        <v>0</v>
      </c>
      <c r="P4085">
        <f t="shared" si="316"/>
        <v>0</v>
      </c>
      <c r="Q4085" s="13" t="s">
        <v>8312</v>
      </c>
      <c r="R4085" t="s">
        <v>8330</v>
      </c>
      <c r="S4085" s="17">
        <f t="shared" si="317"/>
        <v>41829.912083333329</v>
      </c>
      <c r="T4085" s="17">
        <f t="shared" si="318"/>
        <v>41859.912083333329</v>
      </c>
      <c r="U4085">
        <f t="shared" si="319"/>
        <v>2014</v>
      </c>
    </row>
    <row r="4086" spans="1:21" ht="45" hidden="1" x14ac:dyDescent="0.2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8218</v>
      </c>
      <c r="G4086" t="s">
        <v>8221</v>
      </c>
      <c r="H4086" t="s">
        <v>8243</v>
      </c>
      <c r="I4086">
        <v>1461205423</v>
      </c>
      <c r="J4086">
        <v>1456025023</v>
      </c>
      <c r="K4086" s="11" t="b">
        <v>0</v>
      </c>
      <c r="L4086">
        <v>0</v>
      </c>
      <c r="M4086" t="b">
        <v>0</v>
      </c>
      <c r="N4086" t="s">
        <v>8266</v>
      </c>
      <c r="O4086" s="1">
        <f t="shared" si="315"/>
        <v>0</v>
      </c>
      <c r="P4086">
        <f t="shared" si="316"/>
        <v>0</v>
      </c>
      <c r="Q4086" s="13" t="s">
        <v>8319</v>
      </c>
      <c r="R4086" t="s">
        <v>8322</v>
      </c>
      <c r="S4086" s="17">
        <f t="shared" si="317"/>
        <v>42421.141469907408</v>
      </c>
      <c r="T4086" s="17">
        <f t="shared" si="318"/>
        <v>42481.099803240737</v>
      </c>
      <c r="U4086">
        <f t="shared" si="319"/>
        <v>2016</v>
      </c>
    </row>
    <row r="4087" spans="1:21" ht="30" hidden="1" x14ac:dyDescent="0.2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8218</v>
      </c>
      <c r="G4087" t="s">
        <v>8221</v>
      </c>
      <c r="H4087" t="s">
        <v>8243</v>
      </c>
      <c r="I4087">
        <v>1422735120</v>
      </c>
      <c r="J4087">
        <v>1420091999</v>
      </c>
      <c r="K4087" s="11" t="b">
        <v>0</v>
      </c>
      <c r="L4087">
        <v>0</v>
      </c>
      <c r="M4087" t="b">
        <v>0</v>
      </c>
      <c r="N4087" t="s">
        <v>8286</v>
      </c>
      <c r="O4087" s="1">
        <f t="shared" si="315"/>
        <v>0</v>
      </c>
      <c r="P4087">
        <f t="shared" si="316"/>
        <v>0</v>
      </c>
      <c r="Q4087" s="13" t="s">
        <v>8309</v>
      </c>
      <c r="R4087" t="s">
        <v>8347</v>
      </c>
      <c r="S4087" s="17">
        <f t="shared" si="317"/>
        <v>42005.24998842593</v>
      </c>
      <c r="T4087" s="17">
        <f t="shared" si="318"/>
        <v>42035.841666666667</v>
      </c>
      <c r="U4087">
        <f t="shared" si="319"/>
        <v>2015</v>
      </c>
    </row>
    <row r="4088" spans="1:21" ht="45" hidden="1" x14ac:dyDescent="0.2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8217</v>
      </c>
      <c r="G4088" t="s">
        <v>8225</v>
      </c>
      <c r="H4088" t="s">
        <v>8247</v>
      </c>
      <c r="I4088">
        <v>1443149759</v>
      </c>
      <c r="J4088">
        <v>1440557759</v>
      </c>
      <c r="K4088" s="11" t="b">
        <v>0</v>
      </c>
      <c r="L4088">
        <v>0</v>
      </c>
      <c r="M4088" t="b">
        <v>0</v>
      </c>
      <c r="N4088" t="s">
        <v>8267</v>
      </c>
      <c r="O4088" s="1">
        <f t="shared" si="315"/>
        <v>0</v>
      </c>
      <c r="P4088">
        <f t="shared" si="316"/>
        <v>0</v>
      </c>
      <c r="Q4088" s="13" t="s">
        <v>8304</v>
      </c>
      <c r="R4088" t="s">
        <v>8338</v>
      </c>
      <c r="S4088" s="17">
        <f t="shared" si="317"/>
        <v>42242.122210648144</v>
      </c>
      <c r="T4088" s="17">
        <f t="shared" si="318"/>
        <v>42272.122210648144</v>
      </c>
      <c r="U4088">
        <f t="shared" si="319"/>
        <v>2015</v>
      </c>
    </row>
    <row r="4089" spans="1:21" ht="45" hidden="1" x14ac:dyDescent="0.2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8218</v>
      </c>
      <c r="G4089" t="s">
        <v>8221</v>
      </c>
      <c r="H4089" t="s">
        <v>8243</v>
      </c>
      <c r="I4089">
        <v>1333946569</v>
      </c>
      <c r="J4089">
        <v>1331358169</v>
      </c>
      <c r="K4089" s="11" t="b">
        <v>0</v>
      </c>
      <c r="L4089">
        <v>0</v>
      </c>
      <c r="M4089" t="b">
        <v>0</v>
      </c>
      <c r="N4089" t="s">
        <v>8273</v>
      </c>
      <c r="O4089" s="1">
        <f t="shared" si="315"/>
        <v>0</v>
      </c>
      <c r="P4089">
        <f t="shared" si="316"/>
        <v>0</v>
      </c>
      <c r="Q4089" s="13" t="s">
        <v>8323</v>
      </c>
      <c r="R4089" t="s">
        <v>8346</v>
      </c>
      <c r="S4089" s="17">
        <f t="shared" si="317"/>
        <v>40978.238067129627</v>
      </c>
      <c r="T4089" s="17">
        <f t="shared" si="318"/>
        <v>41008.196400462963</v>
      </c>
      <c r="U4089">
        <f t="shared" si="319"/>
        <v>2012</v>
      </c>
    </row>
    <row r="4090" spans="1:21" ht="60" hidden="1" x14ac:dyDescent="0.2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8217</v>
      </c>
      <c r="G4090" t="s">
        <v>8221</v>
      </c>
      <c r="H4090" t="s">
        <v>8243</v>
      </c>
      <c r="I4090">
        <v>1409098825</v>
      </c>
      <c r="J4090">
        <v>1406679625</v>
      </c>
      <c r="K4090" s="11" t="b">
        <v>0</v>
      </c>
      <c r="L4090">
        <v>0</v>
      </c>
      <c r="M4090" t="b">
        <v>0</v>
      </c>
      <c r="N4090" t="s">
        <v>8276</v>
      </c>
      <c r="O4090" s="1">
        <f t="shared" si="315"/>
        <v>0</v>
      </c>
      <c r="P4090">
        <f t="shared" si="316"/>
        <v>0</v>
      </c>
      <c r="Q4090" s="13" t="s">
        <v>8342</v>
      </c>
      <c r="R4090" t="s">
        <v>8343</v>
      </c>
      <c r="S4090" s="17">
        <f t="shared" si="317"/>
        <v>41850.014178240745</v>
      </c>
      <c r="T4090" s="17">
        <f t="shared" si="318"/>
        <v>41878.014178240745</v>
      </c>
      <c r="U4090">
        <f t="shared" si="319"/>
        <v>2014</v>
      </c>
    </row>
    <row r="4091" spans="1:21" hidden="1" x14ac:dyDescent="0.2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8218</v>
      </c>
      <c r="G4091" t="s">
        <v>8233</v>
      </c>
      <c r="H4091" t="s">
        <v>8246</v>
      </c>
      <c r="I4091">
        <v>1436460450</v>
      </c>
      <c r="J4091">
        <v>1433868450</v>
      </c>
      <c r="K4091" s="11" t="b">
        <v>0</v>
      </c>
      <c r="L4091">
        <v>0</v>
      </c>
      <c r="M4091" t="b">
        <v>0</v>
      </c>
      <c r="N4091" t="s">
        <v>8278</v>
      </c>
      <c r="O4091" s="1">
        <f t="shared" si="315"/>
        <v>0</v>
      </c>
      <c r="P4091">
        <f t="shared" si="316"/>
        <v>0</v>
      </c>
      <c r="Q4091" s="13" t="s">
        <v>8312</v>
      </c>
      <c r="R4091" t="s">
        <v>8340</v>
      </c>
      <c r="S4091" s="17">
        <f t="shared" si="317"/>
        <v>42164.699652777781</v>
      </c>
      <c r="T4091" s="17">
        <f t="shared" si="318"/>
        <v>42194.699652777781</v>
      </c>
      <c r="U4091">
        <f t="shared" si="319"/>
        <v>2015</v>
      </c>
    </row>
    <row r="4092" spans="1:21" ht="45" hidden="1" x14ac:dyDescent="0.2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8218</v>
      </c>
      <c r="G4092" t="s">
        <v>8222</v>
      </c>
      <c r="H4092" t="s">
        <v>8244</v>
      </c>
      <c r="I4092">
        <v>1460116576</v>
      </c>
      <c r="J4092">
        <v>1457528176</v>
      </c>
      <c r="K4092" s="11" t="b">
        <v>0</v>
      </c>
      <c r="L4092">
        <v>0</v>
      </c>
      <c r="M4092" t="b">
        <v>0</v>
      </c>
      <c r="N4092" t="s">
        <v>8286</v>
      </c>
      <c r="O4092" s="1">
        <f t="shared" si="315"/>
        <v>0</v>
      </c>
      <c r="P4092">
        <f t="shared" si="316"/>
        <v>0</v>
      </c>
      <c r="Q4092" s="13" t="s">
        <v>8309</v>
      </c>
      <c r="R4092" t="s">
        <v>8347</v>
      </c>
      <c r="S4092" s="17">
        <f t="shared" si="317"/>
        <v>42438.53907407407</v>
      </c>
      <c r="T4092" s="17">
        <f t="shared" si="318"/>
        <v>42468.497407407413</v>
      </c>
      <c r="U4092">
        <f t="shared" si="319"/>
        <v>2016</v>
      </c>
    </row>
    <row r="4093" spans="1:21" ht="60" hidden="1" x14ac:dyDescent="0.2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8218</v>
      </c>
      <c r="G4093" t="s">
        <v>8221</v>
      </c>
      <c r="H4093" t="s">
        <v>8243</v>
      </c>
      <c r="I4093">
        <v>1437149640</v>
      </c>
      <c r="J4093">
        <v>1434558479</v>
      </c>
      <c r="K4093" s="11" t="b">
        <v>0</v>
      </c>
      <c r="L4093">
        <v>0</v>
      </c>
      <c r="M4093" t="b">
        <v>0</v>
      </c>
      <c r="N4093" t="s">
        <v>8300</v>
      </c>
      <c r="O4093" s="1">
        <f t="shared" si="315"/>
        <v>0</v>
      </c>
      <c r="P4093">
        <f t="shared" si="316"/>
        <v>0</v>
      </c>
      <c r="Q4093" s="13" t="s">
        <v>8319</v>
      </c>
      <c r="R4093" t="s">
        <v>8331</v>
      </c>
      <c r="S4093" s="17">
        <f t="shared" si="317"/>
        <v>42172.686099537037</v>
      </c>
      <c r="T4093" s="17">
        <f t="shared" si="318"/>
        <v>42202.676388888889</v>
      </c>
      <c r="U4093">
        <f t="shared" si="319"/>
        <v>2015</v>
      </c>
    </row>
    <row r="4094" spans="1:21" ht="45" hidden="1" x14ac:dyDescent="0.2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8218</v>
      </c>
      <c r="G4094" t="s">
        <v>8221</v>
      </c>
      <c r="H4094" t="s">
        <v>8243</v>
      </c>
      <c r="I4094">
        <v>1399618380</v>
      </c>
      <c r="J4094">
        <v>1399058797</v>
      </c>
      <c r="K4094" s="11" t="b">
        <v>0</v>
      </c>
      <c r="L4094">
        <v>0</v>
      </c>
      <c r="M4094" t="b">
        <v>0</v>
      </c>
      <c r="N4094" t="s">
        <v>8266</v>
      </c>
      <c r="O4094" s="1">
        <f t="shared" si="315"/>
        <v>0</v>
      </c>
      <c r="P4094">
        <f t="shared" si="316"/>
        <v>0</v>
      </c>
      <c r="Q4094" s="13" t="s">
        <v>8319</v>
      </c>
      <c r="R4094" t="s">
        <v>8322</v>
      </c>
      <c r="S4094" s="17">
        <f t="shared" si="317"/>
        <v>41761.810150462967</v>
      </c>
      <c r="T4094" s="17">
        <f t="shared" si="318"/>
        <v>41768.286805555559</v>
      </c>
      <c r="U4094">
        <f t="shared" si="319"/>
        <v>2014</v>
      </c>
    </row>
    <row r="4095" spans="1:21" ht="45" hidden="1" x14ac:dyDescent="0.2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8218</v>
      </c>
      <c r="G4095" t="s">
        <v>8222</v>
      </c>
      <c r="H4095" t="s">
        <v>8244</v>
      </c>
      <c r="I4095">
        <v>1448805404</v>
      </c>
      <c r="J4095">
        <v>1446209804</v>
      </c>
      <c r="K4095" s="11" t="b">
        <v>0</v>
      </c>
      <c r="L4095">
        <v>0</v>
      </c>
      <c r="M4095" t="b">
        <v>0</v>
      </c>
      <c r="N4095" t="s">
        <v>8266</v>
      </c>
      <c r="O4095" s="1">
        <f t="shared" si="315"/>
        <v>0</v>
      </c>
      <c r="P4095">
        <f t="shared" si="316"/>
        <v>0</v>
      </c>
      <c r="Q4095" s="13" t="s">
        <v>8319</v>
      </c>
      <c r="R4095" t="s">
        <v>8322</v>
      </c>
      <c r="S4095" s="17">
        <f t="shared" si="317"/>
        <v>42307.539398148147</v>
      </c>
      <c r="T4095" s="17">
        <f t="shared" si="318"/>
        <v>42337.581064814818</v>
      </c>
      <c r="U4095">
        <f t="shared" si="319"/>
        <v>2015</v>
      </c>
    </row>
    <row r="4096" spans="1:21" ht="60" hidden="1" x14ac:dyDescent="0.2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8218</v>
      </c>
      <c r="G4096" t="s">
        <v>8221</v>
      </c>
      <c r="H4096" t="s">
        <v>8243</v>
      </c>
      <c r="I4096">
        <v>1413569818</v>
      </c>
      <c r="J4096">
        <v>1412705818</v>
      </c>
      <c r="K4096" s="11" t="b">
        <v>0</v>
      </c>
      <c r="L4096">
        <v>0</v>
      </c>
      <c r="M4096" t="b">
        <v>0</v>
      </c>
      <c r="N4096" t="s">
        <v>8265</v>
      </c>
      <c r="O4096" s="1">
        <f t="shared" si="315"/>
        <v>0</v>
      </c>
      <c r="P4096">
        <f t="shared" si="316"/>
        <v>0</v>
      </c>
      <c r="Q4096" s="13" t="s">
        <v>8317</v>
      </c>
      <c r="R4096" t="s">
        <v>8335</v>
      </c>
      <c r="S4096" s="17">
        <f t="shared" si="317"/>
        <v>41919.761782407404</v>
      </c>
      <c r="T4096" s="17">
        <f t="shared" si="318"/>
        <v>41929.761782407404</v>
      </c>
      <c r="U4096">
        <f t="shared" si="319"/>
        <v>2014</v>
      </c>
    </row>
    <row r="4097" spans="1:21" ht="60" hidden="1" x14ac:dyDescent="0.2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8218</v>
      </c>
      <c r="G4097" t="s">
        <v>8222</v>
      </c>
      <c r="H4097" t="s">
        <v>8244</v>
      </c>
      <c r="I4097">
        <v>1383418996</v>
      </c>
      <c r="J4097">
        <v>1380826996</v>
      </c>
      <c r="K4097" s="11" t="b">
        <v>0</v>
      </c>
      <c r="L4097">
        <v>0</v>
      </c>
      <c r="M4097" t="b">
        <v>0</v>
      </c>
      <c r="N4097" t="s">
        <v>8265</v>
      </c>
      <c r="O4097" s="1">
        <f t="shared" si="315"/>
        <v>0</v>
      </c>
      <c r="P4097">
        <f t="shared" si="316"/>
        <v>0</v>
      </c>
      <c r="Q4097" s="13" t="s">
        <v>8317</v>
      </c>
      <c r="R4097" t="s">
        <v>8335</v>
      </c>
      <c r="S4097" s="17">
        <f t="shared" si="317"/>
        <v>41550.793935185182</v>
      </c>
      <c r="T4097" s="17">
        <f t="shared" si="318"/>
        <v>41580.793935185182</v>
      </c>
      <c r="U4097">
        <f t="shared" si="319"/>
        <v>2013</v>
      </c>
    </row>
    <row r="4098" spans="1:21" ht="60" hidden="1" x14ac:dyDescent="0.2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8218</v>
      </c>
      <c r="G4098" t="s">
        <v>8221</v>
      </c>
      <c r="H4098" t="s">
        <v>8243</v>
      </c>
      <c r="I4098">
        <v>1438474704</v>
      </c>
      <c r="J4098">
        <v>1435882704</v>
      </c>
      <c r="K4098" s="11" t="b">
        <v>0</v>
      </c>
      <c r="L4098">
        <v>0</v>
      </c>
      <c r="M4098" t="b">
        <v>0</v>
      </c>
      <c r="N4098" t="s">
        <v>8267</v>
      </c>
      <c r="O4098" s="1">
        <f t="shared" si="315"/>
        <v>0</v>
      </c>
      <c r="P4098">
        <f t="shared" si="316"/>
        <v>0</v>
      </c>
      <c r="Q4098" s="13" t="s">
        <v>8304</v>
      </c>
      <c r="R4098" t="s">
        <v>8338</v>
      </c>
      <c r="S4098" s="17">
        <f t="shared" si="317"/>
        <v>42188.012777777782</v>
      </c>
      <c r="T4098" s="17">
        <f t="shared" si="318"/>
        <v>42218.012777777782</v>
      </c>
      <c r="U4098">
        <f t="shared" si="319"/>
        <v>2015</v>
      </c>
    </row>
    <row r="4099" spans="1:21" ht="60" hidden="1" x14ac:dyDescent="0.2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8217</v>
      </c>
      <c r="G4099" t="s">
        <v>8221</v>
      </c>
      <c r="H4099" t="s">
        <v>8243</v>
      </c>
      <c r="I4099">
        <v>1449689203</v>
      </c>
      <c r="J4099">
        <v>1447097203</v>
      </c>
      <c r="K4099" s="11" t="b">
        <v>0</v>
      </c>
      <c r="L4099">
        <v>0</v>
      </c>
      <c r="M4099" t="b">
        <v>0</v>
      </c>
      <c r="N4099" t="s">
        <v>8267</v>
      </c>
      <c r="O4099" s="1">
        <f t="shared" ref="O4099:O4115" si="320">ROUND(E4099/D4099*100,0)</f>
        <v>0</v>
      </c>
      <c r="P4099">
        <f t="shared" ref="P4099:P4116" si="321">IFERROR(ROUND(E4099/L4099,2),0)</f>
        <v>0</v>
      </c>
      <c r="Q4099" s="13" t="s">
        <v>8304</v>
      </c>
      <c r="R4099" t="s">
        <v>8338</v>
      </c>
      <c r="S4099" s="17">
        <f t="shared" ref="S4099:S4116" si="322">(((J4099/60)/60)/24)+DATE(1970,1,1)</f>
        <v>42317.810219907406</v>
      </c>
      <c r="T4099" s="17">
        <f t="shared" ref="T4099:T4116" si="323">(((I4099/60)/60)/24)+DATE(1970,1,1)</f>
        <v>42347.810219907406</v>
      </c>
      <c r="U4099">
        <f t="shared" ref="U4099:U4116" si="324">YEAR(S4099)</f>
        <v>2015</v>
      </c>
    </row>
    <row r="4100" spans="1:21" ht="60" hidden="1" x14ac:dyDescent="0.2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8218</v>
      </c>
      <c r="G4100" t="s">
        <v>8221</v>
      </c>
      <c r="H4100" t="s">
        <v>8243</v>
      </c>
      <c r="I4100">
        <v>1425258240</v>
      </c>
      <c r="J4100">
        <v>1422043154</v>
      </c>
      <c r="K4100" s="11" t="b">
        <v>0</v>
      </c>
      <c r="L4100">
        <v>0</v>
      </c>
      <c r="M4100" t="b">
        <v>0</v>
      </c>
      <c r="N4100" t="s">
        <v>8298</v>
      </c>
      <c r="O4100" s="1">
        <f t="shared" si="320"/>
        <v>0</v>
      </c>
      <c r="P4100">
        <f t="shared" si="321"/>
        <v>0</v>
      </c>
      <c r="Q4100" s="13" t="s">
        <v>8319</v>
      </c>
      <c r="R4100" t="s">
        <v>8320</v>
      </c>
      <c r="S4100" s="17">
        <f t="shared" si="322"/>
        <v>42027.832800925928</v>
      </c>
      <c r="T4100" s="17">
        <f t="shared" si="323"/>
        <v>42065.044444444444</v>
      </c>
      <c r="U4100">
        <f t="shared" si="324"/>
        <v>2015</v>
      </c>
    </row>
    <row r="4101" spans="1:21" ht="45" hidden="1" x14ac:dyDescent="0.2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8218</v>
      </c>
      <c r="G4101" t="s">
        <v>8226</v>
      </c>
      <c r="H4101" t="s">
        <v>8248</v>
      </c>
      <c r="I4101">
        <v>1416524325</v>
      </c>
      <c r="J4101">
        <v>1415228325</v>
      </c>
      <c r="K4101" s="11" t="b">
        <v>0</v>
      </c>
      <c r="L4101">
        <v>0</v>
      </c>
      <c r="M4101" t="b">
        <v>0</v>
      </c>
      <c r="N4101" t="s">
        <v>8266</v>
      </c>
      <c r="O4101" s="1">
        <f t="shared" si="320"/>
        <v>0</v>
      </c>
      <c r="P4101">
        <f t="shared" si="321"/>
        <v>0</v>
      </c>
      <c r="Q4101" s="13" t="s">
        <v>8319</v>
      </c>
      <c r="R4101" t="s">
        <v>8322</v>
      </c>
      <c r="S4101" s="17">
        <f t="shared" si="322"/>
        <v>41948.957465277781</v>
      </c>
      <c r="T4101" s="17">
        <f t="shared" si="323"/>
        <v>41963.957465277781</v>
      </c>
      <c r="U4101">
        <f t="shared" si="324"/>
        <v>2014</v>
      </c>
    </row>
    <row r="4102" spans="1:21" ht="45" hidden="1" x14ac:dyDescent="0.2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8218</v>
      </c>
      <c r="G4102" t="s">
        <v>8223</v>
      </c>
      <c r="H4102" t="s">
        <v>8245</v>
      </c>
      <c r="I4102">
        <v>1402901405</v>
      </c>
      <c r="J4102">
        <v>1400309405</v>
      </c>
      <c r="K4102" s="11" t="b">
        <v>0</v>
      </c>
      <c r="L4102">
        <v>0</v>
      </c>
      <c r="M4102" t="b">
        <v>0</v>
      </c>
      <c r="N4102" t="s">
        <v>8278</v>
      </c>
      <c r="O4102" s="1">
        <f t="shared" si="320"/>
        <v>0</v>
      </c>
      <c r="P4102">
        <f t="shared" si="321"/>
        <v>0</v>
      </c>
      <c r="Q4102" s="13" t="s">
        <v>8312</v>
      </c>
      <c r="R4102" t="s">
        <v>8340</v>
      </c>
      <c r="S4102" s="17">
        <f t="shared" si="322"/>
        <v>41776.284780092588</v>
      </c>
      <c r="T4102" s="17">
        <f t="shared" si="323"/>
        <v>41806.284780092588</v>
      </c>
      <c r="U4102">
        <f t="shared" si="324"/>
        <v>2014</v>
      </c>
    </row>
    <row r="4103" spans="1:21" ht="45" hidden="1" x14ac:dyDescent="0.2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8218</v>
      </c>
      <c r="G4103" t="s">
        <v>8221</v>
      </c>
      <c r="H4103" t="s">
        <v>8243</v>
      </c>
      <c r="I4103">
        <v>1414205990</v>
      </c>
      <c r="J4103">
        <v>1413341990</v>
      </c>
      <c r="K4103" s="11" t="b">
        <v>0</v>
      </c>
      <c r="L4103">
        <v>0</v>
      </c>
      <c r="M4103" t="b">
        <v>0</v>
      </c>
      <c r="N4103" t="s">
        <v>8266</v>
      </c>
      <c r="O4103" s="1">
        <f t="shared" si="320"/>
        <v>0</v>
      </c>
      <c r="P4103">
        <f t="shared" si="321"/>
        <v>0</v>
      </c>
      <c r="Q4103" s="13" t="s">
        <v>8319</v>
      </c>
      <c r="R4103" t="s">
        <v>8322</v>
      </c>
      <c r="S4103" s="17">
        <f t="shared" si="322"/>
        <v>41927.124884259261</v>
      </c>
      <c r="T4103" s="17">
        <f t="shared" si="323"/>
        <v>41937.124884259261</v>
      </c>
      <c r="U4103">
        <f t="shared" si="324"/>
        <v>2014</v>
      </c>
    </row>
    <row r="4104" spans="1:21" ht="60" hidden="1" x14ac:dyDescent="0.2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8217</v>
      </c>
      <c r="G4104" t="s">
        <v>8221</v>
      </c>
      <c r="H4104" t="s">
        <v>8243</v>
      </c>
      <c r="I4104">
        <v>1448225336</v>
      </c>
      <c r="J4104">
        <v>1445629736</v>
      </c>
      <c r="K4104" s="11" t="b">
        <v>0</v>
      </c>
      <c r="L4104">
        <v>0</v>
      </c>
      <c r="M4104" t="b">
        <v>0</v>
      </c>
      <c r="N4104" t="s">
        <v>8267</v>
      </c>
      <c r="O4104" s="1">
        <f t="shared" si="320"/>
        <v>0</v>
      </c>
      <c r="P4104">
        <f t="shared" si="321"/>
        <v>0</v>
      </c>
      <c r="Q4104" s="13" t="s">
        <v>8304</v>
      </c>
      <c r="R4104" t="s">
        <v>8338</v>
      </c>
      <c r="S4104" s="17">
        <f t="shared" si="322"/>
        <v>42300.825648148151</v>
      </c>
      <c r="T4104" s="17">
        <f t="shared" si="323"/>
        <v>42330.867314814815</v>
      </c>
      <c r="U4104">
        <f t="shared" si="324"/>
        <v>2015</v>
      </c>
    </row>
    <row r="4105" spans="1:21" ht="60" hidden="1" x14ac:dyDescent="0.2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8218</v>
      </c>
      <c r="G4105" t="s">
        <v>8222</v>
      </c>
      <c r="H4105" t="s">
        <v>8244</v>
      </c>
      <c r="I4105">
        <v>1485543242</v>
      </c>
      <c r="J4105">
        <v>1482951242</v>
      </c>
      <c r="K4105" s="11" t="b">
        <v>0</v>
      </c>
      <c r="L4105">
        <v>0</v>
      </c>
      <c r="M4105" t="b">
        <v>0</v>
      </c>
      <c r="N4105" t="s">
        <v>8266</v>
      </c>
      <c r="O4105" s="1">
        <f t="shared" si="320"/>
        <v>0</v>
      </c>
      <c r="P4105">
        <f t="shared" si="321"/>
        <v>0</v>
      </c>
      <c r="Q4105" s="13" t="s">
        <v>8319</v>
      </c>
      <c r="R4105" t="s">
        <v>8322</v>
      </c>
      <c r="S4105" s="17">
        <f t="shared" si="322"/>
        <v>42732.787523148145</v>
      </c>
      <c r="T4105" s="17">
        <f t="shared" si="323"/>
        <v>42762.787523148145</v>
      </c>
      <c r="U4105">
        <f t="shared" si="324"/>
        <v>2016</v>
      </c>
    </row>
    <row r="4106" spans="1:21" ht="45" hidden="1" x14ac:dyDescent="0.2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8218</v>
      </c>
      <c r="G4106" t="s">
        <v>8221</v>
      </c>
      <c r="H4106" t="s">
        <v>8243</v>
      </c>
      <c r="I4106">
        <v>1460153054</v>
      </c>
      <c r="J4106">
        <v>1457564654</v>
      </c>
      <c r="K4106" s="11" t="b">
        <v>0</v>
      </c>
      <c r="L4106">
        <v>0</v>
      </c>
      <c r="M4106" t="b">
        <v>0</v>
      </c>
      <c r="N4106" t="s">
        <v>8263</v>
      </c>
      <c r="O4106" s="1">
        <f t="shared" si="320"/>
        <v>0</v>
      </c>
      <c r="P4106">
        <f t="shared" si="321"/>
        <v>0</v>
      </c>
      <c r="Q4106" s="13" t="s">
        <v>8317</v>
      </c>
      <c r="R4106" t="s">
        <v>8321</v>
      </c>
      <c r="S4106" s="17">
        <f t="shared" si="322"/>
        <v>42438.961273148147</v>
      </c>
      <c r="T4106" s="17">
        <f t="shared" si="323"/>
        <v>42468.919606481482</v>
      </c>
      <c r="U4106">
        <f t="shared" si="324"/>
        <v>2016</v>
      </c>
    </row>
    <row r="4107" spans="1:21" ht="60" hidden="1" x14ac:dyDescent="0.2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8217</v>
      </c>
      <c r="G4107" t="s">
        <v>8226</v>
      </c>
      <c r="H4107" t="s">
        <v>8248</v>
      </c>
      <c r="I4107">
        <v>1462053600</v>
      </c>
      <c r="J4107">
        <v>1459975008</v>
      </c>
      <c r="K4107" s="11" t="b">
        <v>0</v>
      </c>
      <c r="L4107">
        <v>0</v>
      </c>
      <c r="M4107" t="b">
        <v>0</v>
      </c>
      <c r="N4107" t="s">
        <v>8267</v>
      </c>
      <c r="O4107" s="1">
        <f t="shared" si="320"/>
        <v>0</v>
      </c>
      <c r="P4107">
        <f t="shared" si="321"/>
        <v>0</v>
      </c>
      <c r="Q4107" s="13" t="s">
        <v>8304</v>
      </c>
      <c r="R4107" t="s">
        <v>8338</v>
      </c>
      <c r="S4107" s="17">
        <f t="shared" si="322"/>
        <v>42466.858888888892</v>
      </c>
      <c r="T4107" s="17">
        <f t="shared" si="323"/>
        <v>42490.916666666672</v>
      </c>
      <c r="U4107">
        <f t="shared" si="324"/>
        <v>2016</v>
      </c>
    </row>
    <row r="4108" spans="1:21" ht="60" hidden="1" x14ac:dyDescent="0.2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8219</v>
      </c>
      <c r="G4108" t="s">
        <v>8222</v>
      </c>
      <c r="H4108" t="s">
        <v>8244</v>
      </c>
      <c r="I4108">
        <v>1491233407</v>
      </c>
      <c r="J4108">
        <v>1489591807</v>
      </c>
      <c r="K4108" s="11" t="b">
        <v>0</v>
      </c>
      <c r="L4108">
        <v>0</v>
      </c>
      <c r="M4108" t="b">
        <v>0</v>
      </c>
      <c r="N4108" t="s">
        <v>8266</v>
      </c>
      <c r="O4108" s="1">
        <f t="shared" si="320"/>
        <v>0</v>
      </c>
      <c r="P4108">
        <f t="shared" si="321"/>
        <v>0</v>
      </c>
      <c r="Q4108" s="13" t="s">
        <v>8319</v>
      </c>
      <c r="R4108" t="s">
        <v>8322</v>
      </c>
      <c r="S4108" s="17">
        <f t="shared" si="322"/>
        <v>42809.645914351851</v>
      </c>
      <c r="T4108" s="17">
        <f t="shared" si="323"/>
        <v>42828.645914351851</v>
      </c>
      <c r="U4108">
        <f t="shared" si="324"/>
        <v>2017</v>
      </c>
    </row>
    <row r="4109" spans="1:21" ht="45" hidden="1" x14ac:dyDescent="0.2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8217</v>
      </c>
      <c r="G4109" t="s">
        <v>8221</v>
      </c>
      <c r="H4109" t="s">
        <v>8243</v>
      </c>
      <c r="I4109">
        <v>1445898356</v>
      </c>
      <c r="J4109">
        <v>1441146356</v>
      </c>
      <c r="K4109" s="11" t="b">
        <v>0</v>
      </c>
      <c r="L4109">
        <v>0</v>
      </c>
      <c r="M4109" t="b">
        <v>0</v>
      </c>
      <c r="N4109" t="s">
        <v>8267</v>
      </c>
      <c r="O4109" s="1">
        <f t="shared" si="320"/>
        <v>0</v>
      </c>
      <c r="P4109">
        <f t="shared" si="321"/>
        <v>0</v>
      </c>
      <c r="Q4109" s="13" t="s">
        <v>8304</v>
      </c>
      <c r="R4109" t="s">
        <v>8338</v>
      </c>
      <c r="S4109" s="17">
        <f t="shared" si="322"/>
        <v>42248.934675925921</v>
      </c>
      <c r="T4109" s="17">
        <f t="shared" si="323"/>
        <v>42303.934675925921</v>
      </c>
      <c r="U4109">
        <f t="shared" si="324"/>
        <v>2015</v>
      </c>
    </row>
    <row r="4110" spans="1:21" ht="60" hidden="1" x14ac:dyDescent="0.2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8218</v>
      </c>
      <c r="G4110" t="s">
        <v>8231</v>
      </c>
      <c r="H4110" t="s">
        <v>8251</v>
      </c>
      <c r="I4110">
        <v>1447787093</v>
      </c>
      <c r="J4110">
        <v>1445191493</v>
      </c>
      <c r="K4110" s="11" t="b">
        <v>0</v>
      </c>
      <c r="L4110">
        <v>0</v>
      </c>
      <c r="M4110" t="b">
        <v>0</v>
      </c>
      <c r="N4110" t="s">
        <v>8277</v>
      </c>
      <c r="O4110" s="1">
        <f t="shared" si="320"/>
        <v>0</v>
      </c>
      <c r="P4110">
        <f t="shared" si="321"/>
        <v>0</v>
      </c>
      <c r="Q4110" s="13" t="s">
        <v>8312</v>
      </c>
      <c r="R4110" t="s">
        <v>8330</v>
      </c>
      <c r="S4110" s="17">
        <f t="shared" si="322"/>
        <v>42295.753391203703</v>
      </c>
      <c r="T4110" s="17">
        <f t="shared" si="323"/>
        <v>42325.795057870375</v>
      </c>
      <c r="U4110">
        <f t="shared" si="324"/>
        <v>2015</v>
      </c>
    </row>
    <row r="4111" spans="1:21" ht="45" hidden="1" x14ac:dyDescent="0.2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8218</v>
      </c>
      <c r="G4111" t="s">
        <v>8221</v>
      </c>
      <c r="H4111" t="s">
        <v>8243</v>
      </c>
      <c r="I4111">
        <v>1425170525</v>
      </c>
      <c r="J4111">
        <v>1422664925</v>
      </c>
      <c r="K4111" s="11" t="b">
        <v>0</v>
      </c>
      <c r="L4111">
        <v>0</v>
      </c>
      <c r="M4111" t="b">
        <v>0</v>
      </c>
      <c r="N4111" t="s">
        <v>8278</v>
      </c>
      <c r="O4111" s="1">
        <f t="shared" si="320"/>
        <v>0</v>
      </c>
      <c r="P4111">
        <f t="shared" si="321"/>
        <v>0</v>
      </c>
      <c r="Q4111" s="13" t="s">
        <v>8312</v>
      </c>
      <c r="R4111" t="s">
        <v>8340</v>
      </c>
      <c r="S4111" s="17">
        <f t="shared" si="322"/>
        <v>42035.029224537036</v>
      </c>
      <c r="T4111" s="17">
        <f t="shared" si="323"/>
        <v>42064.029224537036</v>
      </c>
      <c r="U4111">
        <f t="shared" si="324"/>
        <v>2015</v>
      </c>
    </row>
    <row r="4112" spans="1:21" ht="45" hidden="1" x14ac:dyDescent="0.2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8217</v>
      </c>
      <c r="G4112" t="s">
        <v>8221</v>
      </c>
      <c r="H4112" t="s">
        <v>8243</v>
      </c>
      <c r="I4112">
        <v>1406769992</v>
      </c>
      <c r="J4112">
        <v>1405041992</v>
      </c>
      <c r="K4112" s="11" t="b">
        <v>0</v>
      </c>
      <c r="L4112">
        <v>0</v>
      </c>
      <c r="M4112" t="b">
        <v>0</v>
      </c>
      <c r="N4112" t="s">
        <v>8276</v>
      </c>
      <c r="O4112" s="1">
        <f t="shared" si="320"/>
        <v>0</v>
      </c>
      <c r="P4112">
        <f t="shared" si="321"/>
        <v>0</v>
      </c>
      <c r="Q4112" s="13" t="s">
        <v>8342</v>
      </c>
      <c r="R4112" t="s">
        <v>8343</v>
      </c>
      <c r="S4112" s="17">
        <f t="shared" si="322"/>
        <v>41831.060092592597</v>
      </c>
      <c r="T4112" s="17">
        <f t="shared" si="323"/>
        <v>41851.060092592597</v>
      </c>
      <c r="U4112">
        <f t="shared" si="324"/>
        <v>2014</v>
      </c>
    </row>
    <row r="4113" spans="1:21" ht="30" hidden="1" x14ac:dyDescent="0.2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8218</v>
      </c>
      <c r="G4113" t="s">
        <v>8221</v>
      </c>
      <c r="H4113" t="s">
        <v>8243</v>
      </c>
      <c r="I4113">
        <v>1427503485</v>
      </c>
      <c r="J4113">
        <v>1423619085</v>
      </c>
      <c r="K4113" s="11" t="b">
        <v>0</v>
      </c>
      <c r="L4113">
        <v>0</v>
      </c>
      <c r="M4113" t="b">
        <v>0</v>
      </c>
      <c r="N4113" t="s">
        <v>8286</v>
      </c>
      <c r="O4113" s="1">
        <f t="shared" si="320"/>
        <v>0</v>
      </c>
      <c r="P4113">
        <f t="shared" si="321"/>
        <v>0</v>
      </c>
      <c r="Q4113" s="13" t="s">
        <v>8309</v>
      </c>
      <c r="R4113" t="s">
        <v>8347</v>
      </c>
      <c r="S4113" s="17">
        <f t="shared" si="322"/>
        <v>42046.072743055556</v>
      </c>
      <c r="T4113" s="17">
        <f t="shared" si="323"/>
        <v>42091.031076388885</v>
      </c>
      <c r="U4113">
        <f t="shared" si="324"/>
        <v>2015</v>
      </c>
    </row>
    <row r="4114" spans="1:21" ht="45" hidden="1" x14ac:dyDescent="0.2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8218</v>
      </c>
      <c r="G4114" t="s">
        <v>8221</v>
      </c>
      <c r="H4114" t="s">
        <v>8243</v>
      </c>
      <c r="I4114">
        <v>1487844882</v>
      </c>
      <c r="J4114">
        <v>1487240082</v>
      </c>
      <c r="K4114" s="11" t="b">
        <v>0</v>
      </c>
      <c r="L4114">
        <v>0</v>
      </c>
      <c r="M4114" t="b">
        <v>0</v>
      </c>
      <c r="N4114" t="s">
        <v>8284</v>
      </c>
      <c r="O4114" s="1">
        <f t="shared" si="320"/>
        <v>0</v>
      </c>
      <c r="P4114">
        <f t="shared" si="321"/>
        <v>0</v>
      </c>
      <c r="Q4114" s="13" t="s">
        <v>8309</v>
      </c>
      <c r="R4114" t="s">
        <v>8351</v>
      </c>
      <c r="S4114" s="17">
        <f t="shared" si="322"/>
        <v>42782.426875000005</v>
      </c>
      <c r="T4114" s="17">
        <f t="shared" si="323"/>
        <v>42789.426875000005</v>
      </c>
      <c r="U4114">
        <f t="shared" si="324"/>
        <v>2017</v>
      </c>
    </row>
    <row r="4115" spans="1:21" ht="45" hidden="1" x14ac:dyDescent="0.2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8218</v>
      </c>
      <c r="G4115" t="s">
        <v>8226</v>
      </c>
      <c r="H4115" t="s">
        <v>8248</v>
      </c>
      <c r="I4115">
        <v>1407533463</v>
      </c>
      <c r="J4115">
        <v>1404941463</v>
      </c>
      <c r="K4115" s="11" t="b">
        <v>0</v>
      </c>
      <c r="L4115">
        <v>0</v>
      </c>
      <c r="M4115" t="b">
        <v>0</v>
      </c>
      <c r="N4115" t="s">
        <v>8279</v>
      </c>
      <c r="O4115" s="1">
        <f t="shared" si="320"/>
        <v>0</v>
      </c>
      <c r="P4115">
        <f t="shared" si="321"/>
        <v>0</v>
      </c>
      <c r="Q4115" s="13" t="s">
        <v>8315</v>
      </c>
      <c r="R4115" t="s">
        <v>8341</v>
      </c>
      <c r="S4115" s="17">
        <f t="shared" si="322"/>
        <v>41829.896562499998</v>
      </c>
      <c r="T4115" s="17">
        <f t="shared" si="323"/>
        <v>41859.896562499998</v>
      </c>
      <c r="U4115">
        <f t="shared" si="324"/>
        <v>2014</v>
      </c>
    </row>
    <row r="4116" spans="1:21" hidden="1" x14ac:dyDescent="0.25">
      <c r="O4116" s="1"/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</sheetData>
  <autoFilter ref="A1:U4116" xr:uid="{00000000-0001-0000-0000-000000000000}">
    <filterColumn colId="3">
      <customFilters and="1">
        <customFilter operator="greaterThanOrEqual" val="45000"/>
        <customFilter operator="lessThanOrEqual" val="49999"/>
      </customFilters>
    </filterColumn>
  </autoFilter>
  <conditionalFormatting sqref="D2">
    <cfRule type="cellIs" dxfId="7" priority="11" operator="equal">
      <formula>TRUE</formula>
    </cfRule>
  </conditionalFormatting>
  <conditionalFormatting sqref="M1:M1048576">
    <cfRule type="cellIs" dxfId="6" priority="9" operator="equal">
      <formula>FALSE</formula>
    </cfRule>
    <cfRule type="cellIs" dxfId="5" priority="10" operator="equal">
      <formula>TRUE</formula>
    </cfRule>
  </conditionalFormatting>
  <conditionalFormatting sqref="K1:K1048576">
    <cfRule type="cellIs" dxfId="4" priority="7" operator="equal">
      <formula>TRUE</formula>
    </cfRule>
    <cfRule type="cellIs" dxfId="3" priority="8" operator="equal">
      <formula>TRUE</formula>
    </cfRule>
  </conditionalFormatting>
  <conditionalFormatting sqref="F1:F1048576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R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004B2-4DA3-4F4C-800E-2C3D3C682A3D}">
  <sheetPr codeName="Sheet2"/>
  <dimension ref="A1:F18"/>
  <sheetViews>
    <sheetView workbookViewId="0">
      <selection activeCell="H35" sqref="H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6" x14ac:dyDescent="0.25">
      <c r="A1" s="14" t="s">
        <v>8355</v>
      </c>
      <c r="B1" t="s">
        <v>8319</v>
      </c>
    </row>
    <row r="2" spans="1:6" x14ac:dyDescent="0.25">
      <c r="A2" s="14" t="s">
        <v>8382</v>
      </c>
      <c r="B2" t="s">
        <v>8381</v>
      </c>
    </row>
    <row r="4" spans="1:6" x14ac:dyDescent="0.25">
      <c r="A4" s="14" t="s">
        <v>8359</v>
      </c>
      <c r="B4" s="14" t="s">
        <v>8356</v>
      </c>
    </row>
    <row r="5" spans="1:6" x14ac:dyDescent="0.25">
      <c r="A5" s="14" t="s">
        <v>8358</v>
      </c>
      <c r="B5" t="s">
        <v>8217</v>
      </c>
      <c r="C5" t="s">
        <v>8218</v>
      </c>
      <c r="D5" t="s">
        <v>8219</v>
      </c>
      <c r="E5" t="s">
        <v>8216</v>
      </c>
      <c r="F5" t="s">
        <v>8357</v>
      </c>
    </row>
    <row r="6" spans="1:6" x14ac:dyDescent="0.25">
      <c r="A6" s="18" t="s">
        <v>8363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8370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8371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8372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8364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8373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8365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8366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8367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8368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8369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8374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8357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E027-5171-4836-B9CE-31E7A083E2DF}">
  <sheetPr codeName="Sheet3"/>
  <dimension ref="A1:J13"/>
  <sheetViews>
    <sheetView workbookViewId="0">
      <selection activeCell="J6" sqref="J6"/>
    </sheetView>
  </sheetViews>
  <sheetFormatPr defaultRowHeight="15" x14ac:dyDescent="0.25"/>
  <cols>
    <col min="1" max="1" width="21.140625" customWidth="1"/>
    <col min="2" max="2" width="18.5703125" customWidth="1"/>
    <col min="3" max="3" width="18.42578125" customWidth="1"/>
    <col min="4" max="4" width="18.28515625" customWidth="1"/>
    <col min="5" max="5" width="13.85546875" customWidth="1"/>
    <col min="6" max="6" width="22" customWidth="1"/>
    <col min="7" max="7" width="18.28515625" customWidth="1"/>
    <col min="8" max="8" width="19.7109375" customWidth="1"/>
  </cols>
  <sheetData>
    <row r="1" spans="1:10" x14ac:dyDescent="0.25">
      <c r="A1" t="s">
        <v>8377</v>
      </c>
      <c r="B1" t="s">
        <v>8384</v>
      </c>
      <c r="C1" t="s">
        <v>8385</v>
      </c>
      <c r="D1" t="s">
        <v>8402</v>
      </c>
      <c r="E1" t="s">
        <v>8386</v>
      </c>
      <c r="F1" t="s">
        <v>8387</v>
      </c>
      <c r="G1" t="s">
        <v>8388</v>
      </c>
      <c r="H1" t="s">
        <v>8389</v>
      </c>
    </row>
    <row r="2" spans="1:10" x14ac:dyDescent="0.25">
      <c r="A2" t="s">
        <v>8400</v>
      </c>
      <c r="B2">
        <f>COUNTIFS(Kickstarter!D:D, "&lt;1000",Kickstarter!F:F, "successful" )</f>
        <v>322</v>
      </c>
      <c r="C2">
        <f>COUNTIFS(Kickstarter!D:D, "&lt;1000",Kickstarter!F:F, "failed" )</f>
        <v>113</v>
      </c>
      <c r="D2">
        <f>COUNTIFS(Kickstarter!D:D, "&lt;1000",Kickstarter!F:F, "canceled" )</f>
        <v>18</v>
      </c>
      <c r="E2">
        <f>SUM(B2,C2,D2)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  <c r="J2">
        <f>SUM(E2:E10)</f>
        <v>3556</v>
      </c>
    </row>
    <row r="3" spans="1:10" x14ac:dyDescent="0.25">
      <c r="A3" t="s">
        <v>8390</v>
      </c>
      <c r="B3">
        <f>COUNTIFS(Kickstarter!D:D, "&gt;=1000", Kickstarter!D:D, "&lt;=4999", Kickstarter!F:F, "successful" )</f>
        <v>932</v>
      </c>
      <c r="C3">
        <f>COUNTIFS(Kickstarter!D:D, "&gt;=1000", Kickstarter!D:D, "&lt;=4999", Kickstarter!F:F, "failed" )</f>
        <v>420</v>
      </c>
      <c r="D3">
        <f>COUNTIFS(Kickstarter!D:D, "&gt;=1000", Kickstarter!D:D, "&lt;=4999", Kickstarter!F:F, "canceled" )</f>
        <v>60</v>
      </c>
      <c r="E3">
        <f t="shared" ref="E3:E13" si="0">SUM(B3,C3,D3)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  <c r="J3">
        <f>SUM(E11:E13)</f>
        <v>422</v>
      </c>
    </row>
    <row r="4" spans="1:10" x14ac:dyDescent="0.25">
      <c r="A4" t="s">
        <v>8391</v>
      </c>
      <c r="B4">
        <f>COUNTIFS(Kickstarter!D:D, "&gt;=5000", Kickstarter!D:D, "&lt;=9999", Kickstarter!F:F, "successful" )</f>
        <v>381</v>
      </c>
      <c r="C4">
        <f>COUNTIFS(Kickstarter!D:D, "&gt;=5000", Kickstarter!D:D, "&lt;=9999", Kickstarter!F:F, "failed" )</f>
        <v>283</v>
      </c>
      <c r="D4">
        <f>COUNTIFS(Kickstarter!D:D, "&gt;=5000", Kickstarter!D:D, "&lt;=9999", Kickstarter!F:F, "canceled" 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  <c r="J4">
        <f>SUM(J2,J3)</f>
        <v>3978</v>
      </c>
    </row>
    <row r="5" spans="1:10" x14ac:dyDescent="0.25">
      <c r="A5" t="s">
        <v>8392</v>
      </c>
      <c r="B5">
        <f>COUNTIFS(Kickstarter!D:D, "&gt;=10000", Kickstarter!D:D, "&lt;=14999", Kickstarter!F:F, "successful" )</f>
        <v>168</v>
      </c>
      <c r="C5">
        <f>COUNTIFS(Kickstarter!D:D, "&gt;=10000", Kickstarter!D:D, "&lt;=14999", Kickstarter!F:F, "failed" )</f>
        <v>144</v>
      </c>
      <c r="D5">
        <f>COUNTIFS(Kickstarter!D:D, "&gt;=10000", Kickstarter!D:D, "&lt;=14999", Kickstarter!F:F, "canceled" 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  <c r="J5">
        <f>J3/J4</f>
        <v>0.10608345902463549</v>
      </c>
    </row>
    <row r="6" spans="1:10" x14ac:dyDescent="0.25">
      <c r="A6" t="s">
        <v>8393</v>
      </c>
      <c r="B6">
        <f>COUNTIFS(Kickstarter!D:D, "&gt;=15000", Kickstarter!D:D, "&lt;=19999", Kickstarter!F:F, "successful" )</f>
        <v>94</v>
      </c>
      <c r="C6">
        <f>COUNTIFS(Kickstarter!D:D, "&gt;=15000", Kickstarter!D:D, "&lt;=19999", Kickstarter!F:F, "failed" )</f>
        <v>90</v>
      </c>
      <c r="D6">
        <f>COUNTIFS(Kickstarter!D:D, "&gt;=15000", Kickstarter!D:D, "&lt;=19999", Kickstarter!F:F, "canceled" 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10" x14ac:dyDescent="0.25">
      <c r="A7" t="s">
        <v>8394</v>
      </c>
      <c r="B7">
        <f>COUNTIFS(Kickstarter!D:D, "&gt;=20000", Kickstarter!D:D, "&lt;=24999", Kickstarter!F:F, "successful" )</f>
        <v>62</v>
      </c>
      <c r="C7">
        <f>COUNTIFS(Kickstarter!D:D, "&gt;=20000", Kickstarter!D:D, "&lt;=24999", Kickstarter!F:F, "failed" )</f>
        <v>72</v>
      </c>
      <c r="D7">
        <f>COUNTIFS(Kickstarter!D:D, "&gt;=20000", Kickstarter!D:D, "&lt;=24999", Kickstarter!F:F, "canceled" 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10" x14ac:dyDescent="0.25">
      <c r="A8" t="s">
        <v>8395</v>
      </c>
      <c r="B8">
        <f>COUNTIFS(Kickstarter!D:D, "&gt;=25000", Kickstarter!D:D, "&lt;=29999", Kickstarter!F:F, "successful" )</f>
        <v>55</v>
      </c>
      <c r="C8">
        <f>COUNTIFS(Kickstarter!D:D, "&gt;=25000", Kickstarter!D:D, "&lt;=29999", Kickstarter!F:F, "failed" )</f>
        <v>64</v>
      </c>
      <c r="D8">
        <f>COUNTIFS(Kickstarter!D:D, "&gt;=25000", Kickstarter!D:D, "&lt;=29999", Kickstarter!F:F, "canceled" 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10" x14ac:dyDescent="0.25">
      <c r="A9" t="s">
        <v>8396</v>
      </c>
      <c r="B9">
        <f>COUNTIFS(Kickstarter!D:D, "&gt;=30000", Kickstarter!D:D, "&lt;=34999", Kickstarter!F:F, "successful" )</f>
        <v>32</v>
      </c>
      <c r="C9">
        <f>COUNTIFS(Kickstarter!D:D, "&gt;=30000", Kickstarter!D:D, "&lt;=34999", Kickstarter!F:F, "failed" )</f>
        <v>37</v>
      </c>
      <c r="D9">
        <f>COUNTIFS(Kickstarter!D:D, "&gt;=30000", Kickstarter!D:D, "&lt;=34999", Kickstarter!F:F, "canceled" 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10" x14ac:dyDescent="0.25">
      <c r="A10" t="s">
        <v>8397</v>
      </c>
      <c r="B10">
        <f>COUNTIFS(Kickstarter!D:D, "&gt;=35000", Kickstarter!D:D, "&lt;=39999", Kickstarter!F:F, "successful" )</f>
        <v>26</v>
      </c>
      <c r="C10">
        <f>COUNTIFS(Kickstarter!D:D, "&gt;=35000", Kickstarter!D:D, "&lt;=39999", Kickstarter!F:F, "failed" )</f>
        <v>22</v>
      </c>
      <c r="D10">
        <f>COUNTIFS(Kickstarter!D:D, "&gt;=35000", Kickstarter!D:D, "&lt;=39999", Kickstarter!F:F, "canceled" 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10" x14ac:dyDescent="0.25">
      <c r="A11" t="s">
        <v>8398</v>
      </c>
      <c r="B11">
        <f>COUNTIFS(Kickstarter!D:D, "&gt;=40000", Kickstarter!D:D, "&lt;=44999", Kickstarter!F:F, "successful" )</f>
        <v>21</v>
      </c>
      <c r="C11">
        <f>COUNTIFS(Kickstarter!D:D, "&gt;=40000", Kickstarter!D:D, "&lt;=44999", Kickstarter!F:F, "failed" )</f>
        <v>16</v>
      </c>
      <c r="D11">
        <f>COUNTIFS(Kickstarter!D:D, "&gt;=40000", Kickstarter!D:D, "&lt;=44999", Kickstarter!F:F, "canceled" 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10" x14ac:dyDescent="0.25">
      <c r="A12" t="s">
        <v>8399</v>
      </c>
      <c r="B12">
        <f>COUNTIFS(Kickstarter!D:D, "&gt;=45000", Kickstarter!D:D, "&lt;=49999", Kickstarter!F:F, "successful" )</f>
        <v>6</v>
      </c>
      <c r="C12">
        <f>COUNTIFS(Kickstarter!D:D, "&gt;=45000", Kickstarter!D:D, "&lt;=49999", Kickstarter!F:F, "failed" )</f>
        <v>11</v>
      </c>
      <c r="D12">
        <f>COUNTIFS(Kickstarter!D:D, "&gt;=45000", Kickstarter!D:D, "&lt;=49999", Kickstarter!F:F, "canceled" 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10" x14ac:dyDescent="0.25">
      <c r="A13" t="s">
        <v>8401</v>
      </c>
      <c r="B13">
        <f>COUNTIFS(Kickstarter!D:D, "&gt;=50000", Kickstarter!D:D, "successful" )</f>
        <v>0</v>
      </c>
      <c r="C13">
        <f>COUNTIFS(Kickstarter!D:D, "&gt;=50000", Kickstarter!F:F, "failed" )</f>
        <v>258</v>
      </c>
      <c r="D13">
        <f>COUNTIFS(Kickstarter!D:D, "&gt;=50000", Kickstarter!F:F, "canceled" )</f>
        <v>100</v>
      </c>
      <c r="E13">
        <f t="shared" si="0"/>
        <v>358</v>
      </c>
      <c r="F13" s="22">
        <f t="shared" si="1"/>
        <v>0</v>
      </c>
      <c r="G13" s="22">
        <f t="shared" si="2"/>
        <v>0.72067039106145248</v>
      </c>
      <c r="H13" s="22">
        <f t="shared" si="3"/>
        <v>0.27932960893854747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BB69-AB20-4DBE-8F6A-0777792D3068}">
  <sheetPr codeName="Sheet5"/>
  <dimension ref="A1:F6"/>
  <sheetViews>
    <sheetView tabSelected="1" workbookViewId="0">
      <selection activeCell="E23" sqref="E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8220</v>
      </c>
      <c r="B1" t="s">
        <v>8221</v>
      </c>
    </row>
    <row r="3" spans="1:6" x14ac:dyDescent="0.25">
      <c r="A3" s="14" t="s">
        <v>8359</v>
      </c>
      <c r="B3" s="14" t="s">
        <v>8356</v>
      </c>
    </row>
    <row r="4" spans="1:6" x14ac:dyDescent="0.25">
      <c r="A4" s="14" t="s">
        <v>8358</v>
      </c>
      <c r="B4" t="s">
        <v>8217</v>
      </c>
      <c r="C4" t="s">
        <v>8218</v>
      </c>
      <c r="D4" t="s">
        <v>8219</v>
      </c>
      <c r="E4" t="s">
        <v>8216</v>
      </c>
      <c r="F4" t="s">
        <v>8357</v>
      </c>
    </row>
    <row r="5" spans="1:6" x14ac:dyDescent="0.25">
      <c r="A5" s="15" t="s">
        <v>8319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8357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7F184-6832-46ED-948F-217AD45707DC}">
  <sheetPr codeName="Sheet4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4" t="s">
        <v>8220</v>
      </c>
      <c r="B1" t="s">
        <v>8381</v>
      </c>
    </row>
    <row r="2" spans="1:5" x14ac:dyDescent="0.25">
      <c r="A2" s="14" t="s">
        <v>8355</v>
      </c>
      <c r="B2" t="s">
        <v>8319</v>
      </c>
    </row>
    <row r="4" spans="1:5" x14ac:dyDescent="0.25">
      <c r="A4" s="14" t="s">
        <v>8359</v>
      </c>
      <c r="B4" s="14" t="s">
        <v>8356</v>
      </c>
    </row>
    <row r="5" spans="1:5" x14ac:dyDescent="0.25">
      <c r="A5" s="14" t="s">
        <v>8358</v>
      </c>
      <c r="B5" t="s">
        <v>8218</v>
      </c>
      <c r="C5" t="s">
        <v>8219</v>
      </c>
      <c r="D5" t="s">
        <v>8216</v>
      </c>
      <c r="E5" t="s">
        <v>8357</v>
      </c>
    </row>
    <row r="6" spans="1:5" x14ac:dyDescent="0.25">
      <c r="A6" s="15" t="s">
        <v>8322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5">
      <c r="A7" s="15" t="s">
        <v>8357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D484-7022-48B7-86F1-E02E5FAC578B}">
  <sheetPr codeName="Sheet6"/>
  <dimension ref="A1:E18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10" width="16.28515625" bestFit="1" customWidth="1"/>
    <col min="11" max="11" width="11.28515625" bestFit="1" customWidth="1"/>
  </cols>
  <sheetData>
    <row r="1" spans="1:5" x14ac:dyDescent="0.25">
      <c r="A1" s="14" t="s">
        <v>8380</v>
      </c>
      <c r="B1" t="s">
        <v>8381</v>
      </c>
    </row>
    <row r="2" spans="1:5" x14ac:dyDescent="0.25">
      <c r="A2" s="14" t="s">
        <v>8355</v>
      </c>
      <c r="B2" t="s">
        <v>8319</v>
      </c>
    </row>
    <row r="4" spans="1:5" x14ac:dyDescent="0.25">
      <c r="A4" s="14" t="s">
        <v>8359</v>
      </c>
      <c r="B4" s="14" t="s">
        <v>8356</v>
      </c>
    </row>
    <row r="5" spans="1:5" x14ac:dyDescent="0.25">
      <c r="A5" s="14" t="s">
        <v>8358</v>
      </c>
      <c r="B5" t="s">
        <v>8217</v>
      </c>
      <c r="C5" t="s">
        <v>8218</v>
      </c>
      <c r="D5" t="s">
        <v>8216</v>
      </c>
      <c r="E5" t="s">
        <v>8357</v>
      </c>
    </row>
    <row r="6" spans="1:5" x14ac:dyDescent="0.25">
      <c r="A6" s="18" t="s">
        <v>8363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25">
      <c r="A7" s="18" t="s">
        <v>8370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25">
      <c r="A8" s="18" t="s">
        <v>8371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25">
      <c r="A9" s="18" t="s">
        <v>8372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25">
      <c r="A10" s="18" t="s">
        <v>8364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25">
      <c r="A11" s="18" t="s">
        <v>8373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25">
      <c r="A12" s="18" t="s">
        <v>8365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25">
      <c r="A13" s="18" t="s">
        <v>8366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25">
      <c r="A14" s="18" t="s">
        <v>8367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25">
      <c r="A15" s="18" t="s">
        <v>8368</v>
      </c>
      <c r="B15" s="16"/>
      <c r="C15" s="16">
        <v>50</v>
      </c>
      <c r="D15" s="16">
        <v>65</v>
      </c>
      <c r="E15" s="16">
        <v>115</v>
      </c>
    </row>
    <row r="16" spans="1:5" x14ac:dyDescent="0.25">
      <c r="A16" s="18" t="s">
        <v>8369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25">
      <c r="A17" s="18" t="s">
        <v>8374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25">
      <c r="A18" s="18" t="s">
        <v>8357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D8177-BE32-4036-8BB7-B36C1237EB00}">
  <sheetPr codeName="Sheet7"/>
  <dimension ref="A1:G6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1" max="1" width="42.85546875" customWidth="1"/>
    <col min="2" max="2" width="58.85546875" customWidth="1"/>
    <col min="5" max="5" width="18.140625" customWidth="1"/>
    <col min="6" max="6" width="11" customWidth="1"/>
  </cols>
  <sheetData>
    <row r="1" spans="1:7" x14ac:dyDescent="0.25">
      <c r="A1" s="19" t="s">
        <v>8375</v>
      </c>
      <c r="B1" s="19" t="s">
        <v>8376</v>
      </c>
      <c r="C1" s="19" t="s">
        <v>8377</v>
      </c>
      <c r="D1" s="19" t="s">
        <v>8378</v>
      </c>
      <c r="E1" s="19" t="s">
        <v>8303</v>
      </c>
      <c r="F1" s="19" t="s">
        <v>8379</v>
      </c>
    </row>
    <row r="2" spans="1:7" ht="55.5" customHeight="1" x14ac:dyDescent="0.2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>
        <f>VLOOKUP( A2, Kickstarter!B:E,3,FALSE)</f>
        <v>2000</v>
      </c>
      <c r="D2">
        <f>VLOOKUP( A2, Kickstarter!B:E,4,FALSE)</f>
        <v>2020</v>
      </c>
      <c r="E2">
        <f>VLOOKUP( A2, Kickstarter!B:P,15,TRUE)</f>
        <v>95.23</v>
      </c>
      <c r="G2" s="3"/>
    </row>
    <row r="3" spans="1:7" ht="47.25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 A3, Kickstarter!B:E,3,FALSE)</f>
        <v>2000</v>
      </c>
      <c r="D3">
        <f>VLOOKUP( A3, Kickstarter!B:E,4,FALSE)</f>
        <v>2020</v>
      </c>
      <c r="E3">
        <f>VLOOKUP( A3, Kickstarter!B:P,15,TRUE)</f>
        <v>95.23</v>
      </c>
    </row>
    <row r="4" spans="1:7" ht="49.5" customHeight="1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 A4, Kickstarter!B:E,3,FALSE)</f>
        <v>1500</v>
      </c>
      <c r="D4">
        <f>VLOOKUP( A4, Kickstarter!B:E,4,FALSE)</f>
        <v>2576</v>
      </c>
      <c r="E4">
        <f>VLOOKUP( A4, Kickstarter!B:P,15,TRUE)</f>
        <v>56.2</v>
      </c>
    </row>
    <row r="5" spans="1:7" ht="31.5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 A5, Kickstarter!B:E,3,FALSE)</f>
        <v>1000</v>
      </c>
      <c r="D5">
        <f>VLOOKUP( A5, Kickstarter!B:E,4,FALSE)</f>
        <v>1168</v>
      </c>
      <c r="E5">
        <f>VLOOKUP( A5, Kickstarter!B:P,15,TRUE)</f>
        <v>41.67</v>
      </c>
    </row>
    <row r="6" spans="1:7" ht="57.75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 A6, Kickstarter!B:E,3,FALSE)</f>
        <v>4000</v>
      </c>
      <c r="D6">
        <f>VLOOKUP( A6, Kickstarter!B:E,4,FALSE)</f>
        <v>4137</v>
      </c>
      <c r="E6">
        <f>VLOOKUP( A6, Kickstarter!B:P,15,TRUE)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by Start Date</vt:lpstr>
      <vt:lpstr>Outcomes based on Goals</vt:lpstr>
      <vt:lpstr>Category Statistics</vt:lpstr>
      <vt:lpstr>Subcategory Statistics</vt:lpstr>
      <vt:lpstr>Theater Outcomes by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Roberts</cp:lastModifiedBy>
  <dcterms:created xsi:type="dcterms:W3CDTF">2017-04-20T15:17:24Z</dcterms:created>
  <dcterms:modified xsi:type="dcterms:W3CDTF">2022-10-26T22:54:25Z</dcterms:modified>
</cp:coreProperties>
</file>