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8"/>
  <workbookPr/>
  <mc:AlternateContent xmlns:mc="http://schemas.openxmlformats.org/markup-compatibility/2006">
    <mc:Choice Requires="x15">
      <x15ac:absPath xmlns:x15ac="http://schemas.microsoft.com/office/spreadsheetml/2010/11/ac" url="G:\My Drive\Research_in drive_and_hd\FRGS-ESG\ESG-Smart Beta\Data\Index &amp; RFR\"/>
    </mc:Choice>
  </mc:AlternateContent>
  <xr:revisionPtr revIDLastSave="0" documentId="13_ncr:1_{2761E047-F002-4FCD-888C-000A2F6705DA}" xr6:coauthVersionLast="47" xr6:coauthVersionMax="47" xr10:uidLastSave="{00000000-0000-0000-0000-000000000000}"/>
  <bookViews>
    <workbookView xWindow="0" yWindow="0" windowWidth="28800" windowHeight="12225" firstSheet="9" activeTab="9" xr2:uid="{00000000-000D-0000-FFFF-FFFF00000000}"/>
  </bookViews>
  <sheets>
    <sheet name="AU_rm" sheetId="6" r:id="rId1"/>
    <sheet name="AU_rfr" sheetId="8" r:id="rId2"/>
    <sheet name="CN_rm" sheetId="10" r:id="rId3"/>
    <sheet name="CN_rfr" sheetId="9" r:id="rId4"/>
    <sheet name="HK_rm" sheetId="2" r:id="rId5"/>
    <sheet name="HK_rfr" sheetId="11" r:id="rId6"/>
    <sheet name="MY_rm" sheetId="4" r:id="rId7"/>
    <sheet name="MY_rfr" sheetId="7" r:id="rId8"/>
    <sheet name="SG_rm" sheetId="12" r:id="rId9"/>
    <sheet name="SG_rfr" sheetId="13" r:id="rId10"/>
    <sheet name="ASX100-not used" sheetId="5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2" l="1"/>
  <c r="G6" i="12" s="1"/>
  <c r="E53" i="12"/>
  <c r="G2" i="12" s="1"/>
  <c r="G11" i="12" s="1"/>
  <c r="E41" i="12"/>
  <c r="G3" i="12" s="1"/>
  <c r="G12" i="12" s="1"/>
  <c r="E29" i="12"/>
  <c r="G4" i="12" s="1"/>
  <c r="G13" i="12" s="1"/>
  <c r="E17" i="12"/>
  <c r="G5" i="12" s="1"/>
  <c r="G14" i="12" s="1"/>
  <c r="E58" i="4"/>
  <c r="E46" i="4"/>
  <c r="E34" i="4"/>
  <c r="G4" i="4" s="1"/>
  <c r="E22" i="4"/>
  <c r="G5" i="4" s="1"/>
  <c r="G14" i="4" s="1"/>
  <c r="E10" i="4"/>
  <c r="G6" i="4"/>
  <c r="G3" i="4"/>
  <c r="G12" i="4" s="1"/>
  <c r="G2" i="4"/>
  <c r="G11" i="4" s="1"/>
  <c r="E58" i="2"/>
  <c r="E46" i="2"/>
  <c r="G3" i="2" s="1"/>
  <c r="E34" i="2"/>
  <c r="E22" i="2"/>
  <c r="G5" i="2" s="1"/>
  <c r="G14" i="2" s="1"/>
  <c r="E10" i="2"/>
  <c r="G6" i="2"/>
  <c r="G15" i="2" s="1"/>
  <c r="G4" i="2"/>
  <c r="G13" i="2" s="1"/>
  <c r="G2" i="2"/>
  <c r="E58" i="6"/>
  <c r="E46" i="6"/>
  <c r="E34" i="6"/>
  <c r="E22" i="6"/>
  <c r="E10" i="6"/>
  <c r="E58" i="10"/>
  <c r="G2" i="10" s="1"/>
  <c r="G11" i="10" s="1"/>
  <c r="E46" i="10"/>
  <c r="G3" i="10" s="1"/>
  <c r="G12" i="10" s="1"/>
  <c r="E34" i="10"/>
  <c r="G4" i="10" s="1"/>
  <c r="G13" i="10" s="1"/>
  <c r="E22" i="10"/>
  <c r="G5" i="10" s="1"/>
  <c r="G14" i="10" s="1"/>
  <c r="E10" i="10"/>
  <c r="G6" i="10"/>
  <c r="G16" i="10" l="1"/>
  <c r="G7" i="2"/>
  <c r="G12" i="2"/>
  <c r="G17" i="2" s="1"/>
  <c r="G7" i="4"/>
  <c r="G13" i="4"/>
  <c r="G16" i="4" s="1"/>
  <c r="G16" i="12"/>
  <c r="G7" i="12"/>
  <c r="G7" i="10"/>
  <c r="G6" i="6" l="1"/>
  <c r="G5" i="6"/>
  <c r="G14" i="6" s="1"/>
  <c r="G4" i="6"/>
  <c r="G13" i="6" s="1"/>
  <c r="G3" i="6"/>
  <c r="G12" i="6" s="1"/>
  <c r="G2" i="6"/>
  <c r="G11" i="6" l="1"/>
  <c r="G7" i="6"/>
  <c r="G16" i="6"/>
  <c r="C69" i="13" l="1"/>
  <c r="C5" i="13"/>
  <c r="H7" i="13" s="1"/>
  <c r="C6" i="13"/>
  <c r="E6" i="13" s="1"/>
  <c r="C7" i="13"/>
  <c r="D7" i="13"/>
  <c r="E7" i="13"/>
  <c r="C9" i="13"/>
  <c r="C10" i="13"/>
  <c r="E10" i="13" s="1"/>
  <c r="C11" i="13"/>
  <c r="D11" i="13"/>
  <c r="E11" i="13"/>
  <c r="C13" i="13"/>
  <c r="C14" i="13"/>
  <c r="E14" i="13" s="1"/>
  <c r="D14" i="13"/>
  <c r="C15" i="13"/>
  <c r="D15" i="13"/>
  <c r="E15" i="13"/>
  <c r="C17" i="13"/>
  <c r="C18" i="13"/>
  <c r="E18" i="13" s="1"/>
  <c r="D18" i="13"/>
  <c r="C19" i="13"/>
  <c r="D19" i="13"/>
  <c r="E19" i="13"/>
  <c r="C21" i="13"/>
  <c r="H6" i="13" s="1"/>
  <c r="C22" i="13"/>
  <c r="E22" i="13" s="1"/>
  <c r="C23" i="13"/>
  <c r="D23" i="13"/>
  <c r="E23" i="13"/>
  <c r="C25" i="13"/>
  <c r="C26" i="13"/>
  <c r="E26" i="13" s="1"/>
  <c r="C27" i="13"/>
  <c r="D27" i="13"/>
  <c r="E27" i="13"/>
  <c r="C29" i="13"/>
  <c r="C30" i="13"/>
  <c r="E30" i="13" s="1"/>
  <c r="D30" i="13"/>
  <c r="C31" i="13"/>
  <c r="D31" i="13"/>
  <c r="E31" i="13"/>
  <c r="C33" i="13"/>
  <c r="C34" i="13"/>
  <c r="E34" i="13" s="1"/>
  <c r="D34" i="13"/>
  <c r="C35" i="13"/>
  <c r="D35" i="13"/>
  <c r="E35" i="13"/>
  <c r="C37" i="13"/>
  <c r="H5" i="13" s="1"/>
  <c r="C38" i="13"/>
  <c r="E38" i="13" s="1"/>
  <c r="C39" i="13"/>
  <c r="D39" i="13"/>
  <c r="E39" i="13"/>
  <c r="C41" i="13"/>
  <c r="C42" i="13"/>
  <c r="E42" i="13" s="1"/>
  <c r="C43" i="13"/>
  <c r="D43" i="13"/>
  <c r="E43" i="13"/>
  <c r="C45" i="13"/>
  <c r="C46" i="13"/>
  <c r="E46" i="13" s="1"/>
  <c r="D46" i="13"/>
  <c r="C47" i="13"/>
  <c r="D47" i="13"/>
  <c r="E47" i="13"/>
  <c r="C49" i="13"/>
  <c r="C50" i="13"/>
  <c r="E50" i="13" s="1"/>
  <c r="D50" i="13"/>
  <c r="C51" i="13"/>
  <c r="D51" i="13"/>
  <c r="E51" i="13"/>
  <c r="C53" i="13"/>
  <c r="H4" i="13" s="1"/>
  <c r="C54" i="13"/>
  <c r="E54" i="13" s="1"/>
  <c r="C55" i="13"/>
  <c r="D55" i="13"/>
  <c r="E55" i="13"/>
  <c r="C57" i="13"/>
  <c r="C58" i="13"/>
  <c r="E58" i="13" s="1"/>
  <c r="C59" i="13"/>
  <c r="D59" i="13"/>
  <c r="E59" i="13"/>
  <c r="C61" i="13"/>
  <c r="C62" i="13"/>
  <c r="E62" i="13" s="1"/>
  <c r="D62" i="13"/>
  <c r="C63" i="13"/>
  <c r="D63" i="13"/>
  <c r="E63" i="13"/>
  <c r="C65" i="13"/>
  <c r="C66" i="13"/>
  <c r="E66" i="13" s="1"/>
  <c r="D66" i="13"/>
  <c r="C67" i="13"/>
  <c r="D67" i="13"/>
  <c r="E67" i="13"/>
  <c r="C70" i="13"/>
  <c r="E70" i="13" s="1"/>
  <c r="C71" i="13"/>
  <c r="D71" i="13"/>
  <c r="E71" i="13"/>
  <c r="C73" i="13"/>
  <c r="C74" i="13"/>
  <c r="E74" i="13" s="1"/>
  <c r="D74" i="13"/>
  <c r="C75" i="13"/>
  <c r="D75" i="13"/>
  <c r="E75" i="13"/>
  <c r="C77" i="13"/>
  <c r="C78" i="13"/>
  <c r="E78" i="13" s="1"/>
  <c r="D78" i="13"/>
  <c r="C79" i="13"/>
  <c r="D79" i="13"/>
  <c r="E79" i="13"/>
  <c r="C81" i="13"/>
  <c r="C82" i="13"/>
  <c r="E82" i="13" s="1"/>
  <c r="D82" i="13"/>
  <c r="C83" i="13"/>
  <c r="D83" i="13"/>
  <c r="E83" i="13"/>
  <c r="C85" i="13"/>
  <c r="C86" i="13"/>
  <c r="E86" i="13" s="1"/>
  <c r="C87" i="13"/>
  <c r="D87" i="13"/>
  <c r="E87" i="13"/>
  <c r="C89" i="13"/>
  <c r="C90" i="13"/>
  <c r="E90" i="13" s="1"/>
  <c r="D90" i="13"/>
  <c r="C91" i="13"/>
  <c r="D91" i="13"/>
  <c r="E91" i="13"/>
  <c r="C93" i="13"/>
  <c r="D93" i="13" s="1"/>
  <c r="C94" i="13"/>
  <c r="E94" i="13" s="1"/>
  <c r="D94" i="13"/>
  <c r="C95" i="13"/>
  <c r="D95" i="13" s="1"/>
  <c r="E95" i="13"/>
  <c r="C97" i="13"/>
  <c r="D97" i="13" s="1"/>
  <c r="E97" i="13"/>
  <c r="C98" i="13"/>
  <c r="E98" i="13" s="1"/>
  <c r="C99" i="13"/>
  <c r="E99" i="13" s="1"/>
  <c r="D99" i="13"/>
  <c r="C101" i="13"/>
  <c r="D101" i="13" s="1"/>
  <c r="C102" i="13"/>
  <c r="E102" i="13" s="1"/>
  <c r="D102" i="13"/>
  <c r="C103" i="13"/>
  <c r="D103" i="13" s="1"/>
  <c r="E103" i="13"/>
  <c r="C105" i="13"/>
  <c r="D105" i="13" s="1"/>
  <c r="E105" i="13"/>
  <c r="C106" i="13"/>
  <c r="E106" i="13" s="1"/>
  <c r="C107" i="13"/>
  <c r="E107" i="13" s="1"/>
  <c r="D107" i="13"/>
  <c r="C109" i="13"/>
  <c r="D109" i="13" s="1"/>
  <c r="C110" i="13"/>
  <c r="E110" i="13" s="1"/>
  <c r="D110" i="13"/>
  <c r="C112" i="13"/>
  <c r="D112" i="13"/>
  <c r="E112" i="13"/>
  <c r="C113" i="13"/>
  <c r="D113" i="13" s="1"/>
  <c r="E113" i="13"/>
  <c r="C114" i="13"/>
  <c r="E114" i="13" s="1"/>
  <c r="C116" i="13"/>
  <c r="D116" i="13"/>
  <c r="E116" i="13"/>
  <c r="C117" i="13"/>
  <c r="D117" i="13" s="1"/>
  <c r="C118" i="13"/>
  <c r="E118" i="13" s="1"/>
  <c r="D118" i="13"/>
  <c r="C120" i="13"/>
  <c r="D120" i="13"/>
  <c r="E120" i="13"/>
  <c r="C121" i="13"/>
  <c r="D121" i="13" s="1"/>
  <c r="E121" i="13"/>
  <c r="C122" i="13"/>
  <c r="E122" i="13" s="1"/>
  <c r="C124" i="13"/>
  <c r="D124" i="13"/>
  <c r="E124" i="13"/>
  <c r="C125" i="13"/>
  <c r="D125" i="13" s="1"/>
  <c r="C126" i="13"/>
  <c r="E126" i="13" s="1"/>
  <c r="D126" i="13"/>
  <c r="C128" i="13"/>
  <c r="D128" i="13"/>
  <c r="E128" i="13"/>
  <c r="C129" i="13"/>
  <c r="D129" i="13" s="1"/>
  <c r="E129" i="13"/>
  <c r="C130" i="13"/>
  <c r="E130" i="13" s="1"/>
  <c r="C132" i="13"/>
  <c r="D132" i="13"/>
  <c r="E132" i="13"/>
  <c r="C133" i="13"/>
  <c r="D133" i="13" s="1"/>
  <c r="C134" i="13"/>
  <c r="E134" i="13" s="1"/>
  <c r="D134" i="13"/>
  <c r="C136" i="13"/>
  <c r="D136" i="13"/>
  <c r="E136" i="13"/>
  <c r="C137" i="13"/>
  <c r="D137" i="13" s="1"/>
  <c r="E137" i="13"/>
  <c r="C138" i="13"/>
  <c r="E138" i="13" s="1"/>
  <c r="C140" i="13"/>
  <c r="D140" i="13"/>
  <c r="E140" i="13"/>
  <c r="C141" i="13"/>
  <c r="D141" i="13" s="1"/>
  <c r="C142" i="13"/>
  <c r="E142" i="13" s="1"/>
  <c r="D142" i="13"/>
  <c r="C144" i="13"/>
  <c r="D144" i="13"/>
  <c r="E144" i="13"/>
  <c r="C145" i="13"/>
  <c r="D145" i="13" s="1"/>
  <c r="E145" i="13"/>
  <c r="C146" i="13"/>
  <c r="E146" i="13" s="1"/>
  <c r="C148" i="13"/>
  <c r="D148" i="13"/>
  <c r="E148" i="13"/>
  <c r="C149" i="13"/>
  <c r="D149" i="13" s="1"/>
  <c r="C150" i="13"/>
  <c r="E150" i="13" s="1"/>
  <c r="D150" i="13"/>
  <c r="C152" i="13"/>
  <c r="D152" i="13"/>
  <c r="E152" i="13"/>
  <c r="C153" i="13"/>
  <c r="D153" i="13" s="1"/>
  <c r="E153" i="13"/>
  <c r="C154" i="13"/>
  <c r="E154" i="13" s="1"/>
  <c r="C156" i="13"/>
  <c r="D156" i="13"/>
  <c r="E156" i="13"/>
  <c r="C157" i="13"/>
  <c r="D157" i="13" s="1"/>
  <c r="C158" i="13"/>
  <c r="E158" i="13" s="1"/>
  <c r="D158" i="13"/>
  <c r="C160" i="13"/>
  <c r="D160" i="13"/>
  <c r="E160" i="13"/>
  <c r="C161" i="13"/>
  <c r="D161" i="13" s="1"/>
  <c r="E161" i="13"/>
  <c r="C162" i="13"/>
  <c r="E162" i="13" s="1"/>
  <c r="C164" i="13"/>
  <c r="D164" i="13"/>
  <c r="E164" i="13"/>
  <c r="C165" i="13"/>
  <c r="D165" i="13" s="1"/>
  <c r="C166" i="13"/>
  <c r="E166" i="13" s="1"/>
  <c r="D166" i="13"/>
  <c r="C168" i="13"/>
  <c r="D168" i="13"/>
  <c r="E168" i="13"/>
  <c r="C169" i="13"/>
  <c r="D169" i="13" s="1"/>
  <c r="E169" i="13"/>
  <c r="C170" i="13"/>
  <c r="E170" i="13" s="1"/>
  <c r="C172" i="13"/>
  <c r="D172" i="13"/>
  <c r="E172" i="13"/>
  <c r="C173" i="13"/>
  <c r="D173" i="13" s="1"/>
  <c r="C174" i="13"/>
  <c r="E174" i="13" s="1"/>
  <c r="D174" i="13"/>
  <c r="C176" i="13"/>
  <c r="D176" i="13" s="1"/>
  <c r="E176" i="13"/>
  <c r="C177" i="13"/>
  <c r="D177" i="13" s="1"/>
  <c r="C178" i="13"/>
  <c r="E178" i="13" s="1"/>
  <c r="D178" i="13"/>
  <c r="C180" i="13"/>
  <c r="D180" i="13" s="1"/>
  <c r="E180" i="13"/>
  <c r="C181" i="13"/>
  <c r="D181" i="13" s="1"/>
  <c r="C182" i="13"/>
  <c r="E182" i="13" s="1"/>
  <c r="D182" i="13"/>
  <c r="C184" i="13"/>
  <c r="D184" i="13" s="1"/>
  <c r="E184" i="13"/>
  <c r="C185" i="13"/>
  <c r="D185" i="13" s="1"/>
  <c r="C186" i="13"/>
  <c r="E186" i="13" s="1"/>
  <c r="D186" i="13"/>
  <c r="C188" i="13"/>
  <c r="D188" i="13" s="1"/>
  <c r="E188" i="13"/>
  <c r="C189" i="13"/>
  <c r="D189" i="13" s="1"/>
  <c r="C190" i="13"/>
  <c r="E190" i="13" s="1"/>
  <c r="D190" i="13"/>
  <c r="C192" i="13"/>
  <c r="D192" i="13" s="1"/>
  <c r="E192" i="13"/>
  <c r="C193" i="13"/>
  <c r="D193" i="13" s="1"/>
  <c r="C194" i="13"/>
  <c r="E194" i="13" s="1"/>
  <c r="D194" i="13"/>
  <c r="C195" i="13"/>
  <c r="D195" i="13"/>
  <c r="E195" i="13"/>
  <c r="C196" i="13"/>
  <c r="D196" i="13" s="1"/>
  <c r="E196" i="13"/>
  <c r="C197" i="13"/>
  <c r="D197" i="13" s="1"/>
  <c r="C198" i="13"/>
  <c r="E198" i="13" s="1"/>
  <c r="D198" i="13"/>
  <c r="C200" i="13"/>
  <c r="D200" i="13" s="1"/>
  <c r="E200" i="13"/>
  <c r="C201" i="13"/>
  <c r="D201" i="13" s="1"/>
  <c r="C202" i="13"/>
  <c r="E202" i="13" s="1"/>
  <c r="D202" i="13"/>
  <c r="C204" i="13"/>
  <c r="D204" i="13" s="1"/>
  <c r="E204" i="13"/>
  <c r="C205" i="13"/>
  <c r="D205" i="13" s="1"/>
  <c r="C206" i="13"/>
  <c r="E206" i="13" s="1"/>
  <c r="D206" i="13"/>
  <c r="C208" i="13"/>
  <c r="D208" i="13" s="1"/>
  <c r="E208" i="13"/>
  <c r="C209" i="13"/>
  <c r="D209" i="13" s="1"/>
  <c r="C210" i="13"/>
  <c r="E210" i="13" s="1"/>
  <c r="D210" i="13"/>
  <c r="C212" i="13"/>
  <c r="D212" i="13" s="1"/>
  <c r="E212" i="13"/>
  <c r="C213" i="13"/>
  <c r="D213" i="13" s="1"/>
  <c r="C214" i="13"/>
  <c r="E214" i="13" s="1"/>
  <c r="D214" i="13"/>
  <c r="C216" i="13"/>
  <c r="D216" i="13" s="1"/>
  <c r="E216" i="13"/>
  <c r="C217" i="13"/>
  <c r="D217" i="13" s="1"/>
  <c r="C218" i="13"/>
  <c r="E218" i="13" s="1"/>
  <c r="D218" i="13"/>
  <c r="C220" i="13"/>
  <c r="D220" i="13" s="1"/>
  <c r="E220" i="13"/>
  <c r="C221" i="13"/>
  <c r="D221" i="13" s="1"/>
  <c r="C222" i="13"/>
  <c r="E222" i="13" s="1"/>
  <c r="D222" i="13"/>
  <c r="C224" i="13"/>
  <c r="D224" i="13" s="1"/>
  <c r="E224" i="13"/>
  <c r="C225" i="13"/>
  <c r="D225" i="13" s="1"/>
  <c r="C226" i="13"/>
  <c r="E226" i="13" s="1"/>
  <c r="D226" i="13"/>
  <c r="C228" i="13"/>
  <c r="D228" i="13" s="1"/>
  <c r="E228" i="13"/>
  <c r="C3" i="13"/>
  <c r="E3" i="13" s="1"/>
  <c r="D69" i="13" l="1"/>
  <c r="H3" i="13"/>
  <c r="H8" i="13" s="1"/>
  <c r="E69" i="13"/>
  <c r="D9" i="13"/>
  <c r="E9" i="13"/>
  <c r="D89" i="13"/>
  <c r="E89" i="13"/>
  <c r="D57" i="13"/>
  <c r="E57" i="13"/>
  <c r="D41" i="13"/>
  <c r="E41" i="13"/>
  <c r="D53" i="13"/>
  <c r="E53" i="13"/>
  <c r="D37" i="13"/>
  <c r="E37" i="13"/>
  <c r="D21" i="13"/>
  <c r="E21" i="13"/>
  <c r="D5" i="13"/>
  <c r="E5" i="13"/>
  <c r="E225" i="13"/>
  <c r="E221" i="13"/>
  <c r="E217" i="13"/>
  <c r="E213" i="13"/>
  <c r="E209" i="13"/>
  <c r="E205" i="13"/>
  <c r="E201" i="13"/>
  <c r="E197" i="13"/>
  <c r="E193" i="13"/>
  <c r="E189" i="13"/>
  <c r="E185" i="13"/>
  <c r="E181" i="13"/>
  <c r="E177" i="13"/>
  <c r="E173" i="13"/>
  <c r="D170" i="13"/>
  <c r="E165" i="13"/>
  <c r="D162" i="13"/>
  <c r="E157" i="13"/>
  <c r="D154" i="13"/>
  <c r="E149" i="13"/>
  <c r="D146" i="13"/>
  <c r="E141" i="13"/>
  <c r="D138" i="13"/>
  <c r="E133" i="13"/>
  <c r="D130" i="13"/>
  <c r="E125" i="13"/>
  <c r="D122" i="13"/>
  <c r="E117" i="13"/>
  <c r="D114" i="13"/>
  <c r="E109" i="13"/>
  <c r="D106" i="13"/>
  <c r="E101" i="13"/>
  <c r="D98" i="13"/>
  <c r="E93" i="13"/>
  <c r="D81" i="13"/>
  <c r="E81" i="13"/>
  <c r="D65" i="13"/>
  <c r="E65" i="13"/>
  <c r="D58" i="13"/>
  <c r="D49" i="13"/>
  <c r="E49" i="13"/>
  <c r="D42" i="13"/>
  <c r="D33" i="13"/>
  <c r="E33" i="13"/>
  <c r="D26" i="13"/>
  <c r="D17" i="13"/>
  <c r="E17" i="13"/>
  <c r="D10" i="13"/>
  <c r="D73" i="13"/>
  <c r="E73" i="13"/>
  <c r="D25" i="13"/>
  <c r="E25" i="13"/>
  <c r="D85" i="13"/>
  <c r="E85" i="13"/>
  <c r="D86" i="13"/>
  <c r="D77" i="13"/>
  <c r="E77" i="13"/>
  <c r="D70" i="13"/>
  <c r="D61" i="13"/>
  <c r="E61" i="13"/>
  <c r="D54" i="13"/>
  <c r="D45" i="13"/>
  <c r="E45" i="13"/>
  <c r="D38" i="13"/>
  <c r="D29" i="13"/>
  <c r="E29" i="13"/>
  <c r="D22" i="13"/>
  <c r="D13" i="13"/>
  <c r="E13" i="13"/>
  <c r="D6" i="13"/>
  <c r="D3" i="13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9" i="12"/>
  <c r="C8" i="12"/>
  <c r="D13" i="12" s="1"/>
  <c r="C7" i="12"/>
  <c r="D12" i="12" s="1"/>
  <c r="C6" i="12"/>
  <c r="D11" i="12" s="1"/>
  <c r="C5" i="12"/>
  <c r="D10" i="12" s="1"/>
  <c r="C4" i="12"/>
  <c r="D9" i="12" s="1"/>
  <c r="C3" i="12"/>
  <c r="D8" i="12" s="1"/>
  <c r="J7" i="12" l="1"/>
  <c r="D14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3" i="6"/>
  <c r="D8" i="6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3" i="10"/>
  <c r="D8" i="10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3" i="2"/>
  <c r="D8" i="2" s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5" i="4"/>
  <c r="C6" i="4"/>
  <c r="C7" i="4"/>
  <c r="C8" i="4"/>
  <c r="D13" i="4" s="1"/>
  <c r="C3" i="4"/>
  <c r="C4" i="4"/>
  <c r="D9" i="4" s="1"/>
  <c r="C19" i="7"/>
  <c r="C2" i="7"/>
  <c r="H7" i="7" s="1"/>
  <c r="D2" i="7"/>
  <c r="E2" i="7"/>
  <c r="C3" i="7"/>
  <c r="D3" i="7"/>
  <c r="E3" i="7"/>
  <c r="C50" i="7"/>
  <c r="C22" i="7"/>
  <c r="C27" i="7"/>
  <c r="C26" i="7"/>
  <c r="C25" i="7"/>
  <c r="C29" i="7"/>
  <c r="C31" i="7"/>
  <c r="C15" i="7"/>
  <c r="C14" i="7"/>
  <c r="C13" i="7"/>
  <c r="C11" i="7"/>
  <c r="C10" i="7"/>
  <c r="C9" i="7"/>
  <c r="C7" i="7"/>
  <c r="C6" i="7"/>
  <c r="H6" i="7" s="1"/>
  <c r="C5" i="7"/>
  <c r="C17" i="7"/>
  <c r="C80" i="7"/>
  <c r="E80" i="7" s="1"/>
  <c r="C79" i="7"/>
  <c r="C77" i="7"/>
  <c r="E77" i="7" s="1"/>
  <c r="C76" i="7"/>
  <c r="C75" i="7"/>
  <c r="C4" i="8"/>
  <c r="H4" i="8" s="1"/>
  <c r="C6" i="8"/>
  <c r="C7" i="8"/>
  <c r="C8" i="8"/>
  <c r="C10" i="8"/>
  <c r="C11" i="8"/>
  <c r="C12" i="8"/>
  <c r="C14" i="8"/>
  <c r="H6" i="8" s="1"/>
  <c r="C15" i="8"/>
  <c r="C16" i="8"/>
  <c r="C18" i="8"/>
  <c r="C19" i="8"/>
  <c r="C20" i="8"/>
  <c r="C22" i="8"/>
  <c r="C23" i="8"/>
  <c r="C24" i="8"/>
  <c r="C26" i="8"/>
  <c r="C27" i="8"/>
  <c r="C28" i="8"/>
  <c r="C30" i="8"/>
  <c r="H5" i="8" s="1"/>
  <c r="C31" i="8"/>
  <c r="C32" i="8"/>
  <c r="C34" i="8"/>
  <c r="C35" i="8"/>
  <c r="C36" i="8"/>
  <c r="C38" i="8"/>
  <c r="C39" i="8"/>
  <c r="C40" i="8"/>
  <c r="C42" i="8"/>
  <c r="C43" i="8"/>
  <c r="C44" i="8"/>
  <c r="C46" i="8"/>
  <c r="C47" i="8"/>
  <c r="C48" i="8"/>
  <c r="C50" i="8"/>
  <c r="C51" i="8"/>
  <c r="C52" i="8"/>
  <c r="C54" i="8"/>
  <c r="C55" i="8"/>
  <c r="C56" i="8"/>
  <c r="C58" i="8"/>
  <c r="C59" i="8"/>
  <c r="C60" i="8"/>
  <c r="C62" i="8"/>
  <c r="H3" i="8" s="1"/>
  <c r="C63" i="8"/>
  <c r="C64" i="8"/>
  <c r="C66" i="8"/>
  <c r="C67" i="8"/>
  <c r="C68" i="8"/>
  <c r="C70" i="8"/>
  <c r="C71" i="8"/>
  <c r="C72" i="8"/>
  <c r="C74" i="8"/>
  <c r="C75" i="8"/>
  <c r="C76" i="8"/>
  <c r="C78" i="8"/>
  <c r="C79" i="8"/>
  <c r="C80" i="8"/>
  <c r="C82" i="8"/>
  <c r="C83" i="8"/>
  <c r="C84" i="8"/>
  <c r="C86" i="8"/>
  <c r="C87" i="8"/>
  <c r="C88" i="8"/>
  <c r="C90" i="8"/>
  <c r="C91" i="8"/>
  <c r="C92" i="8"/>
  <c r="C94" i="8"/>
  <c r="C95" i="8"/>
  <c r="C96" i="8"/>
  <c r="C98" i="8"/>
  <c r="C99" i="8"/>
  <c r="C100" i="8"/>
  <c r="C102" i="8"/>
  <c r="C103" i="8"/>
  <c r="C104" i="8"/>
  <c r="C106" i="8"/>
  <c r="C107" i="8"/>
  <c r="C108" i="8"/>
  <c r="C3" i="8"/>
  <c r="H7" i="8" s="1"/>
  <c r="C21" i="7"/>
  <c r="C23" i="7"/>
  <c r="E23" i="7" s="1"/>
  <c r="D23" i="7"/>
  <c r="C30" i="7"/>
  <c r="D30" i="7" s="1"/>
  <c r="E30" i="7"/>
  <c r="C33" i="7"/>
  <c r="D33" i="7" s="1"/>
  <c r="C34" i="7"/>
  <c r="E34" i="7" s="1"/>
  <c r="C35" i="7"/>
  <c r="D35" i="7" s="1"/>
  <c r="E35" i="7"/>
  <c r="C37" i="7"/>
  <c r="C38" i="7"/>
  <c r="E38" i="7" s="1"/>
  <c r="C39" i="7"/>
  <c r="D39" i="7" s="1"/>
  <c r="E39" i="7"/>
  <c r="C41" i="7"/>
  <c r="D41" i="7" s="1"/>
  <c r="C42" i="7"/>
  <c r="E42" i="7" s="1"/>
  <c r="C43" i="7"/>
  <c r="D43" i="7" s="1"/>
  <c r="E43" i="7"/>
  <c r="C45" i="7"/>
  <c r="D45" i="7" s="1"/>
  <c r="C46" i="7"/>
  <c r="E46" i="7" s="1"/>
  <c r="C47" i="7"/>
  <c r="D47" i="7"/>
  <c r="E47" i="7"/>
  <c r="C49" i="7"/>
  <c r="D49" i="7" s="1"/>
  <c r="C51" i="7"/>
  <c r="E51" i="7" s="1"/>
  <c r="C53" i="7"/>
  <c r="E53" i="7"/>
  <c r="C54" i="7"/>
  <c r="D54" i="7" s="1"/>
  <c r="C55" i="7"/>
  <c r="E55" i="7" s="1"/>
  <c r="C57" i="7"/>
  <c r="D57" i="7" s="1"/>
  <c r="E57" i="7"/>
  <c r="C58" i="7"/>
  <c r="D58" i="7" s="1"/>
  <c r="C59" i="7"/>
  <c r="E59" i="7" s="1"/>
  <c r="C61" i="7"/>
  <c r="D61" i="7"/>
  <c r="E61" i="7"/>
  <c r="C62" i="7"/>
  <c r="D62" i="7" s="1"/>
  <c r="C63" i="7"/>
  <c r="E63" i="7" s="1"/>
  <c r="D63" i="7"/>
  <c r="C65" i="7"/>
  <c r="D65" i="7" s="1"/>
  <c r="C66" i="7"/>
  <c r="D66" i="7" s="1"/>
  <c r="C67" i="7"/>
  <c r="E67" i="7" s="1"/>
  <c r="C69" i="7"/>
  <c r="D69" i="7"/>
  <c r="E69" i="7"/>
  <c r="C70" i="7"/>
  <c r="D70" i="7" s="1"/>
  <c r="C71" i="7"/>
  <c r="E71" i="7" s="1"/>
  <c r="D71" i="7"/>
  <c r="C72" i="7"/>
  <c r="D72" i="7"/>
  <c r="E72" i="7"/>
  <c r="C73" i="7"/>
  <c r="D73" i="7" s="1"/>
  <c r="E73" i="7"/>
  <c r="C18" i="7"/>
  <c r="E18" i="7" s="1"/>
  <c r="C62" i="11"/>
  <c r="E62" i="11" s="1"/>
  <c r="C61" i="11"/>
  <c r="C60" i="11"/>
  <c r="C58" i="11"/>
  <c r="E58" i="11" s="1"/>
  <c r="C57" i="11"/>
  <c r="C56" i="11"/>
  <c r="C54" i="11"/>
  <c r="E54" i="11" s="1"/>
  <c r="C53" i="11"/>
  <c r="C51" i="11"/>
  <c r="E51" i="11" s="1"/>
  <c r="C50" i="11"/>
  <c r="E50" i="11" s="1"/>
  <c r="C48" i="11"/>
  <c r="C47" i="11"/>
  <c r="E47" i="11" s="1"/>
  <c r="C46" i="11"/>
  <c r="E46" i="11" s="1"/>
  <c r="C44" i="11"/>
  <c r="C43" i="11"/>
  <c r="E43" i="11" s="1"/>
  <c r="C42" i="11"/>
  <c r="E42" i="11" s="1"/>
  <c r="C40" i="11"/>
  <c r="C39" i="11"/>
  <c r="E39" i="11" s="1"/>
  <c r="C38" i="11"/>
  <c r="C36" i="11"/>
  <c r="C35" i="11"/>
  <c r="E35" i="11" s="1"/>
  <c r="C34" i="11"/>
  <c r="H3" i="11" s="1"/>
  <c r="C32" i="11"/>
  <c r="C31" i="11"/>
  <c r="E31" i="11" s="1"/>
  <c r="C30" i="11"/>
  <c r="C28" i="11"/>
  <c r="C27" i="11"/>
  <c r="E27" i="11" s="1"/>
  <c r="C26" i="11"/>
  <c r="C24" i="11"/>
  <c r="C23" i="11"/>
  <c r="E23" i="11" s="1"/>
  <c r="C22" i="11"/>
  <c r="C20" i="11"/>
  <c r="C19" i="11"/>
  <c r="E19" i="11" s="1"/>
  <c r="C18" i="11"/>
  <c r="H4" i="11" s="1"/>
  <c r="C16" i="11"/>
  <c r="C15" i="11"/>
  <c r="E15" i="11" s="1"/>
  <c r="C14" i="11"/>
  <c r="C12" i="11"/>
  <c r="C11" i="11"/>
  <c r="E11" i="11" s="1"/>
  <c r="C10" i="11"/>
  <c r="C9" i="11"/>
  <c r="H5" i="11" s="1"/>
  <c r="C7" i="11"/>
  <c r="E7" i="11" s="1"/>
  <c r="C6" i="11"/>
  <c r="H6" i="11" s="1"/>
  <c r="C5" i="11"/>
  <c r="C3" i="11"/>
  <c r="C2" i="11"/>
  <c r="C4" i="9"/>
  <c r="C5" i="9"/>
  <c r="C6" i="9"/>
  <c r="C7" i="9"/>
  <c r="C8" i="9"/>
  <c r="H6" i="9" s="1"/>
  <c r="C9" i="9"/>
  <c r="C10" i="9"/>
  <c r="C11" i="9"/>
  <c r="C12" i="9"/>
  <c r="C13" i="9"/>
  <c r="C14" i="9"/>
  <c r="C15" i="9"/>
  <c r="C16" i="9"/>
  <c r="C17" i="9"/>
  <c r="C18" i="9"/>
  <c r="C19" i="9"/>
  <c r="C20" i="9"/>
  <c r="H5" i="9" s="1"/>
  <c r="C21" i="9"/>
  <c r="C22" i="9"/>
  <c r="C23" i="9"/>
  <c r="C24" i="9"/>
  <c r="C25" i="9"/>
  <c r="C26" i="9"/>
  <c r="C27" i="9"/>
  <c r="C28" i="9"/>
  <c r="C29" i="9"/>
  <c r="C30" i="9"/>
  <c r="C31" i="9"/>
  <c r="C32" i="9"/>
  <c r="H4" i="9" s="1"/>
  <c r="C33" i="9"/>
  <c r="C34" i="9"/>
  <c r="C35" i="9"/>
  <c r="C36" i="9"/>
  <c r="C37" i="9"/>
  <c r="C38" i="9"/>
  <c r="C39" i="9"/>
  <c r="C40" i="9"/>
  <c r="C41" i="9"/>
  <c r="C42" i="9"/>
  <c r="C43" i="9"/>
  <c r="C44" i="9"/>
  <c r="H3" i="9" s="1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3" i="9"/>
  <c r="H7" i="9" s="1"/>
  <c r="H8" i="9" l="1"/>
  <c r="E2" i="11"/>
  <c r="H7" i="11"/>
  <c r="H8" i="11"/>
  <c r="D53" i="7"/>
  <c r="H3" i="7"/>
  <c r="D37" i="7"/>
  <c r="H4" i="7"/>
  <c r="D21" i="7"/>
  <c r="H5" i="7"/>
  <c r="H8" i="8"/>
  <c r="D8" i="4"/>
  <c r="D12" i="4"/>
  <c r="D11" i="4"/>
  <c r="D10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J7" i="4"/>
  <c r="D14" i="4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J7" i="2"/>
  <c r="D14" i="2"/>
  <c r="D13" i="2"/>
  <c r="D12" i="2"/>
  <c r="D11" i="2"/>
  <c r="D10" i="2"/>
  <c r="D9" i="2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J7" i="10"/>
  <c r="D14" i="10"/>
  <c r="D13" i="10"/>
  <c r="D12" i="10"/>
  <c r="D11" i="10"/>
  <c r="D10" i="10"/>
  <c r="D9" i="10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J7" i="6"/>
  <c r="D14" i="6"/>
  <c r="D13" i="6"/>
  <c r="D12" i="6"/>
  <c r="D11" i="6"/>
  <c r="D10" i="6"/>
  <c r="D9" i="6"/>
  <c r="E19" i="7"/>
  <c r="D19" i="7"/>
  <c r="E50" i="7"/>
  <c r="D50" i="7"/>
  <c r="E22" i="7"/>
  <c r="D22" i="7"/>
  <c r="E25" i="7"/>
  <c r="D25" i="7"/>
  <c r="E26" i="7"/>
  <c r="D26" i="7"/>
  <c r="E27" i="7"/>
  <c r="D27" i="7"/>
  <c r="E29" i="7"/>
  <c r="D29" i="7"/>
  <c r="E31" i="7"/>
  <c r="D31" i="7"/>
  <c r="E13" i="7"/>
  <c r="D13" i="7"/>
  <c r="E14" i="7"/>
  <c r="D14" i="7"/>
  <c r="E15" i="7"/>
  <c r="D15" i="7"/>
  <c r="E9" i="7"/>
  <c r="D9" i="7"/>
  <c r="E10" i="7"/>
  <c r="D10" i="7"/>
  <c r="E11" i="7"/>
  <c r="D11" i="7"/>
  <c r="E5" i="7"/>
  <c r="D5" i="7"/>
  <c r="E6" i="7"/>
  <c r="D6" i="7"/>
  <c r="E7" i="7"/>
  <c r="D7" i="7"/>
  <c r="E17" i="7"/>
  <c r="D17" i="7"/>
  <c r="E3" i="9"/>
  <c r="D3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11"/>
  <c r="D3" i="11"/>
  <c r="E5" i="11"/>
  <c r="D5" i="11"/>
  <c r="D6" i="11"/>
  <c r="E6" i="11"/>
  <c r="E9" i="11"/>
  <c r="D9" i="11"/>
  <c r="D10" i="11"/>
  <c r="E10" i="11"/>
  <c r="E12" i="11"/>
  <c r="D12" i="11"/>
  <c r="D14" i="11"/>
  <c r="E14" i="11"/>
  <c r="E16" i="11"/>
  <c r="D16" i="11"/>
  <c r="D18" i="11"/>
  <c r="E18" i="11"/>
  <c r="E20" i="11"/>
  <c r="D20" i="11"/>
  <c r="D22" i="11"/>
  <c r="E22" i="11"/>
  <c r="E24" i="11"/>
  <c r="D24" i="11"/>
  <c r="D26" i="11"/>
  <c r="E26" i="11"/>
  <c r="E28" i="11"/>
  <c r="D28" i="11"/>
  <c r="D30" i="11"/>
  <c r="E30" i="11"/>
  <c r="E32" i="11"/>
  <c r="D32" i="11"/>
  <c r="D34" i="11"/>
  <c r="E34" i="11"/>
  <c r="E36" i="11"/>
  <c r="D36" i="11"/>
  <c r="D38" i="11"/>
  <c r="E38" i="11"/>
  <c r="E40" i="11"/>
  <c r="D40" i="11"/>
  <c r="E44" i="11"/>
  <c r="D44" i="11"/>
  <c r="E48" i="11"/>
  <c r="D48" i="11"/>
  <c r="E53" i="11"/>
  <c r="D53" i="11"/>
  <c r="E56" i="11"/>
  <c r="D56" i="11"/>
  <c r="E57" i="11"/>
  <c r="D57" i="11"/>
  <c r="E60" i="11"/>
  <c r="D60" i="11"/>
  <c r="E61" i="11"/>
  <c r="D61" i="11"/>
  <c r="E3" i="8"/>
  <c r="D3" i="8"/>
  <c r="D108" i="8"/>
  <c r="E108" i="8"/>
  <c r="D107" i="8"/>
  <c r="E107" i="8"/>
  <c r="D106" i="8"/>
  <c r="E106" i="8"/>
  <c r="D104" i="8"/>
  <c r="E104" i="8"/>
  <c r="D103" i="8"/>
  <c r="E103" i="8"/>
  <c r="D102" i="8"/>
  <c r="E102" i="8"/>
  <c r="D100" i="8"/>
  <c r="E100" i="8"/>
  <c r="D99" i="8"/>
  <c r="E99" i="8"/>
  <c r="D98" i="8"/>
  <c r="E98" i="8"/>
  <c r="D96" i="8"/>
  <c r="E96" i="8"/>
  <c r="D95" i="8"/>
  <c r="E95" i="8"/>
  <c r="D94" i="8"/>
  <c r="E94" i="8"/>
  <c r="D92" i="8"/>
  <c r="E92" i="8"/>
  <c r="D91" i="8"/>
  <c r="E91" i="8"/>
  <c r="D90" i="8"/>
  <c r="E90" i="8"/>
  <c r="D88" i="8"/>
  <c r="E88" i="8"/>
  <c r="D87" i="8"/>
  <c r="E87" i="8"/>
  <c r="D86" i="8"/>
  <c r="E86" i="8"/>
  <c r="D84" i="8"/>
  <c r="E84" i="8"/>
  <c r="D83" i="8"/>
  <c r="E83" i="8"/>
  <c r="D82" i="8"/>
  <c r="E82" i="8"/>
  <c r="D80" i="8"/>
  <c r="E80" i="8"/>
  <c r="D79" i="8"/>
  <c r="E79" i="8"/>
  <c r="D78" i="8"/>
  <c r="E78" i="8"/>
  <c r="D76" i="8"/>
  <c r="E76" i="8"/>
  <c r="D75" i="8"/>
  <c r="E75" i="8"/>
  <c r="D74" i="8"/>
  <c r="E74" i="8"/>
  <c r="D72" i="8"/>
  <c r="E72" i="8"/>
  <c r="D71" i="8"/>
  <c r="E71" i="8"/>
  <c r="D70" i="8"/>
  <c r="E70" i="8"/>
  <c r="D68" i="8"/>
  <c r="E68" i="8"/>
  <c r="D67" i="8"/>
  <c r="E67" i="8"/>
  <c r="D66" i="8"/>
  <c r="E66" i="8"/>
  <c r="D64" i="8"/>
  <c r="E64" i="8"/>
  <c r="D63" i="8"/>
  <c r="E63" i="8"/>
  <c r="D62" i="8"/>
  <c r="E62" i="8"/>
  <c r="D60" i="8"/>
  <c r="E60" i="8"/>
  <c r="D59" i="8"/>
  <c r="E59" i="8"/>
  <c r="D58" i="8"/>
  <c r="E58" i="8"/>
  <c r="D56" i="8"/>
  <c r="E56" i="8"/>
  <c r="D55" i="8"/>
  <c r="E55" i="8"/>
  <c r="D54" i="8"/>
  <c r="E54" i="8"/>
  <c r="D52" i="8"/>
  <c r="E52" i="8"/>
  <c r="D51" i="8"/>
  <c r="E51" i="8"/>
  <c r="D50" i="8"/>
  <c r="E50" i="8"/>
  <c r="D48" i="8"/>
  <c r="E48" i="8"/>
  <c r="D47" i="8"/>
  <c r="E47" i="8"/>
  <c r="D46" i="8"/>
  <c r="E46" i="8"/>
  <c r="D44" i="8"/>
  <c r="E44" i="8"/>
  <c r="D43" i="8"/>
  <c r="E43" i="8"/>
  <c r="D42" i="8"/>
  <c r="E42" i="8"/>
  <c r="D40" i="8"/>
  <c r="E40" i="8"/>
  <c r="D39" i="8"/>
  <c r="E39" i="8"/>
  <c r="D38" i="8"/>
  <c r="E38" i="8"/>
  <c r="D36" i="8"/>
  <c r="E36" i="8"/>
  <c r="D35" i="8"/>
  <c r="E35" i="8"/>
  <c r="D34" i="8"/>
  <c r="E34" i="8"/>
  <c r="D32" i="8"/>
  <c r="E32" i="8"/>
  <c r="D31" i="8"/>
  <c r="E31" i="8"/>
  <c r="D30" i="8"/>
  <c r="E30" i="8"/>
  <c r="D28" i="8"/>
  <c r="E28" i="8"/>
  <c r="D27" i="8"/>
  <c r="E27" i="8"/>
  <c r="D26" i="8"/>
  <c r="E26" i="8"/>
  <c r="D24" i="8"/>
  <c r="E24" i="8"/>
  <c r="D23" i="8"/>
  <c r="E23" i="8"/>
  <c r="D22" i="8"/>
  <c r="E22" i="8"/>
  <c r="D20" i="8"/>
  <c r="E20" i="8"/>
  <c r="D19" i="8"/>
  <c r="E19" i="8"/>
  <c r="D18" i="8"/>
  <c r="E18" i="8"/>
  <c r="D16" i="8"/>
  <c r="E16" i="8"/>
  <c r="D15" i="8"/>
  <c r="E15" i="8"/>
  <c r="D14" i="8"/>
  <c r="E14" i="8"/>
  <c r="D12" i="8"/>
  <c r="E12" i="8"/>
  <c r="D11" i="8"/>
  <c r="E11" i="8"/>
  <c r="D10" i="8"/>
  <c r="E10" i="8"/>
  <c r="D8" i="8"/>
  <c r="E8" i="8"/>
  <c r="D7" i="8"/>
  <c r="E7" i="8"/>
  <c r="D6" i="8"/>
  <c r="E6" i="8"/>
  <c r="D4" i="8"/>
  <c r="E4" i="8"/>
  <c r="E75" i="7"/>
  <c r="D75" i="7"/>
  <c r="D76" i="7"/>
  <c r="E76" i="7"/>
  <c r="D79" i="7"/>
  <c r="E79" i="7"/>
  <c r="D80" i="7"/>
  <c r="D77" i="7"/>
  <c r="D59" i="7"/>
  <c r="E65" i="7"/>
  <c r="D55" i="7"/>
  <c r="D67" i="7"/>
  <c r="D51" i="7"/>
  <c r="D46" i="7"/>
  <c r="D42" i="7"/>
  <c r="D38" i="7"/>
  <c r="D34" i="7"/>
  <c r="E70" i="7"/>
  <c r="E66" i="7"/>
  <c r="E62" i="7"/>
  <c r="E58" i="7"/>
  <c r="E54" i="7"/>
  <c r="E49" i="7"/>
  <c r="E45" i="7"/>
  <c r="E41" i="7"/>
  <c r="E37" i="7"/>
  <c r="E33" i="7"/>
  <c r="E21" i="7"/>
  <c r="D18" i="7"/>
  <c r="D7" i="11"/>
  <c r="D11" i="11"/>
  <c r="D15" i="11"/>
  <c r="D19" i="11"/>
  <c r="D23" i="11"/>
  <c r="D27" i="11"/>
  <c r="D31" i="11"/>
  <c r="D35" i="11"/>
  <c r="D39" i="11"/>
  <c r="D43" i="11"/>
  <c r="D47" i="11"/>
  <c r="D51" i="11"/>
  <c r="D42" i="11"/>
  <c r="D46" i="11"/>
  <c r="D50" i="11"/>
  <c r="D54" i="11"/>
  <c r="D58" i="11"/>
  <c r="D62" i="11"/>
  <c r="D2" i="11"/>
  <c r="H8" i="7" l="1"/>
</calcChain>
</file>

<file path=xl/sharedStrings.xml><?xml version="1.0" encoding="utf-8"?>
<sst xmlns="http://schemas.openxmlformats.org/spreadsheetml/2006/main" count="955" uniqueCount="677">
  <si>
    <t>date</t>
  </si>
  <si>
    <t>ASX index</t>
  </si>
  <si>
    <t>AU_rm</t>
  </si>
  <si>
    <t>SD_6m</t>
  </si>
  <si>
    <t>AU_rm_yr</t>
  </si>
  <si>
    <t>ASX index, Last Price</t>
  </si>
  <si>
    <t>ASX All Ordinaries Index</t>
  </si>
  <si>
    <t>Source: Bloomberg</t>
  </si>
  <si>
    <t>SD is not annualized</t>
  </si>
  <si>
    <t>mean_yr</t>
  </si>
  <si>
    <t xml:space="preserve">ret mean_mo </t>
  </si>
  <si>
    <t>(1/2017-2/2021)</t>
  </si>
  <si>
    <t>% pa</t>
  </si>
  <si>
    <t>monthly</t>
  </si>
  <si>
    <t>Australia 1 year government bond yield</t>
  </si>
  <si>
    <t>AU_rf_pa</t>
  </si>
  <si>
    <t>AU_rfr</t>
  </si>
  <si>
    <t>AU_rfr_APR</t>
  </si>
  <si>
    <t>AU_rfr_yr</t>
  </si>
  <si>
    <t>08/23/2021</t>
  </si>
  <si>
    <t>Note: use AU_rfr</t>
  </si>
  <si>
    <t>07/30/2021</t>
  </si>
  <si>
    <t>06/30/2021</t>
  </si>
  <si>
    <t>05/31/2021</t>
  </si>
  <si>
    <t>04/30/2021</t>
  </si>
  <si>
    <t>03/31/2021</t>
  </si>
  <si>
    <t>02/26/2021</t>
  </si>
  <si>
    <t>01/29/2021</t>
  </si>
  <si>
    <t>12/31/2020</t>
  </si>
  <si>
    <t>11/30/2020</t>
  </si>
  <si>
    <t>10/30/2020</t>
  </si>
  <si>
    <t>09/30/2020</t>
  </si>
  <si>
    <t>08/31/2020</t>
  </si>
  <si>
    <t>07/31/2020</t>
  </si>
  <si>
    <t>06/30/2020</t>
  </si>
  <si>
    <t>05/29/2020</t>
  </si>
  <si>
    <t>04/30/2020</t>
  </si>
  <si>
    <t>03/31/2020</t>
  </si>
  <si>
    <t>02/28/2020</t>
  </si>
  <si>
    <t>01/31/2020</t>
  </si>
  <si>
    <t>12/31/2019</t>
  </si>
  <si>
    <t>11/29/2019</t>
  </si>
  <si>
    <t>10/31/2019</t>
  </si>
  <si>
    <t>09/30/2019</t>
  </si>
  <si>
    <t>08/30/2019</t>
  </si>
  <si>
    <t>07/31/2019</t>
  </si>
  <si>
    <t>06/28/2019</t>
  </si>
  <si>
    <t>05/31/2019</t>
  </si>
  <si>
    <t>04/30/2019</t>
  </si>
  <si>
    <t>03/29/2019</t>
  </si>
  <si>
    <t>02/28/2019</t>
  </si>
  <si>
    <t>01/31/2019</t>
  </si>
  <si>
    <t>12/31/2018</t>
  </si>
  <si>
    <t>11/30/2018</t>
  </si>
  <si>
    <t>10/31/2018</t>
  </si>
  <si>
    <t>09/28/2018</t>
  </si>
  <si>
    <t>08/31/2018</t>
  </si>
  <si>
    <t>07/31/2018</t>
  </si>
  <si>
    <t>06/29/2018</t>
  </si>
  <si>
    <t>05/31/2018</t>
  </si>
  <si>
    <t>04/30/2018</t>
  </si>
  <si>
    <t>03/30/2018</t>
  </si>
  <si>
    <t>02/28/2018</t>
  </si>
  <si>
    <t>01/31/2018</t>
  </si>
  <si>
    <t>12/29/2017</t>
  </si>
  <si>
    <t>11/30/2017</t>
  </si>
  <si>
    <t>10/31/2017</t>
  </si>
  <si>
    <t>09/29/2017</t>
  </si>
  <si>
    <t>08/31/2017</t>
  </si>
  <si>
    <t>07/31/2017</t>
  </si>
  <si>
    <t>06/30/2017</t>
  </si>
  <si>
    <t>05/31/2017</t>
  </si>
  <si>
    <t>04/28/2017</t>
  </si>
  <si>
    <t>03/31/2017</t>
  </si>
  <si>
    <t>02/28/2017</t>
  </si>
  <si>
    <t>01/31/2017</t>
  </si>
  <si>
    <t>12/30/2016</t>
  </si>
  <si>
    <t>11/30/2016</t>
  </si>
  <si>
    <t>10/31/2016</t>
  </si>
  <si>
    <t>09/30/2016</t>
  </si>
  <si>
    <t>08/31/2016</t>
  </si>
  <si>
    <t>07/29/2016</t>
  </si>
  <si>
    <t>06/30/2016</t>
  </si>
  <si>
    <t>05/31/2016</t>
  </si>
  <si>
    <t>04/29/2016</t>
  </si>
  <si>
    <t>03/31/2016</t>
  </si>
  <si>
    <t>02/29/2016</t>
  </si>
  <si>
    <t>01/29/2016</t>
  </si>
  <si>
    <t>12/31/2015</t>
  </si>
  <si>
    <t>11/30/2015</t>
  </si>
  <si>
    <t>10/30/2015</t>
  </si>
  <si>
    <t>09/30/2015</t>
  </si>
  <si>
    <t>08/31/2015</t>
  </si>
  <si>
    <t>07/31/2015</t>
  </si>
  <si>
    <t>06/30/2015</t>
  </si>
  <si>
    <t>05/29/2015</t>
  </si>
  <si>
    <t>04/30/2015</t>
  </si>
  <si>
    <t>03/31/2015</t>
  </si>
  <si>
    <t>02/27/2015</t>
  </si>
  <si>
    <t>01/30/2015</t>
  </si>
  <si>
    <t>SSE</t>
  </si>
  <si>
    <t>CN_rm</t>
  </si>
  <si>
    <t>CN_rm_yr</t>
  </si>
  <si>
    <t>SHCOMP Index, Last Price</t>
  </si>
  <si>
    <t>CN SSE Composite Index</t>
  </si>
  <si>
    <t>CN_rfr_pa</t>
  </si>
  <si>
    <t>CN_rfr</t>
  </si>
  <si>
    <t>CN_rfr_APR</t>
  </si>
  <si>
    <t>CN_rfr_yr</t>
  </si>
  <si>
    <t>China 3 month Treasury bill rate</t>
  </si>
  <si>
    <t>2021-05-31</t>
  </si>
  <si>
    <t>Source:</t>
    <phoneticPr fontId="0" type="noConversion"/>
  </si>
  <si>
    <t>中国国债收益率曲线 (chinabond.com.cn)</t>
  </si>
  <si>
    <t>2021-04-30</t>
  </si>
  <si>
    <t>1.93</t>
  </si>
  <si>
    <t>Note: use CN_rfr</t>
  </si>
  <si>
    <t>2021-03-31</t>
  </si>
  <si>
    <t>2.02</t>
  </si>
  <si>
    <t>2021-02-26</t>
  </si>
  <si>
    <t>1.99</t>
  </si>
  <si>
    <t>2021-01-29</t>
  </si>
  <si>
    <t>2.59</t>
  </si>
  <si>
    <t>2020-12-31</t>
  </si>
  <si>
    <t>2.28</t>
  </si>
  <si>
    <t>2020-11-30</t>
  </si>
  <si>
    <t>2.86</t>
  </si>
  <si>
    <t>2020-10-30</t>
  </si>
  <si>
    <t>2.66</t>
  </si>
  <si>
    <t>2020-09-30</t>
  </si>
  <si>
    <t>2.32</t>
  </si>
  <si>
    <t>2020-08-31</t>
  </si>
  <si>
    <t>2.23</t>
  </si>
  <si>
    <t>2020-07-31</t>
  </si>
  <si>
    <t>1.98</t>
  </si>
  <si>
    <t>2020-06-29</t>
  </si>
  <si>
    <t>1.75</t>
  </si>
  <si>
    <t>2020-05-29</t>
  </si>
  <si>
    <t>1.46</t>
  </si>
  <si>
    <t>2020-04-30</t>
  </si>
  <si>
    <t>0.89</t>
  </si>
  <si>
    <t>2020-03-31</t>
  </si>
  <si>
    <t>1.41</t>
  </si>
  <si>
    <t>2020-02-28</t>
  </si>
  <si>
    <t>1.79</t>
  </si>
  <si>
    <t>2020-01-23</t>
  </si>
  <si>
    <t>2.04</t>
  </si>
  <si>
    <t>2019-12-31</t>
  </si>
  <si>
    <t>2.01</t>
  </si>
  <si>
    <t>2019-11-29</t>
  </si>
  <si>
    <t>2.43</t>
  </si>
  <si>
    <t>2019-10-31</t>
  </si>
  <si>
    <t>2.48</t>
  </si>
  <si>
    <t>2019-09-30</t>
  </si>
  <si>
    <t>2019-08-30</t>
  </si>
  <si>
    <t>2.45</t>
  </si>
  <si>
    <t>2019-07-31</t>
  </si>
  <si>
    <t>2.31</t>
  </si>
  <si>
    <t>2019-06-28</t>
  </si>
  <si>
    <t>2.19</t>
  </si>
  <si>
    <t>2019-05-31</t>
  </si>
  <si>
    <t>2.40</t>
  </si>
  <si>
    <t>2019-04-30</t>
  </si>
  <si>
    <t>2.25</t>
  </si>
  <si>
    <t>2019-03-29</t>
  </si>
  <si>
    <t>2.14</t>
  </si>
  <si>
    <t>2019-02-28</t>
  </si>
  <si>
    <t>2.13</t>
  </si>
  <si>
    <t>2019-01-31</t>
  </si>
  <si>
    <t>2.21</t>
  </si>
  <si>
    <t>2018-12-31</t>
  </si>
  <si>
    <t>2.62</t>
  </si>
  <si>
    <t>2018-11-30</t>
  </si>
  <si>
    <t>2.37</t>
  </si>
  <si>
    <t>2018-10-31</t>
  </si>
  <si>
    <t>2018-09-30</t>
  </si>
  <si>
    <t>2.22</t>
  </si>
  <si>
    <t>2018-08-31</t>
  </si>
  <si>
    <t>2.12</t>
  </si>
  <si>
    <t>2018-07-31</t>
  </si>
  <si>
    <t>2.30</t>
  </si>
  <si>
    <t>2018-06-29</t>
  </si>
  <si>
    <t>3.01</t>
  </si>
  <si>
    <t>2018-05-31</t>
  </si>
  <si>
    <t>2.89</t>
  </si>
  <si>
    <t>2018-04-28</t>
  </si>
  <si>
    <t>2.67</t>
  </si>
  <si>
    <t>2018-03-30</t>
  </si>
  <si>
    <t>2.96</t>
  </si>
  <si>
    <t>2018-02-28</t>
  </si>
  <si>
    <t>3.20</t>
  </si>
  <si>
    <t>2018-01-31</t>
  </si>
  <si>
    <t>3.33</t>
  </si>
  <si>
    <t>2017-12-31</t>
  </si>
  <si>
    <t>3.83</t>
  </si>
  <si>
    <t>2017-11-30</t>
  </si>
  <si>
    <t>3.90</t>
  </si>
  <si>
    <t>2017-10-31</t>
  </si>
  <si>
    <t>3.48</t>
  </si>
  <si>
    <t>2017-09-30</t>
  </si>
  <si>
    <t>3.16</t>
  </si>
  <si>
    <t>2017-08-31</t>
  </si>
  <si>
    <t>3.00</t>
  </si>
  <si>
    <t>2017-07-31</t>
  </si>
  <si>
    <t>2.95</t>
  </si>
  <si>
    <t>2017-06-30</t>
  </si>
  <si>
    <t>3.14</t>
  </si>
  <si>
    <t>2017-05-31</t>
  </si>
  <si>
    <t>3.21</t>
  </si>
  <si>
    <t>2017-04-28</t>
  </si>
  <si>
    <t>2.94</t>
  </si>
  <si>
    <t>2017-03-31</t>
  </si>
  <si>
    <t>2.88</t>
  </si>
  <si>
    <t>2017-02-28</t>
  </si>
  <si>
    <t>2.60</t>
  </si>
  <si>
    <t>2017-01-26</t>
  </si>
  <si>
    <t>2016-12-30</t>
  </si>
  <si>
    <t>2.65</t>
  </si>
  <si>
    <t>2016-11-30</t>
  </si>
  <si>
    <t>2016-10-31</t>
  </si>
  <si>
    <t>2016-09-30</t>
  </si>
  <si>
    <t>2.05</t>
  </si>
  <si>
    <t>2016-08-31</t>
  </si>
  <si>
    <t>2016-07-29</t>
  </si>
  <si>
    <t>2.15</t>
  </si>
  <si>
    <t>2016-06-30</t>
  </si>
  <si>
    <t>2.20</t>
  </si>
  <si>
    <t>2016-05-31</t>
  </si>
  <si>
    <t>2016-04-29</t>
  </si>
  <si>
    <t>2016-03-31</t>
  </si>
  <si>
    <t>2016-02-29</t>
  </si>
  <si>
    <t>2.10</t>
  </si>
  <si>
    <t>2016-01-29</t>
  </si>
  <si>
    <t>2015-12-31</t>
  </si>
  <si>
    <t>2015-11-30</t>
  </si>
  <si>
    <t>2.57</t>
  </si>
  <si>
    <t>2015-10-30</t>
  </si>
  <si>
    <t>2.36</t>
  </si>
  <si>
    <t>2015-09-30</t>
  </si>
  <si>
    <t>2015-08-31</t>
  </si>
  <si>
    <t>2.26</t>
  </si>
  <si>
    <t>2015-07-31</t>
  </si>
  <si>
    <t>2015-06-30</t>
  </si>
  <si>
    <t>1.92</t>
  </si>
  <si>
    <t>2015-05-29</t>
  </si>
  <si>
    <t>2.00</t>
  </si>
  <si>
    <t>2015-04-30</t>
  </si>
  <si>
    <t>2.70</t>
  </si>
  <si>
    <t>2015-03-31</t>
  </si>
  <si>
    <t>3.27</t>
  </si>
  <si>
    <t>2015-02-28</t>
  </si>
  <si>
    <t>3.10</t>
  </si>
  <si>
    <t>2015-01-30</t>
  </si>
  <si>
    <t>3.18</t>
  </si>
  <si>
    <t>HIS</t>
  </si>
  <si>
    <t>HK_rm</t>
  </si>
  <si>
    <t>HK_rm_yr</t>
  </si>
  <si>
    <t>HSI Index, Last Price</t>
  </si>
  <si>
    <t>HK Shang Seng Index HIS</t>
  </si>
  <si>
    <t>HK 2y bond</t>
  </si>
  <si>
    <t>HK_rfr</t>
  </si>
  <si>
    <t>HK_rfr_APR</t>
  </si>
  <si>
    <t>GTHKD2Y Govt, Last Price</t>
  </si>
  <si>
    <t>08/20/2021</t>
  </si>
  <si>
    <t>HK_rfr_yr</t>
  </si>
  <si>
    <t>HK 2 year government bond</t>
  </si>
  <si>
    <t>Note: use HK_rfr</t>
  </si>
  <si>
    <t>.082</t>
  </si>
  <si>
    <t>1.457</t>
  </si>
  <si>
    <t>1.573</t>
  </si>
  <si>
    <t>1.727</t>
  </si>
  <si>
    <t>1.620</t>
  </si>
  <si>
    <t>1.707</t>
  </si>
  <si>
    <t>1.686</t>
  </si>
  <si>
    <t>1.371</t>
  </si>
  <si>
    <t>1.443</t>
  </si>
  <si>
    <t>1.588</t>
  </si>
  <si>
    <t>1.738</t>
  </si>
  <si>
    <t>1.917</t>
  </si>
  <si>
    <t>2.092</t>
  </si>
  <si>
    <t>2.155</t>
  </si>
  <si>
    <t>1.961</t>
  </si>
  <si>
    <t>1.754</t>
  </si>
  <si>
    <t>1.845</t>
  </si>
  <si>
    <t>1.842</t>
  </si>
  <si>
    <t>1.623</t>
  </si>
  <si>
    <t>1.356</t>
  </si>
  <si>
    <t>1.144</t>
  </si>
  <si>
    <t>1.250</t>
  </si>
  <si>
    <t>1.296</t>
  </si>
  <si>
    <t>1.207</t>
  </si>
  <si>
    <t>1.041</t>
  </si>
  <si>
    <t>.879</t>
  </si>
  <si>
    <t>.780</t>
  </si>
  <si>
    <t>.746</t>
  </si>
  <si>
    <t>.781</t>
  </si>
  <si>
    <t>.607</t>
  </si>
  <si>
    <t>.745</t>
  </si>
  <si>
    <t>.856</t>
  </si>
  <si>
    <t>.989</t>
  </si>
  <si>
    <t>1.018</t>
  </si>
  <si>
    <t>1.049</t>
  </si>
  <si>
    <t>.732</t>
  </si>
  <si>
    <t>.503</t>
  </si>
  <si>
    <t>.466</t>
  </si>
  <si>
    <t>.423</t>
  </si>
  <si>
    <t>.561</t>
  </si>
  <si>
    <t>.595</t>
  </si>
  <si>
    <t>.527</t>
  </si>
  <si>
    <t>.599</t>
  </si>
  <si>
    <t>.835</t>
  </si>
  <si>
    <t>KLCI</t>
  </si>
  <si>
    <t>MY_rm</t>
  </si>
  <si>
    <t>MY_rm_yr</t>
  </si>
  <si>
    <t>Malaysia FBMKLCI Index, Last Price</t>
  </si>
  <si>
    <t>Malaysia FTSE30</t>
  </si>
  <si>
    <t>MY_rfr_pa</t>
  </si>
  <si>
    <t>MY_rfr</t>
  </si>
  <si>
    <t>MY_rfr_APR</t>
  </si>
  <si>
    <t>GTHKD1YR Corp, Last Price</t>
  </si>
  <si>
    <t>02/2021</t>
  </si>
  <si>
    <t>1.593</t>
  </si>
  <si>
    <t>MY_rfr_yr</t>
  </si>
  <si>
    <t>MY 1 yr Tbill</t>
  </si>
  <si>
    <t>01/2021</t>
  </si>
  <si>
    <t>12/2020</t>
  </si>
  <si>
    <t>Note: use MY_rfr</t>
  </si>
  <si>
    <t>11/2020</t>
  </si>
  <si>
    <t>10/2020</t>
  </si>
  <si>
    <t>missing months</t>
  </si>
  <si>
    <t>09/2020</t>
  </si>
  <si>
    <t>02-2018</t>
  </si>
  <si>
    <t>08/2020</t>
  </si>
  <si>
    <t>04-2019</t>
  </si>
  <si>
    <t>07/2020</t>
  </si>
  <si>
    <t>06-2019</t>
  </si>
  <si>
    <t>07-2019</t>
  </si>
  <si>
    <t>06/2020</t>
  </si>
  <si>
    <t>08-2019</t>
  </si>
  <si>
    <t>05/2020</t>
  </si>
  <si>
    <t>09-2019</t>
  </si>
  <si>
    <t>04/2020</t>
  </si>
  <si>
    <t>11-2019</t>
  </si>
  <si>
    <t>01-2020</t>
  </si>
  <si>
    <t>03/2020</t>
  </si>
  <si>
    <t>03-2020 to 12-2020</t>
  </si>
  <si>
    <t>02/12/2020</t>
  </si>
  <si>
    <t>01-2020 to 02-2020</t>
  </si>
  <si>
    <t>01/2020</t>
  </si>
  <si>
    <t>1.827</t>
  </si>
  <si>
    <t>11/2019</t>
  </si>
  <si>
    <t>1.802</t>
  </si>
  <si>
    <t>09/2019</t>
  </si>
  <si>
    <t>1.803</t>
  </si>
  <si>
    <t>08/2019</t>
  </si>
  <si>
    <t>07/2019</t>
  </si>
  <si>
    <t>06/2019</t>
  </si>
  <si>
    <t>04/2019</t>
  </si>
  <si>
    <t>1.482</t>
  </si>
  <si>
    <t>1.577</t>
  </si>
  <si>
    <t>1.852</t>
  </si>
  <si>
    <t>1.877</t>
  </si>
  <si>
    <t>1.832</t>
  </si>
  <si>
    <t>1.539</t>
  </si>
  <si>
    <t>1.612</t>
  </si>
  <si>
    <t>1.702</t>
  </si>
  <si>
    <t>1.530</t>
  </si>
  <si>
    <t>1.500</t>
  </si>
  <si>
    <t>1.043</t>
  </si>
  <si>
    <t>02/2018</t>
  </si>
  <si>
    <t>.914</t>
  </si>
  <si>
    <t>.974</t>
  </si>
  <si>
    <t>.797</t>
  </si>
  <si>
    <t>.848</t>
  </si>
  <si>
    <t>.521</t>
  </si>
  <si>
    <t>.509</t>
  </si>
  <si>
    <t>.553</t>
  </si>
  <si>
    <t>.482</t>
  </si>
  <si>
    <t>.532</t>
  </si>
  <si>
    <t>.619</t>
  </si>
  <si>
    <t>.608</t>
  </si>
  <si>
    <t>.786</t>
  </si>
  <si>
    <t>.809</t>
  </si>
  <si>
    <t>.819</t>
  </si>
  <si>
    <t>.518</t>
  </si>
  <si>
    <t>.430</t>
  </si>
  <si>
    <t>.376</t>
  </si>
  <si>
    <t>.385</t>
  </si>
  <si>
    <t>.254</t>
  </si>
  <si>
    <t>.261</t>
  </si>
  <si>
    <t>.248</t>
  </si>
  <si>
    <t>.286</t>
  </si>
  <si>
    <t>.465</t>
  </si>
  <si>
    <t>STI</t>
  </si>
  <si>
    <t>SG_rm</t>
  </si>
  <si>
    <t>SG_rm_yr</t>
  </si>
  <si>
    <t>Singapore Straight Times Index, Last Price</t>
  </si>
  <si>
    <t>*ori rate in %</t>
  </si>
  <si>
    <t>SG_rfr_pa</t>
  </si>
  <si>
    <t>SG_rfr</t>
  </si>
  <si>
    <t>SG_rfr_APR</t>
  </si>
  <si>
    <t>SG_rfr_yr</t>
  </si>
  <si>
    <t>GTSGD1YR Corp</t>
  </si>
  <si>
    <t>01/20/2022</t>
  </si>
  <si>
    <t>.489</t>
  </si>
  <si>
    <t>SG 1 yr government bond rate</t>
  </si>
  <si>
    <t>12/31/2021</t>
  </si>
  <si>
    <t>.442</t>
  </si>
  <si>
    <t>11/30/2021</t>
  </si>
  <si>
    <t>.412</t>
  </si>
  <si>
    <t>Note: use SG_rfr</t>
  </si>
  <si>
    <t>10/29/2021</t>
  </si>
  <si>
    <t>09/30/2021</t>
  </si>
  <si>
    <t>.285</t>
  </si>
  <si>
    <t>08/31/2021</t>
  </si>
  <si>
    <t>.288</t>
  </si>
  <si>
    <t>.282</t>
  </si>
  <si>
    <t>.283</t>
  </si>
  <si>
    <t>.280</t>
  </si>
  <si>
    <t>.319</t>
  </si>
  <si>
    <t>.339</t>
  </si>
  <si>
    <t>.273</t>
  </si>
  <si>
    <t>.305</t>
  </si>
  <si>
    <t>.219</t>
  </si>
  <si>
    <t>.245</t>
  </si>
  <si>
    <t>.235</t>
  </si>
  <si>
    <t>.255</t>
  </si>
  <si>
    <t>.264</t>
  </si>
  <si>
    <t>.220</t>
  </si>
  <si>
    <t>.243</t>
  </si>
  <si>
    <t>.822</t>
  </si>
  <si>
    <t>1.490</t>
  </si>
  <si>
    <t>1.465</t>
  </si>
  <si>
    <t>1.657</t>
  </si>
  <si>
    <t>1.571</t>
  </si>
  <si>
    <t>1.630</t>
  </si>
  <si>
    <t>1.816</t>
  </si>
  <si>
    <t>1.798</t>
  </si>
  <si>
    <t>1.839</t>
  </si>
  <si>
    <t>1.947</t>
  </si>
  <si>
    <t>2.053</t>
  </si>
  <si>
    <t>1.949</t>
  </si>
  <si>
    <t>2.023</t>
  </si>
  <si>
    <t>2.004</t>
  </si>
  <si>
    <t>2.001</t>
  </si>
  <si>
    <t>2.013</t>
  </si>
  <si>
    <t>1.990</t>
  </si>
  <si>
    <t>1.919</t>
  </si>
  <si>
    <t>1.758</t>
  </si>
  <si>
    <t>1.694</t>
  </si>
  <si>
    <t>1.732</t>
  </si>
  <si>
    <t>1.729</t>
  </si>
  <si>
    <t>1.663</t>
  </si>
  <si>
    <t>1.599</t>
  </si>
  <si>
    <t>1.514</t>
  </si>
  <si>
    <t>1.268</t>
  </si>
  <si>
    <t>1.762</t>
  </si>
  <si>
    <t>1.386</t>
  </si>
  <si>
    <t>1.270</t>
  </si>
  <si>
    <t>1.182</t>
  </si>
  <si>
    <t>1.158</t>
  </si>
  <si>
    <t>1.128</t>
  </si>
  <si>
    <t>1.026</t>
  </si>
  <si>
    <t>1.006</t>
  </si>
  <si>
    <t>.978</t>
  </si>
  <si>
    <t>.975</t>
  </si>
  <si>
    <t>.967</t>
  </si>
  <si>
    <t>1.020</t>
  </si>
  <si>
    <t>1.117</t>
  </si>
  <si>
    <t>.892</t>
  </si>
  <si>
    <t>.872</t>
  </si>
  <si>
    <t>.757</t>
  </si>
  <si>
    <t>.762</t>
  </si>
  <si>
    <t>.836</t>
  </si>
  <si>
    <t>.828</t>
  </si>
  <si>
    <t>.878</t>
  </si>
  <si>
    <t>.939</t>
  </si>
  <si>
    <t>.899</t>
  </si>
  <si>
    <t>1.031</t>
  </si>
  <si>
    <t>1.063</t>
  </si>
  <si>
    <t>1.082</t>
  </si>
  <si>
    <t>1.145</t>
  </si>
  <si>
    <t>1.280</t>
  </si>
  <si>
    <t>.953</t>
  </si>
  <si>
    <t>.928</t>
  </si>
  <si>
    <t>.929</t>
  </si>
  <si>
    <t>.946</t>
  </si>
  <si>
    <t>10/31/2014</t>
  </si>
  <si>
    <t>.324</t>
  </si>
  <si>
    <t>05/30/2014</t>
  </si>
  <si>
    <t>.345</t>
  </si>
  <si>
    <t>04/30/2014</t>
  </si>
  <si>
    <t>.289</t>
  </si>
  <si>
    <t>03/31/2014</t>
  </si>
  <si>
    <t>.290</t>
  </si>
  <si>
    <t>02/28/2014</t>
  </si>
  <si>
    <t>01/31/2014</t>
  </si>
  <si>
    <t>.294</t>
  </si>
  <si>
    <t>12/31/2013</t>
  </si>
  <si>
    <t>.278</t>
  </si>
  <si>
    <t>11/29/2013</t>
  </si>
  <si>
    <t>.262</t>
  </si>
  <si>
    <t>10/31/2013</t>
  </si>
  <si>
    <t>.275</t>
  </si>
  <si>
    <t>09/30/2013</t>
  </si>
  <si>
    <t>.279</t>
  </si>
  <si>
    <t>08/30/2013</t>
  </si>
  <si>
    <t>.271</t>
  </si>
  <si>
    <t>07/31/2013</t>
  </si>
  <si>
    <t>.272</t>
  </si>
  <si>
    <t>06/28/2013</t>
  </si>
  <si>
    <t>.240</t>
  </si>
  <si>
    <t>05/31/2013</t>
  </si>
  <si>
    <t>.233</t>
  </si>
  <si>
    <t>04/30/2013</t>
  </si>
  <si>
    <t>.234</t>
  </si>
  <si>
    <t>03/29/2013</t>
  </si>
  <si>
    <t>02/28/2013</t>
  </si>
  <si>
    <t>.241</t>
  </si>
  <si>
    <t>01/31/2013</t>
  </si>
  <si>
    <t>12/31/2012</t>
  </si>
  <si>
    <t>.228</t>
  </si>
  <si>
    <t>11/30/2012</t>
  </si>
  <si>
    <t>.242</t>
  </si>
  <si>
    <t>10/31/2012</t>
  </si>
  <si>
    <t>.249</t>
  </si>
  <si>
    <t>09/28/2012</t>
  </si>
  <si>
    <t>.259</t>
  </si>
  <si>
    <t>08/31/2012</t>
  </si>
  <si>
    <t>.232</t>
  </si>
  <si>
    <t>07/31/2012</t>
  </si>
  <si>
    <t>.195</t>
  </si>
  <si>
    <t>06/29/2012</t>
  </si>
  <si>
    <t>.237</t>
  </si>
  <si>
    <t>05/31/2012</t>
  </si>
  <si>
    <t>04/30/2012</t>
  </si>
  <si>
    <t>03/30/2012</t>
  </si>
  <si>
    <t>02/29/2012</t>
  </si>
  <si>
    <t>.315</t>
  </si>
  <si>
    <t>01/31/2012</t>
  </si>
  <si>
    <t>.313</t>
  </si>
  <si>
    <t>12/30/2011</t>
  </si>
  <si>
    <t>.322</t>
  </si>
  <si>
    <t>11/30/2011</t>
  </si>
  <si>
    <t>10/31/2011</t>
  </si>
  <si>
    <t>09/30/2011</t>
  </si>
  <si>
    <t>.178</t>
  </si>
  <si>
    <t>08/31/2011</t>
  </si>
  <si>
    <t>.149</t>
  </si>
  <si>
    <t>07/29/2011</t>
  </si>
  <si>
    <t>06/30/2011</t>
  </si>
  <si>
    <t>.383</t>
  </si>
  <si>
    <t>05/31/2011</t>
  </si>
  <si>
    <t>.431</t>
  </si>
  <si>
    <t>04/29/2011</t>
  </si>
  <si>
    <t>03/31/2011</t>
  </si>
  <si>
    <t>.342</t>
  </si>
  <si>
    <t>02/28/2011</t>
  </si>
  <si>
    <t>.415</t>
  </si>
  <si>
    <t>01/31/2011</t>
  </si>
  <si>
    <t>.400</t>
  </si>
  <si>
    <t>12/31/2010</t>
  </si>
  <si>
    <t>.460</t>
  </si>
  <si>
    <t>11/30/2010</t>
  </si>
  <si>
    <t>.398</t>
  </si>
  <si>
    <t>10/29/2010</t>
  </si>
  <si>
    <t>09/30/2010</t>
  </si>
  <si>
    <t>.369</t>
  </si>
  <si>
    <t>08/31/2010</t>
  </si>
  <si>
    <t>.318</t>
  </si>
  <si>
    <t>07/30/2010</t>
  </si>
  <si>
    <t>.347</t>
  </si>
  <si>
    <t>06/30/2010</t>
  </si>
  <si>
    <t>.343</t>
  </si>
  <si>
    <t>05/31/2010</t>
  </si>
  <si>
    <t>.366</t>
  </si>
  <si>
    <t>04/30/2010</t>
  </si>
  <si>
    <t>.433</t>
  </si>
  <si>
    <t>03/31/2010</t>
  </si>
  <si>
    <t>02/26/2010</t>
  </si>
  <si>
    <t>.420</t>
  </si>
  <si>
    <t>01/29/2010</t>
  </si>
  <si>
    <t>.474</t>
  </si>
  <si>
    <t>12/31/2009</t>
  </si>
  <si>
    <t>.558</t>
  </si>
  <si>
    <t>11/30/2009</t>
  </si>
  <si>
    <t>.522</t>
  </si>
  <si>
    <t>10/30/2009</t>
  </si>
  <si>
    <t>.593</t>
  </si>
  <si>
    <t>09/30/2009</t>
  </si>
  <si>
    <t>08/31/2009</t>
  </si>
  <si>
    <t>.355</t>
  </si>
  <si>
    <t>07/31/2009</t>
  </si>
  <si>
    <t>.326</t>
  </si>
  <si>
    <t>06/30/2009</t>
  </si>
  <si>
    <t>.353</t>
  </si>
  <si>
    <t>05/29/2009</t>
  </si>
  <si>
    <t>04/30/2009</t>
  </si>
  <si>
    <t>03/31/2009</t>
  </si>
  <si>
    <t>.439</t>
  </si>
  <si>
    <t>02/27/2009</t>
  </si>
  <si>
    <t>01/30/2009</t>
  </si>
  <si>
    <t>.462</t>
  </si>
  <si>
    <t>12/31/2008</t>
  </si>
  <si>
    <t>.747</t>
  </si>
  <si>
    <t>11/28/2008</t>
  </si>
  <si>
    <t>.777</t>
  </si>
  <si>
    <t>10/31/2008</t>
  </si>
  <si>
    <t>1.196</t>
  </si>
  <si>
    <t>09/30/2008</t>
  </si>
  <si>
    <t>1.695</t>
  </si>
  <si>
    <t>08/29/2008</t>
  </si>
  <si>
    <t>1.061</t>
  </si>
  <si>
    <t>07/31/2008</t>
  </si>
  <si>
    <t>.659</t>
  </si>
  <si>
    <t>06/30/2008</t>
  </si>
  <si>
    <t>.906</t>
  </si>
  <si>
    <t>05/30/2008</t>
  </si>
  <si>
    <t>04/30/2008</t>
  </si>
  <si>
    <t>1.077</t>
  </si>
  <si>
    <t>03/31/2008</t>
  </si>
  <si>
    <t>02/29/2008</t>
  </si>
  <si>
    <t>1.329</t>
  </si>
  <si>
    <t>01/31/2008</t>
  </si>
  <si>
    <t>1.483</t>
  </si>
  <si>
    <t>12/31/2007</t>
  </si>
  <si>
    <t>11/30/2007</t>
  </si>
  <si>
    <t>2.230</t>
  </si>
  <si>
    <t>10/31/2007</t>
  </si>
  <si>
    <t>2.191</t>
  </si>
  <si>
    <t>09/28/2007</t>
  </si>
  <si>
    <t>2.136</t>
  </si>
  <si>
    <t>08/31/2007</t>
  </si>
  <si>
    <t>2.330</t>
  </si>
  <si>
    <t>07/31/2007</t>
  </si>
  <si>
    <t>2.420</t>
  </si>
  <si>
    <t>06/29/2007</t>
  </si>
  <si>
    <t>2.291</t>
  </si>
  <si>
    <t>05/31/2007</t>
  </si>
  <si>
    <t>2.086</t>
  </si>
  <si>
    <t>04/30/2007</t>
  </si>
  <si>
    <t>2.370</t>
  </si>
  <si>
    <t>03/30/2007</t>
  </si>
  <si>
    <t>2.527</t>
  </si>
  <si>
    <t>ASX Index: S&amp;P/ASX 100</t>
  </si>
  <si>
    <t>Region</t>
  </si>
  <si>
    <t>Australia</t>
  </si>
  <si>
    <t>Subnational</t>
  </si>
  <si>
    <t>Frequency</t>
  </si>
  <si>
    <t>Monthly</t>
  </si>
  <si>
    <t>Unit</t>
  </si>
  <si>
    <t>Point</t>
  </si>
  <si>
    <t>Source</t>
  </si>
  <si>
    <t>Australian Securities Exchange</t>
  </si>
  <si>
    <t>Status</t>
  </si>
  <si>
    <t>Active</t>
  </si>
  <si>
    <t>Series ID</t>
  </si>
  <si>
    <t>1041501 (AZDAAAAD)</t>
  </si>
  <si>
    <t>SR Code</t>
  </si>
  <si>
    <t>SR2938997</t>
  </si>
  <si>
    <t>Mnemonic</t>
  </si>
  <si>
    <t>Function Description</t>
  </si>
  <si>
    <t>First Obs. Date</t>
  </si>
  <si>
    <t>Last Obs. Date</t>
  </si>
  <si>
    <t>Last Update Time</t>
  </si>
  <si>
    <t>Series remarks</t>
  </si>
  <si>
    <t>The S&amp;P/ASX 100 Index (XTO) is Australia's premier large capitalisation equity index, it is comprised of 100 stocks selected by the S&amp;P Australian Index Committee. The index provides a benchmark for large active managers whose emphasis is on having a portfolio with strong liquidity. It essentially covers large-cap and mid-cap stocks evaluated for liquidity and size.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</si>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</sst>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yyyy"/>
    <numFmt numFmtId="177" formatCode="0.0000"/>
    <numFmt numFmtId="178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3" fillId="0" borderId="0"/>
  </cellStyleXfs>
  <cellXfs count="71">
    <xf numFmtId="0" fontId="0" fillId="0" borderId="0" xfId="0"/>
    <xf numFmtId="176" fontId="1" fillId="0" borderId="0" xfId="0" applyNumberFormat="1" applyFont="1"/>
    <xf numFmtId="14" fontId="1" fillId="0" borderId="0" xfId="0" applyNumberFormat="1" applyFont="1"/>
    <xf numFmtId="177" fontId="0" fillId="0" borderId="0" xfId="0" applyNumberFormat="1"/>
    <xf numFmtId="177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17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76" fontId="0" fillId="0" borderId="0" xfId="0" applyNumberFormat="1"/>
    <xf numFmtId="178" fontId="2" fillId="0" borderId="0" xfId="0" applyNumberFormat="1" applyFont="1"/>
    <xf numFmtId="0" fontId="5" fillId="0" borderId="0" xfId="2">
      <alignment vertical="center"/>
    </xf>
    <xf numFmtId="0" fontId="5" fillId="0" borderId="0" xfId="2" applyAlignment="1"/>
    <xf numFmtId="0" fontId="4" fillId="0" borderId="0" xfId="1" applyAlignment="1">
      <alignment vertical="center"/>
    </xf>
    <xf numFmtId="49" fontId="3" fillId="0" borderId="0" xfId="3" applyNumberFormat="1"/>
    <xf numFmtId="0" fontId="3" fillId="0" borderId="0" xfId="3"/>
    <xf numFmtId="14" fontId="0" fillId="0" borderId="0" xfId="0" applyNumberFormat="1"/>
    <xf numFmtId="49" fontId="0" fillId="0" borderId="0" xfId="0" applyNumberFormat="1"/>
    <xf numFmtId="49" fontId="0" fillId="0" borderId="0" xfId="3" applyNumberFormat="1" applyFont="1"/>
    <xf numFmtId="2" fontId="3" fillId="0" borderId="0" xfId="3" applyNumberFormat="1"/>
    <xf numFmtId="2" fontId="0" fillId="0" borderId="0" xfId="3" applyNumberFormat="1" applyFont="1"/>
    <xf numFmtId="2" fontId="5" fillId="0" borderId="0" xfId="2" applyNumberFormat="1" applyAlignment="1"/>
    <xf numFmtId="177" fontId="5" fillId="0" borderId="0" xfId="2" applyNumberFormat="1" applyAlignment="1"/>
    <xf numFmtId="0" fontId="0" fillId="0" borderId="0" xfId="3" applyFont="1"/>
    <xf numFmtId="0" fontId="0" fillId="2" borderId="0" xfId="0" applyFill="1"/>
    <xf numFmtId="49" fontId="0" fillId="3" borderId="0" xfId="0" applyNumberFormat="1" applyFill="1"/>
    <xf numFmtId="177" fontId="5" fillId="3" borderId="0" xfId="2" applyNumberFormat="1" applyFill="1" applyAlignment="1"/>
    <xf numFmtId="0" fontId="3" fillId="3" borderId="0" xfId="3" applyFill="1"/>
    <xf numFmtId="0" fontId="5" fillId="3" borderId="0" xfId="2" applyFill="1">
      <alignment vertical="center"/>
    </xf>
    <xf numFmtId="0" fontId="0" fillId="3" borderId="0" xfId="0" applyFill="1"/>
    <xf numFmtId="0" fontId="0" fillId="4" borderId="0" xfId="3" applyFont="1" applyFill="1"/>
    <xf numFmtId="49" fontId="0" fillId="4" borderId="0" xfId="0" applyNumberFormat="1" applyFill="1"/>
    <xf numFmtId="177" fontId="5" fillId="4" borderId="0" xfId="2" applyNumberFormat="1" applyFill="1" applyAlignment="1"/>
    <xf numFmtId="0" fontId="3" fillId="4" borderId="0" xfId="3" applyFill="1"/>
    <xf numFmtId="0" fontId="5" fillId="4" borderId="0" xfId="2" applyFill="1">
      <alignment vertical="center"/>
    </xf>
    <xf numFmtId="0" fontId="0" fillId="4" borderId="0" xfId="0" applyFill="1"/>
    <xf numFmtId="17" fontId="0" fillId="0" borderId="0" xfId="0" applyNumberFormat="1"/>
    <xf numFmtId="14" fontId="5" fillId="0" borderId="0" xfId="2" applyNumberFormat="1">
      <alignment vertical="center"/>
    </xf>
    <xf numFmtId="0" fontId="6" fillId="0" borderId="0" xfId="0" applyFont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2" xfId="0" applyNumberFormat="1" applyBorder="1"/>
    <xf numFmtId="2" fontId="0" fillId="0" borderId="7" xfId="0" applyNumberFormat="1" applyBorder="1"/>
    <xf numFmtId="176" fontId="0" fillId="0" borderId="1" xfId="0" applyNumberFormat="1" applyBorder="1"/>
    <xf numFmtId="177" fontId="0" fillId="0" borderId="2" xfId="0" applyNumberFormat="1" applyBorder="1"/>
    <xf numFmtId="176" fontId="0" fillId="0" borderId="4" xfId="0" applyNumberFormat="1" applyBorder="1"/>
    <xf numFmtId="176" fontId="0" fillId="0" borderId="6" xfId="0" applyNumberFormat="1" applyBorder="1"/>
    <xf numFmtId="177" fontId="0" fillId="0" borderId="7" xfId="0" applyNumberFormat="1" applyBorder="1"/>
    <xf numFmtId="49" fontId="0" fillId="5" borderId="0" xfId="3" applyNumberFormat="1" applyFont="1" applyFill="1"/>
    <xf numFmtId="0" fontId="5" fillId="5" borderId="0" xfId="2" applyFill="1" applyAlignment="1"/>
    <xf numFmtId="14" fontId="0" fillId="6" borderId="4" xfId="0" applyNumberFormat="1" applyFill="1" applyBorder="1"/>
    <xf numFmtId="177" fontId="3" fillId="0" borderId="0" xfId="3" applyNumberFormat="1"/>
    <xf numFmtId="0" fontId="0" fillId="7" borderId="0" xfId="3" applyFont="1" applyFill="1"/>
    <xf numFmtId="0" fontId="0" fillId="7" borderId="0" xfId="0" applyFill="1"/>
    <xf numFmtId="0" fontId="0" fillId="0" borderId="9" xfId="3" applyFont="1" applyBorder="1"/>
    <xf numFmtId="0" fontId="0" fillId="0" borderId="9" xfId="0" applyBorder="1"/>
    <xf numFmtId="177" fontId="3" fillId="0" borderId="9" xfId="3" applyNumberFormat="1" applyBorder="1"/>
    <xf numFmtId="0" fontId="0" fillId="2" borderId="9" xfId="0" applyFill="1" applyBorder="1"/>
    <xf numFmtId="177" fontId="0" fillId="0" borderId="9" xfId="0" applyNumberFormat="1" applyBorder="1"/>
    <xf numFmtId="0" fontId="7" fillId="0" borderId="0" xfId="0" applyFont="1"/>
    <xf numFmtId="49" fontId="0" fillId="5" borderId="0" xfId="0" applyNumberFormat="1" applyFill="1"/>
    <xf numFmtId="177" fontId="7" fillId="0" borderId="0" xfId="3" applyNumberFormat="1" applyFont="1"/>
    <xf numFmtId="177" fontId="8" fillId="0" borderId="0" xfId="3" applyNumberFormat="1" applyFont="1"/>
  </cellXfs>
  <cellStyles count="4">
    <cellStyle name="Hyperlink" xfId="1" builtinId="8"/>
    <cellStyle name="Normal" xfId="0" builtinId="0"/>
    <cellStyle name="Normal 2" xfId="3" xr:uid="{7B0DFE19-87C7-41D2-A0F5-EB4CF207D903}"/>
    <cellStyle name="常规 2" xfId="2" xr:uid="{05CBD88F-41FB-462E-AF1D-FB29D571B8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yield.chinabond.com.cn/cbweb-czb-web/czb/moreInfo?locale=cn_ZH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15BC-B9F7-452E-8ABC-FF3854C02EFA}">
  <dimension ref="A1:L85"/>
  <sheetViews>
    <sheetView workbookViewId="0">
      <selection activeCell="G16" sqref="G16"/>
    </sheetView>
  </sheetViews>
  <sheetFormatPr defaultRowHeight="15"/>
  <cols>
    <col min="1" max="1" width="10.85546875" style="18" customWidth="1"/>
    <col min="3" max="4" width="10.5703125" bestFit="1" customWidth="1"/>
    <col min="8" max="8" width="8.140625" customWidth="1"/>
    <col min="9" max="9" width="12.7109375" customWidth="1"/>
    <col min="13" max="13" width="12.42578125" customWidth="1"/>
  </cols>
  <sheetData>
    <row r="1" spans="1:12">
      <c r="A1" s="39" t="s">
        <v>0</v>
      </c>
      <c r="B1" t="s">
        <v>1</v>
      </c>
      <c r="C1" s="26" t="s">
        <v>2</v>
      </c>
      <c r="D1" s="26" t="s">
        <v>3</v>
      </c>
      <c r="E1" t="s">
        <v>4</v>
      </c>
      <c r="G1" s="61" t="s">
        <v>4</v>
      </c>
      <c r="L1" t="s">
        <v>5</v>
      </c>
    </row>
    <row r="2" spans="1:12">
      <c r="A2" s="18">
        <v>44442</v>
      </c>
      <c r="B2">
        <v>4138.66</v>
      </c>
      <c r="F2">
        <v>2017</v>
      </c>
      <c r="G2">
        <f>E58</f>
        <v>9.4229004784539994E-2</v>
      </c>
      <c r="L2" t="s">
        <v>6</v>
      </c>
    </row>
    <row r="3" spans="1:12">
      <c r="A3" s="18">
        <v>44439</v>
      </c>
      <c r="B3">
        <v>4109.96</v>
      </c>
      <c r="C3">
        <f>B2/B3-1</f>
        <v>6.9830363312537447E-3</v>
      </c>
      <c r="D3" s="40"/>
      <c r="F3">
        <v>2018</v>
      </c>
      <c r="G3">
        <f>E46</f>
        <v>-0.11180232305215987</v>
      </c>
      <c r="L3" t="s">
        <v>7</v>
      </c>
    </row>
    <row r="4" spans="1:12">
      <c r="A4" s="18">
        <v>44407</v>
      </c>
      <c r="B4">
        <v>4030.24</v>
      </c>
      <c r="C4">
        <f t="shared" ref="C4:C67" si="0">B3/B4-1</f>
        <v>1.9780459724483057E-2</v>
      </c>
      <c r="D4" s="40"/>
      <c r="F4">
        <v>2019</v>
      </c>
      <c r="G4">
        <f>E34</f>
        <v>9.6938535453076957E-2</v>
      </c>
    </row>
    <row r="5" spans="1:12">
      <c r="A5" s="18">
        <v>44377</v>
      </c>
      <c r="B5">
        <v>4014.74</v>
      </c>
      <c r="C5">
        <f t="shared" si="0"/>
        <v>3.8607730513058325E-3</v>
      </c>
      <c r="D5" s="40"/>
      <c r="F5">
        <v>2020</v>
      </c>
      <c r="G5">
        <f>E22</f>
        <v>-9.4600822680143026E-2</v>
      </c>
      <c r="L5" t="s">
        <v>8</v>
      </c>
    </row>
    <row r="6" spans="1:12">
      <c r="A6" s="18">
        <v>44347</v>
      </c>
      <c r="B6">
        <v>4016.13</v>
      </c>
      <c r="C6">
        <f t="shared" si="0"/>
        <v>-3.4610433427217924E-4</v>
      </c>
      <c r="D6" s="40"/>
      <c r="F6">
        <v>2021</v>
      </c>
      <c r="G6">
        <f>E10</f>
        <v>0.13639196799499165</v>
      </c>
    </row>
    <row r="7" spans="1:12">
      <c r="A7" s="18">
        <v>44316</v>
      </c>
      <c r="B7">
        <v>3983.85</v>
      </c>
      <c r="C7">
        <f t="shared" si="0"/>
        <v>8.1027147106442765E-3</v>
      </c>
      <c r="D7" s="40"/>
      <c r="F7" s="62" t="s">
        <v>9</v>
      </c>
      <c r="G7" s="63">
        <f>AVERAGE(G2:G6)</f>
        <v>2.423127250006114E-2</v>
      </c>
      <c r="I7" s="65" t="s">
        <v>10</v>
      </c>
      <c r="J7" s="66">
        <f>AVERAGE(C9:C58)</f>
        <v>7.626018237131538E-4</v>
      </c>
    </row>
    <row r="8" spans="1:12" ht="15.75" thickBot="1">
      <c r="A8" s="18">
        <v>44286</v>
      </c>
      <c r="B8">
        <v>3831.05</v>
      </c>
      <c r="C8">
        <f t="shared" si="0"/>
        <v>3.9884626929953759E-2</v>
      </c>
      <c r="D8">
        <f>_xlfn.STDEV.P(C3:C8)</f>
        <v>1.3481946418655027E-2</v>
      </c>
      <c r="I8" t="s">
        <v>11</v>
      </c>
    </row>
    <row r="9" spans="1:12">
      <c r="A9" s="41">
        <v>44253</v>
      </c>
      <c r="B9" s="42">
        <v>3702.4</v>
      </c>
      <c r="C9" s="42">
        <f t="shared" si="0"/>
        <v>3.4747731201382859E-2</v>
      </c>
      <c r="D9" s="43">
        <f t="shared" ref="D9:D72" si="1">_xlfn.STDEV.P(C4:C9)</f>
        <v>1.5255601635901143E-2</v>
      </c>
    </row>
    <row r="10" spans="1:12">
      <c r="A10" s="44">
        <v>44225</v>
      </c>
      <c r="B10">
        <v>3641.93</v>
      </c>
      <c r="C10">
        <f t="shared" si="0"/>
        <v>1.6603833681591906E-2</v>
      </c>
      <c r="D10" s="45">
        <f t="shared" si="1"/>
        <v>1.5228328505314153E-2</v>
      </c>
      <c r="E10">
        <f>B2/B10-1</f>
        <v>0.13639196799499165</v>
      </c>
      <c r="G10" s="61" t="s">
        <v>4</v>
      </c>
    </row>
    <row r="11" spans="1:12">
      <c r="A11" s="58">
        <v>44196</v>
      </c>
      <c r="B11">
        <v>3673.63</v>
      </c>
      <c r="C11">
        <f t="shared" si="0"/>
        <v>-8.6290671624524862E-3</v>
      </c>
      <c r="D11" s="45">
        <f t="shared" si="1"/>
        <v>1.757448934565756E-2</v>
      </c>
      <c r="F11">
        <v>2017</v>
      </c>
      <c r="G11">
        <f>G2</f>
        <v>9.4229004784539994E-2</v>
      </c>
    </row>
    <row r="12" spans="1:12">
      <c r="A12" s="58">
        <v>44165</v>
      </c>
      <c r="B12">
        <v>3542.87</v>
      </c>
      <c r="C12">
        <f t="shared" si="0"/>
        <v>3.6907930576058456E-2</v>
      </c>
      <c r="D12" s="45">
        <f t="shared" si="1"/>
        <v>1.7615349240260248E-2</v>
      </c>
      <c r="F12">
        <v>2018</v>
      </c>
      <c r="G12">
        <f>G3</f>
        <v>-0.11180232305215987</v>
      </c>
    </row>
    <row r="13" spans="1:12">
      <c r="A13" s="58">
        <v>44134</v>
      </c>
      <c r="B13">
        <v>3151.27</v>
      </c>
      <c r="C13">
        <f t="shared" si="0"/>
        <v>0.12426735887435858</v>
      </c>
      <c r="D13" s="45">
        <f t="shared" si="1"/>
        <v>4.0922550083890431E-2</v>
      </c>
      <c r="F13">
        <v>2019</v>
      </c>
      <c r="G13">
        <f>G4</f>
        <v>9.6938535453076957E-2</v>
      </c>
    </row>
    <row r="14" spans="1:12">
      <c r="A14" s="58">
        <v>44104</v>
      </c>
      <c r="B14">
        <v>3282.25</v>
      </c>
      <c r="C14">
        <f t="shared" si="0"/>
        <v>-3.9905552593495375E-2</v>
      </c>
      <c r="D14" s="45">
        <f t="shared" si="1"/>
        <v>5.0781124607674644E-2</v>
      </c>
      <c r="F14">
        <v>2020</v>
      </c>
      <c r="G14">
        <f>G5</f>
        <v>-9.4600822680143026E-2</v>
      </c>
    </row>
    <row r="15" spans="1:12">
      <c r="A15" s="58">
        <v>44074</v>
      </c>
      <c r="B15">
        <v>3342.44</v>
      </c>
      <c r="C15">
        <f t="shared" si="0"/>
        <v>-1.8007802683069896E-2</v>
      </c>
      <c r="D15" s="45">
        <f t="shared" si="1"/>
        <v>5.3243445192483731E-2</v>
      </c>
    </row>
    <row r="16" spans="1:12">
      <c r="A16" s="58">
        <v>44043</v>
      </c>
      <c r="B16">
        <v>3282.02</v>
      </c>
      <c r="C16">
        <f t="shared" si="0"/>
        <v>1.8409394214538688E-2</v>
      </c>
      <c r="D16" s="45">
        <f t="shared" si="1"/>
        <v>5.3236756878863395E-2</v>
      </c>
      <c r="F16" s="62" t="s">
        <v>9</v>
      </c>
      <c r="G16" s="63">
        <f>AVERAGE(G11:G14)</f>
        <v>-3.8089013736714861E-3</v>
      </c>
    </row>
    <row r="17" spans="1:5">
      <c r="A17" s="58">
        <v>44012</v>
      </c>
      <c r="B17">
        <v>3410.93</v>
      </c>
      <c r="C17">
        <f t="shared" si="0"/>
        <v>-3.7793211821995687E-2</v>
      </c>
      <c r="D17" s="45">
        <f t="shared" si="1"/>
        <v>5.6739094138082737E-2</v>
      </c>
    </row>
    <row r="18" spans="1:5">
      <c r="A18" s="58">
        <v>43980</v>
      </c>
      <c r="B18">
        <v>3363.67</v>
      </c>
      <c r="C18">
        <f t="shared" si="0"/>
        <v>1.4050129768972575E-2</v>
      </c>
      <c r="D18" s="45">
        <f t="shared" si="1"/>
        <v>5.5831845073705866E-2</v>
      </c>
    </row>
    <row r="19" spans="1:5">
      <c r="A19" s="58">
        <v>43951</v>
      </c>
      <c r="B19">
        <v>3262.51</v>
      </c>
      <c r="C19">
        <f t="shared" si="0"/>
        <v>3.1006801511719528E-2</v>
      </c>
      <c r="D19" s="45">
        <f t="shared" si="1"/>
        <v>2.7897299044406975E-2</v>
      </c>
    </row>
    <row r="20" spans="1:5">
      <c r="A20" s="58">
        <v>43921</v>
      </c>
      <c r="B20">
        <v>3107.42</v>
      </c>
      <c r="C20">
        <f t="shared" si="0"/>
        <v>4.9909571284216581E-2</v>
      </c>
      <c r="D20" s="45">
        <f t="shared" si="1"/>
        <v>2.9407564106618302E-2</v>
      </c>
    </row>
    <row r="21" spans="1:5">
      <c r="A21" s="58">
        <v>43889</v>
      </c>
      <c r="B21">
        <v>3673.61</v>
      </c>
      <c r="C21">
        <f t="shared" si="0"/>
        <v>-0.1541236004910701</v>
      </c>
      <c r="D21" s="45">
        <f t="shared" si="1"/>
        <v>6.848722205270133E-2</v>
      </c>
    </row>
    <row r="22" spans="1:5">
      <c r="A22" s="58">
        <v>43861</v>
      </c>
      <c r="B22">
        <v>4057.47</v>
      </c>
      <c r="C22">
        <f t="shared" si="0"/>
        <v>-9.460575186014919E-2</v>
      </c>
      <c r="D22" s="45">
        <f t="shared" si="1"/>
        <v>7.264850511842344E-2</v>
      </c>
      <c r="E22">
        <f>B11/B22-1</f>
        <v>-9.4600822680143026E-2</v>
      </c>
    </row>
    <row r="23" spans="1:5">
      <c r="A23" s="44">
        <v>43830</v>
      </c>
      <c r="B23">
        <v>4196.47</v>
      </c>
      <c r="C23">
        <f t="shared" si="0"/>
        <v>-3.3123077253024658E-2</v>
      </c>
      <c r="D23" s="45">
        <f t="shared" si="1"/>
        <v>7.2606480042294627E-2</v>
      </c>
    </row>
    <row r="24" spans="1:5">
      <c r="A24" s="44">
        <v>43798</v>
      </c>
      <c r="B24">
        <v>4066.73</v>
      </c>
      <c r="C24">
        <f t="shared" si="0"/>
        <v>3.190278184192219E-2</v>
      </c>
      <c r="D24" s="45">
        <f t="shared" si="1"/>
        <v>7.4732415940811495E-2</v>
      </c>
    </row>
    <row r="25" spans="1:5">
      <c r="A25" s="44">
        <v>43769</v>
      </c>
      <c r="B25">
        <v>3993.46</v>
      </c>
      <c r="C25">
        <f t="shared" si="0"/>
        <v>1.8347498159490661E-2</v>
      </c>
      <c r="D25" s="45">
        <f t="shared" si="1"/>
        <v>7.3194742609995256E-2</v>
      </c>
    </row>
    <row r="26" spans="1:5">
      <c r="A26" s="44">
        <v>43738</v>
      </c>
      <c r="B26">
        <v>4061.74</v>
      </c>
      <c r="C26">
        <f t="shared" si="0"/>
        <v>-1.6810529477514491E-2</v>
      </c>
      <c r="D26" s="45">
        <f t="shared" si="1"/>
        <v>6.4747809467063988E-2</v>
      </c>
    </row>
    <row r="27" spans="1:5">
      <c r="A27" s="44">
        <v>43707</v>
      </c>
      <c r="B27">
        <v>3953.02</v>
      </c>
      <c r="C27">
        <f t="shared" si="0"/>
        <v>2.7503023005196026E-2</v>
      </c>
      <c r="D27" s="45">
        <f t="shared" si="1"/>
        <v>4.4153932784493061E-2</v>
      </c>
    </row>
    <row r="28" spans="1:5">
      <c r="A28" s="44">
        <v>43677</v>
      </c>
      <c r="B28">
        <v>4134.03</v>
      </c>
      <c r="C28">
        <f t="shared" si="0"/>
        <v>-4.3785361983343041E-2</v>
      </c>
      <c r="D28" s="45">
        <f t="shared" si="1"/>
        <v>2.9903290726144748E-2</v>
      </c>
    </row>
    <row r="29" spans="1:5">
      <c r="A29" s="44">
        <v>43644</v>
      </c>
      <c r="B29">
        <v>4056.88</v>
      </c>
      <c r="C29">
        <f t="shared" si="0"/>
        <v>1.9017077162745588E-2</v>
      </c>
      <c r="D29" s="45">
        <f t="shared" si="1"/>
        <v>2.7246212466579208E-2</v>
      </c>
    </row>
    <row r="30" spans="1:5">
      <c r="A30" s="44">
        <v>43616</v>
      </c>
      <c r="B30">
        <v>3923.87</v>
      </c>
      <c r="C30">
        <f t="shared" si="0"/>
        <v>3.3897657159895678E-2</v>
      </c>
      <c r="D30" s="45">
        <f t="shared" si="1"/>
        <v>2.7570160343435311E-2</v>
      </c>
    </row>
    <row r="31" spans="1:5">
      <c r="A31" s="44">
        <v>43585</v>
      </c>
      <c r="B31">
        <v>4067.98</v>
      </c>
      <c r="C31">
        <f t="shared" si="0"/>
        <v>-3.5425444569540665E-2</v>
      </c>
      <c r="D31" s="45">
        <f t="shared" si="1"/>
        <v>3.0771339468344341E-2</v>
      </c>
    </row>
    <row r="32" spans="1:5">
      <c r="A32" s="44">
        <v>43553</v>
      </c>
      <c r="B32">
        <v>3978.28</v>
      </c>
      <c r="C32">
        <f t="shared" si="0"/>
        <v>2.2547432558794211E-2</v>
      </c>
      <c r="D32" s="45">
        <f t="shared" si="1"/>
        <v>3.1234538307943219E-2</v>
      </c>
    </row>
    <row r="33" spans="1:5">
      <c r="A33" s="44">
        <v>43524</v>
      </c>
      <c r="B33">
        <v>3888.81</v>
      </c>
      <c r="C33">
        <f t="shared" si="0"/>
        <v>2.3007038142773828E-2</v>
      </c>
      <c r="D33" s="45">
        <f t="shared" si="1"/>
        <v>3.0710249733567938E-2</v>
      </c>
    </row>
    <row r="34" spans="1:5">
      <c r="A34" s="44">
        <v>43496</v>
      </c>
      <c r="B34">
        <v>3825.62</v>
      </c>
      <c r="C34">
        <f t="shared" si="0"/>
        <v>1.6517584077875069E-2</v>
      </c>
      <c r="D34" s="45">
        <f t="shared" si="1"/>
        <v>2.2439557160124565E-2</v>
      </c>
      <c r="E34">
        <f>B23/B34-1</f>
        <v>9.6938535453076957E-2</v>
      </c>
    </row>
    <row r="35" spans="1:5">
      <c r="A35" s="44">
        <v>43465</v>
      </c>
      <c r="B35">
        <v>3675.06</v>
      </c>
      <c r="C35">
        <f t="shared" si="0"/>
        <v>4.0968038617056557E-2</v>
      </c>
      <c r="D35" s="45">
        <f t="shared" si="1"/>
        <v>2.4750341850880528E-2</v>
      </c>
    </row>
    <row r="36" spans="1:5">
      <c r="A36" s="44">
        <v>43434</v>
      </c>
      <c r="B36">
        <v>3823.34</v>
      </c>
      <c r="C36">
        <f t="shared" si="0"/>
        <v>-3.878284431936474E-2</v>
      </c>
      <c r="D36" s="45">
        <f t="shared" si="1"/>
        <v>3.057626240398403E-2</v>
      </c>
    </row>
    <row r="37" spans="1:5">
      <c r="A37" s="44">
        <v>43404</v>
      </c>
      <c r="B37">
        <v>3904.23</v>
      </c>
      <c r="C37">
        <f t="shared" si="0"/>
        <v>-2.0718553978633425E-2</v>
      </c>
      <c r="D37" s="45">
        <f t="shared" si="1"/>
        <v>2.7707858256519679E-2</v>
      </c>
    </row>
    <row r="38" spans="1:5">
      <c r="A38" s="44">
        <v>43371</v>
      </c>
      <c r="B38">
        <v>4127.91</v>
      </c>
      <c r="C38">
        <f t="shared" si="0"/>
        <v>-5.4187227919213266E-2</v>
      </c>
      <c r="D38" s="45">
        <f t="shared" si="1"/>
        <v>3.4560323393684152E-2</v>
      </c>
    </row>
    <row r="39" spans="1:5">
      <c r="A39" s="44">
        <v>43343</v>
      </c>
      <c r="B39">
        <v>4106.1400000000003</v>
      </c>
      <c r="C39">
        <f t="shared" si="0"/>
        <v>5.3018163043636601E-3</v>
      </c>
      <c r="D39" s="45">
        <f t="shared" si="1"/>
        <v>3.2703520146985438E-2</v>
      </c>
    </row>
    <row r="40" spans="1:5">
      <c r="A40" s="44">
        <v>43312</v>
      </c>
      <c r="B40">
        <v>4253.3100000000004</v>
      </c>
      <c r="C40">
        <f t="shared" si="0"/>
        <v>-3.4601286997655967E-2</v>
      </c>
      <c r="D40" s="45">
        <f t="shared" si="1"/>
        <v>3.1724542600194527E-2</v>
      </c>
    </row>
    <row r="41" spans="1:5">
      <c r="A41" s="44">
        <v>43280</v>
      </c>
      <c r="B41">
        <v>4202.25</v>
      </c>
      <c r="C41">
        <f t="shared" si="0"/>
        <v>1.2150633589148807E-2</v>
      </c>
      <c r="D41" s="45">
        <f t="shared" si="1"/>
        <v>2.3768136029650083E-2</v>
      </c>
    </row>
    <row r="42" spans="1:5">
      <c r="A42" s="44">
        <v>43251</v>
      </c>
      <c r="B42">
        <v>4222.2</v>
      </c>
      <c r="C42">
        <f t="shared" si="0"/>
        <v>-4.7250248685518637E-3</v>
      </c>
      <c r="D42" s="45">
        <f t="shared" si="1"/>
        <v>2.3093239674181146E-2</v>
      </c>
    </row>
    <row r="43" spans="1:5">
      <c r="A43" s="44">
        <v>43220</v>
      </c>
      <c r="B43">
        <v>4127.68</v>
      </c>
      <c r="C43">
        <f t="shared" si="0"/>
        <v>2.2899061942786236E-2</v>
      </c>
      <c r="D43" s="45">
        <f t="shared" si="1"/>
        <v>2.7033655709534875E-2</v>
      </c>
    </row>
    <row r="44" spans="1:5">
      <c r="A44" s="44">
        <v>43189</v>
      </c>
      <c r="B44">
        <v>3894.17</v>
      </c>
      <c r="C44">
        <f t="shared" si="0"/>
        <v>5.9963997462874064E-2</v>
      </c>
      <c r="D44" s="45">
        <f t="shared" si="1"/>
        <v>2.8564030616357223E-2</v>
      </c>
    </row>
    <row r="45" spans="1:5">
      <c r="A45" s="44">
        <v>43159</v>
      </c>
      <c r="B45">
        <v>3981.61</v>
      </c>
      <c r="C45">
        <f t="shared" si="0"/>
        <v>-2.1960965539065902E-2</v>
      </c>
      <c r="D45" s="45">
        <f t="shared" si="1"/>
        <v>3.1037521210703359E-2</v>
      </c>
    </row>
    <row r="46" spans="1:5">
      <c r="A46" s="44">
        <v>43131</v>
      </c>
      <c r="B46">
        <v>4137.66</v>
      </c>
      <c r="C46">
        <f t="shared" si="0"/>
        <v>-3.7714553636596482E-2</v>
      </c>
      <c r="D46" s="45">
        <f t="shared" si="1"/>
        <v>3.1724042411387772E-2</v>
      </c>
      <c r="E46">
        <f>B35/B46-1</f>
        <v>-0.11180232305215987</v>
      </c>
    </row>
    <row r="47" spans="1:5">
      <c r="A47" s="44">
        <v>43098</v>
      </c>
      <c r="B47">
        <v>4221.82</v>
      </c>
      <c r="C47">
        <f t="shared" si="0"/>
        <v>-1.993453060528394E-2</v>
      </c>
      <c r="D47" s="45">
        <f t="shared" si="1"/>
        <v>3.2772116769488581E-2</v>
      </c>
    </row>
    <row r="48" spans="1:5">
      <c r="A48" s="44">
        <v>43069</v>
      </c>
      <c r="B48">
        <v>4033.84</v>
      </c>
      <c r="C48">
        <f t="shared" si="0"/>
        <v>4.6600757590781861E-2</v>
      </c>
      <c r="D48" s="45">
        <f t="shared" si="1"/>
        <v>3.6922221614935712E-2</v>
      </c>
    </row>
    <row r="49" spans="1:5">
      <c r="A49" s="44">
        <v>43039</v>
      </c>
      <c r="B49">
        <v>4117.6899999999996</v>
      </c>
      <c r="C49">
        <f t="shared" si="0"/>
        <v>-2.0363359067826714E-2</v>
      </c>
      <c r="D49" s="45">
        <f t="shared" si="1"/>
        <v>3.7587218776299197E-2</v>
      </c>
    </row>
    <row r="50" spans="1:5">
      <c r="A50" s="44">
        <v>43007</v>
      </c>
      <c r="B50">
        <v>4049.89</v>
      </c>
      <c r="C50">
        <f t="shared" si="0"/>
        <v>1.6741195439876178E-2</v>
      </c>
      <c r="D50" s="45">
        <f t="shared" si="1"/>
        <v>2.8708238577373923E-2</v>
      </c>
    </row>
    <row r="51" spans="1:5">
      <c r="A51" s="44">
        <v>42978</v>
      </c>
      <c r="B51">
        <v>4072.98</v>
      </c>
      <c r="C51">
        <f t="shared" si="0"/>
        <v>-5.6690678569499831E-3</v>
      </c>
      <c r="D51" s="45">
        <f t="shared" si="1"/>
        <v>2.7837404147264971E-2</v>
      </c>
    </row>
    <row r="52" spans="1:5">
      <c r="A52" s="44">
        <v>42947</v>
      </c>
      <c r="B52">
        <v>4046.2</v>
      </c>
      <c r="C52">
        <f t="shared" si="0"/>
        <v>6.6185556818743052E-3</v>
      </c>
      <c r="D52" s="45">
        <f t="shared" si="1"/>
        <v>2.3252044100318645E-2</v>
      </c>
    </row>
    <row r="53" spans="1:5">
      <c r="A53" s="44">
        <v>42916</v>
      </c>
      <c r="B53">
        <v>4002.18</v>
      </c>
      <c r="C53">
        <f t="shared" si="0"/>
        <v>1.0999005541979523E-2</v>
      </c>
      <c r="D53" s="45">
        <f t="shared" si="1"/>
        <v>2.0658555683171004E-2</v>
      </c>
    </row>
    <row r="54" spans="1:5">
      <c r="A54" s="44">
        <v>42886</v>
      </c>
      <c r="B54">
        <v>4116.08</v>
      </c>
      <c r="C54">
        <f t="shared" si="0"/>
        <v>-2.7671959728673867E-2</v>
      </c>
      <c r="D54" s="45">
        <f t="shared" si="1"/>
        <v>1.6305507957351206E-2</v>
      </c>
    </row>
    <row r="55" spans="1:5">
      <c r="A55" s="44">
        <v>42853</v>
      </c>
      <c r="B55">
        <v>3962.49</v>
      </c>
      <c r="C55">
        <f t="shared" si="0"/>
        <v>3.8760981100267822E-2</v>
      </c>
      <c r="D55" s="45">
        <f t="shared" si="1"/>
        <v>2.0337223963246789E-2</v>
      </c>
    </row>
    <row r="56" spans="1:5">
      <c r="A56" s="44">
        <v>42825</v>
      </c>
      <c r="B56">
        <v>3990</v>
      </c>
      <c r="C56">
        <f t="shared" si="0"/>
        <v>-6.8947368421052868E-3</v>
      </c>
      <c r="D56" s="45">
        <f t="shared" si="1"/>
        <v>2.0286196429374959E-2</v>
      </c>
    </row>
    <row r="57" spans="1:5">
      <c r="A57" s="44">
        <v>42794</v>
      </c>
      <c r="B57">
        <v>3953.42</v>
      </c>
      <c r="C57">
        <f t="shared" si="0"/>
        <v>9.2527482534110472E-3</v>
      </c>
      <c r="D57" s="45">
        <f t="shared" si="1"/>
        <v>2.002186440786969E-2</v>
      </c>
    </row>
    <row r="58" spans="1:5" ht="15.75" thickBot="1">
      <c r="A58" s="46">
        <v>42766</v>
      </c>
      <c r="B58" s="47">
        <v>3858.26</v>
      </c>
      <c r="C58" s="47">
        <f t="shared" si="0"/>
        <v>2.466396769528223E-2</v>
      </c>
      <c r="D58" s="48">
        <f t="shared" si="1"/>
        <v>2.1325359450975752E-2</v>
      </c>
      <c r="E58">
        <f>B47/B58-1</f>
        <v>9.4229004784539994E-2</v>
      </c>
    </row>
    <row r="59" spans="1:5">
      <c r="A59" s="18">
        <v>42734</v>
      </c>
      <c r="B59">
        <v>3873.22</v>
      </c>
      <c r="C59">
        <f t="shared" si="0"/>
        <v>-3.8624193823225683E-3</v>
      </c>
      <c r="D59">
        <f t="shared" si="1"/>
        <v>2.1714193229144734E-2</v>
      </c>
    </row>
    <row r="60" spans="1:5">
      <c r="A60" s="18">
        <v>42704</v>
      </c>
      <c r="B60">
        <v>3692.4</v>
      </c>
      <c r="C60">
        <f t="shared" si="0"/>
        <v>4.897085906185672E-2</v>
      </c>
      <c r="D60">
        <f t="shared" si="1"/>
        <v>2.0846483572266906E-2</v>
      </c>
    </row>
    <row r="61" spans="1:5">
      <c r="A61" s="18">
        <v>42674</v>
      </c>
      <c r="B61">
        <v>3768.14</v>
      </c>
      <c r="C61">
        <f t="shared" si="0"/>
        <v>-2.0100102437807466E-2</v>
      </c>
      <c r="D61">
        <f t="shared" si="1"/>
        <v>2.2757222971951575E-2</v>
      </c>
    </row>
    <row r="62" spans="1:5">
      <c r="A62" s="18">
        <v>42643</v>
      </c>
      <c r="B62">
        <v>3755.34</v>
      </c>
      <c r="C62">
        <f t="shared" si="0"/>
        <v>3.4084796582998234E-3</v>
      </c>
      <c r="D62">
        <f t="shared" si="1"/>
        <v>2.1890034283056858E-2</v>
      </c>
    </row>
    <row r="63" spans="1:5">
      <c r="A63" s="18">
        <v>42613</v>
      </c>
      <c r="B63">
        <v>3697.19</v>
      </c>
      <c r="C63">
        <f t="shared" si="0"/>
        <v>1.5728161116956407E-2</v>
      </c>
      <c r="D63">
        <f t="shared" si="1"/>
        <v>2.1966905759656812E-2</v>
      </c>
    </row>
    <row r="64" spans="1:5">
      <c r="A64" s="18">
        <v>42580</v>
      </c>
      <c r="B64">
        <v>3653.83</v>
      </c>
      <c r="C64">
        <f t="shared" si="0"/>
        <v>1.1866999833051839E-2</v>
      </c>
      <c r="D64">
        <f t="shared" si="1"/>
        <v>2.1189642251105586E-2</v>
      </c>
    </row>
    <row r="65" spans="1:4">
      <c r="A65" s="18">
        <v>42551</v>
      </c>
      <c r="B65">
        <v>3515.45</v>
      </c>
      <c r="C65">
        <f t="shared" si="0"/>
        <v>3.9363381643886308E-2</v>
      </c>
      <c r="D65">
        <f t="shared" si="1"/>
        <v>2.2767291283769711E-2</v>
      </c>
    </row>
    <row r="66" spans="1:4">
      <c r="A66" s="18">
        <v>42521</v>
      </c>
      <c r="B66">
        <v>3429.77</v>
      </c>
      <c r="C66">
        <f t="shared" si="0"/>
        <v>2.4981266965423243E-2</v>
      </c>
      <c r="D66">
        <f t="shared" si="1"/>
        <v>1.8410400895425855E-2</v>
      </c>
    </row>
    <row r="67" spans="1:4">
      <c r="A67" s="18">
        <v>42489</v>
      </c>
      <c r="B67">
        <v>3421.7</v>
      </c>
      <c r="C67">
        <f t="shared" si="0"/>
        <v>2.3584767805477913E-3</v>
      </c>
      <c r="D67">
        <f t="shared" si="1"/>
        <v>1.2831071511508274E-2</v>
      </c>
    </row>
    <row r="68" spans="1:4">
      <c r="A68" s="18">
        <v>42460</v>
      </c>
      <c r="B68">
        <v>3395.19</v>
      </c>
      <c r="C68">
        <f t="shared" ref="C68:C85" si="2">B67/B68-1</f>
        <v>7.8081049955966986E-3</v>
      </c>
      <c r="D68">
        <f t="shared" si="1"/>
        <v>1.2183663756714935E-2</v>
      </c>
    </row>
    <row r="69" spans="1:4">
      <c r="A69" s="18">
        <v>42429</v>
      </c>
      <c r="B69">
        <v>3345.84</v>
      </c>
      <c r="C69">
        <f t="shared" si="2"/>
        <v>1.4749659278387561E-2</v>
      </c>
      <c r="D69">
        <f t="shared" si="1"/>
        <v>1.2206361443732015E-2</v>
      </c>
    </row>
    <row r="70" spans="1:4">
      <c r="A70" s="18">
        <v>42398</v>
      </c>
      <c r="B70">
        <v>3335.9</v>
      </c>
      <c r="C70">
        <f t="shared" si="2"/>
        <v>2.9797056266673838E-3</v>
      </c>
      <c r="D70">
        <f t="shared" si="1"/>
        <v>1.321895705992078E-2</v>
      </c>
    </row>
    <row r="71" spans="1:4">
      <c r="A71" s="18">
        <v>42369</v>
      </c>
      <c r="B71">
        <v>3444.26</v>
      </c>
      <c r="C71">
        <f t="shared" si="2"/>
        <v>-3.1461039526632706E-2</v>
      </c>
      <c r="D71">
        <f t="shared" si="1"/>
        <v>1.7466055805640868E-2</v>
      </c>
    </row>
    <row r="72" spans="1:4">
      <c r="A72" s="18">
        <v>42338</v>
      </c>
      <c r="B72">
        <v>3492.13</v>
      </c>
      <c r="C72">
        <f t="shared" si="2"/>
        <v>-1.3707966198280075E-2</v>
      </c>
      <c r="D72">
        <f t="shared" si="1"/>
        <v>1.5389059577423985E-2</v>
      </c>
    </row>
    <row r="73" spans="1:4">
      <c r="A73" s="18">
        <v>42307</v>
      </c>
      <c r="B73">
        <v>3484.6</v>
      </c>
      <c r="C73">
        <f t="shared" si="2"/>
        <v>2.1609366928772022E-3</v>
      </c>
      <c r="D73">
        <f t="shared" ref="D73:D85" si="3">_xlfn.STDEV.P(C68:C73)</f>
        <v>1.5378026992998185E-2</v>
      </c>
    </row>
    <row r="74" spans="1:4">
      <c r="A74" s="18">
        <v>42277</v>
      </c>
      <c r="B74">
        <v>3335.92</v>
      </c>
      <c r="C74">
        <f t="shared" si="2"/>
        <v>4.4569414134631558E-2</v>
      </c>
      <c r="D74">
        <f t="shared" si="3"/>
        <v>2.3569814198466352E-2</v>
      </c>
    </row>
    <row r="75" spans="1:4">
      <c r="A75" s="18">
        <v>42247</v>
      </c>
      <c r="B75">
        <v>3434.66</v>
      </c>
      <c r="C75">
        <f t="shared" si="2"/>
        <v>-2.8748114806123382E-2</v>
      </c>
      <c r="D75">
        <f t="shared" si="3"/>
        <v>2.5516258741814107E-2</v>
      </c>
    </row>
    <row r="76" spans="1:4">
      <c r="A76" s="18">
        <v>42216</v>
      </c>
      <c r="B76">
        <v>3652.79</v>
      </c>
      <c r="C76">
        <f t="shared" si="2"/>
        <v>-5.971599790844806E-2</v>
      </c>
      <c r="D76">
        <f t="shared" si="3"/>
        <v>3.2410338740787234E-2</v>
      </c>
    </row>
    <row r="77" spans="1:4">
      <c r="A77" s="18">
        <v>42185</v>
      </c>
      <c r="B77">
        <v>3570.58</v>
      </c>
      <c r="C77">
        <f t="shared" si="2"/>
        <v>2.3024270566686766E-2</v>
      </c>
      <c r="D77">
        <f t="shared" si="3"/>
        <v>3.3976544888173185E-2</v>
      </c>
    </row>
    <row r="78" spans="1:4">
      <c r="A78" s="18">
        <v>42153</v>
      </c>
      <c r="B78">
        <v>3797.12</v>
      </c>
      <c r="C78">
        <f t="shared" si="2"/>
        <v>-5.9661006236305436E-2</v>
      </c>
      <c r="D78">
        <f t="shared" si="3"/>
        <v>3.9685122570287078E-2</v>
      </c>
    </row>
    <row r="79" spans="1:4">
      <c r="A79" s="18">
        <v>42124</v>
      </c>
      <c r="B79">
        <v>3760.06</v>
      </c>
      <c r="C79">
        <f t="shared" si="2"/>
        <v>9.8562256985261776E-3</v>
      </c>
      <c r="D79">
        <f t="shared" si="3"/>
        <v>4.027631139060988E-2</v>
      </c>
    </row>
    <row r="80" spans="1:4">
      <c r="A80" s="18">
        <v>42094</v>
      </c>
      <c r="B80">
        <v>3663.58</v>
      </c>
      <c r="C80">
        <f t="shared" si="2"/>
        <v>2.6334896467389735E-2</v>
      </c>
      <c r="D80">
        <f t="shared" si="3"/>
        <v>3.6412427515962437E-2</v>
      </c>
    </row>
    <row r="81" spans="1:4">
      <c r="A81" s="18">
        <v>42062</v>
      </c>
      <c r="B81">
        <v>3744.26</v>
      </c>
      <c r="C81">
        <f t="shared" si="2"/>
        <v>-2.154764893463601E-2</v>
      </c>
      <c r="D81">
        <f t="shared" si="3"/>
        <v>3.6050409999904207E-2</v>
      </c>
    </row>
    <row r="82" spans="1:4">
      <c r="A82" s="18">
        <v>42034</v>
      </c>
      <c r="B82">
        <v>3621.81</v>
      </c>
      <c r="C82">
        <f t="shared" si="2"/>
        <v>3.3809062319668959E-2</v>
      </c>
      <c r="D82">
        <f t="shared" si="3"/>
        <v>3.2823542547735132E-2</v>
      </c>
    </row>
    <row r="83" spans="1:4">
      <c r="A83" s="18">
        <v>42004</v>
      </c>
      <c r="B83">
        <v>3532.74</v>
      </c>
      <c r="C83">
        <f t="shared" si="2"/>
        <v>2.5212724400889952E-2</v>
      </c>
      <c r="D83">
        <f t="shared" si="3"/>
        <v>3.3066741707751396E-2</v>
      </c>
    </row>
    <row r="84" spans="1:4">
      <c r="A84" s="18">
        <v>41971</v>
      </c>
      <c r="B84">
        <v>3593.32</v>
      </c>
      <c r="C84">
        <f t="shared" si="2"/>
        <v>-1.6859060701524098E-2</v>
      </c>
      <c r="D84">
        <f t="shared" si="3"/>
        <v>2.1525609478101893E-2</v>
      </c>
    </row>
    <row r="85" spans="1:4">
      <c r="A85" s="18">
        <v>41943</v>
      </c>
      <c r="B85">
        <v>3503.46</v>
      </c>
      <c r="C85">
        <f t="shared" si="2"/>
        <v>2.5648929914998453E-2</v>
      </c>
      <c r="D85">
        <f t="shared" si="3"/>
        <v>2.2361515238740276E-2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40DAC-BDF6-4617-93FF-F0008C8F52F7}">
  <dimension ref="A1:J228"/>
  <sheetViews>
    <sheetView tabSelected="1" workbookViewId="0">
      <selection activeCell="J13" sqref="J13"/>
    </sheetView>
  </sheetViews>
  <sheetFormatPr defaultRowHeight="15"/>
  <cols>
    <col min="1" max="1" width="11.42578125" customWidth="1"/>
    <col min="3" max="3" width="10.85546875" customWidth="1"/>
  </cols>
  <sheetData>
    <row r="1" spans="1:10">
      <c r="B1" t="s">
        <v>396</v>
      </c>
    </row>
    <row r="2" spans="1:10">
      <c r="A2" t="s">
        <v>0</v>
      </c>
      <c r="B2" t="s">
        <v>397</v>
      </c>
      <c r="C2" t="s">
        <v>397</v>
      </c>
      <c r="D2" s="26" t="s">
        <v>398</v>
      </c>
      <c r="E2" t="s">
        <v>399</v>
      </c>
      <c r="H2" s="60" t="s">
        <v>400</v>
      </c>
      <c r="J2" s="19" t="s">
        <v>401</v>
      </c>
    </row>
    <row r="3" spans="1:10">
      <c r="A3" s="19" t="s">
        <v>402</v>
      </c>
      <c r="B3" s="19" t="s">
        <v>403</v>
      </c>
      <c r="C3" s="24">
        <f>B3/100</f>
        <v>4.8900000000000002E-3</v>
      </c>
      <c r="D3" s="25">
        <f>((1+C3)^(1/12))-1</f>
        <v>4.0658953382055607E-4</v>
      </c>
      <c r="E3" s="13">
        <f>C3/12</f>
        <v>4.0750000000000004E-4</v>
      </c>
      <c r="G3">
        <v>2017</v>
      </c>
      <c r="H3" s="59">
        <f>C69</f>
        <v>1.762E-2</v>
      </c>
      <c r="J3" t="s">
        <v>404</v>
      </c>
    </row>
    <row r="4" spans="1:10">
      <c r="A4" s="19"/>
      <c r="B4" s="19"/>
      <c r="C4" s="24"/>
      <c r="D4" s="25"/>
      <c r="E4" s="13"/>
      <c r="G4">
        <v>2018</v>
      </c>
      <c r="H4" s="59">
        <f>C53</f>
        <v>2.0129999999999999E-2</v>
      </c>
      <c r="J4" t="s">
        <v>7</v>
      </c>
    </row>
    <row r="5" spans="1:10">
      <c r="A5" s="68" t="s">
        <v>405</v>
      </c>
      <c r="B5" s="19" t="s">
        <v>406</v>
      </c>
      <c r="C5" s="24">
        <f t="shared" ref="C5:C67" si="0">B5/100</f>
        <v>4.4200000000000003E-3</v>
      </c>
      <c r="D5" s="25">
        <f t="shared" ref="D5:D67" si="1">((1+C5)^(1/12))-1</f>
        <v>3.6758925175606194E-4</v>
      </c>
      <c r="E5" s="13">
        <f t="shared" ref="E5:E67" si="2">C5/12</f>
        <v>3.6833333333333336E-4</v>
      </c>
      <c r="G5">
        <v>2019</v>
      </c>
      <c r="H5" s="59">
        <f>C37</f>
        <v>1.6570000000000001E-2</v>
      </c>
    </row>
    <row r="6" spans="1:10">
      <c r="A6" s="19" t="s">
        <v>407</v>
      </c>
      <c r="B6" s="19" t="s">
        <v>408</v>
      </c>
      <c r="C6" s="24">
        <f t="shared" si="0"/>
        <v>4.1199999999999995E-3</v>
      </c>
      <c r="D6" s="25">
        <f t="shared" si="1"/>
        <v>3.4268670698800463E-4</v>
      </c>
      <c r="E6" s="13">
        <f t="shared" si="2"/>
        <v>3.4333333333333329E-4</v>
      </c>
      <c r="G6">
        <v>2020</v>
      </c>
      <c r="H6" s="70">
        <f>C21</f>
        <v>3.0499999999999998E-3</v>
      </c>
      <c r="J6" t="s">
        <v>409</v>
      </c>
    </row>
    <row r="7" spans="1:10">
      <c r="A7" s="19" t="s">
        <v>410</v>
      </c>
      <c r="B7" s="19" t="s">
        <v>304</v>
      </c>
      <c r="C7" s="24">
        <f t="shared" si="0"/>
        <v>4.2300000000000003E-3</v>
      </c>
      <c r="D7" s="25">
        <f t="shared" si="1"/>
        <v>3.5181843186116168E-4</v>
      </c>
      <c r="E7" s="13">
        <f t="shared" si="2"/>
        <v>3.525E-4</v>
      </c>
      <c r="G7">
        <v>2021</v>
      </c>
      <c r="H7" s="70">
        <f>C5</f>
        <v>4.4200000000000003E-3</v>
      </c>
    </row>
    <row r="8" spans="1:10">
      <c r="A8" s="19"/>
      <c r="B8" s="19"/>
      <c r="C8" s="24"/>
      <c r="D8" s="25"/>
      <c r="E8" s="13"/>
      <c r="G8" s="62" t="s">
        <v>9</v>
      </c>
      <c r="H8" s="64">
        <f>AVERAGE(H3:H7)</f>
        <v>1.2357999999999999E-2</v>
      </c>
    </row>
    <row r="9" spans="1:10">
      <c r="A9" s="19" t="s">
        <v>411</v>
      </c>
      <c r="B9" s="19" t="s">
        <v>412</v>
      </c>
      <c r="C9" s="24">
        <f t="shared" si="0"/>
        <v>2.8499999999999997E-3</v>
      </c>
      <c r="D9" s="25">
        <f t="shared" si="1"/>
        <v>2.3719032933877671E-4</v>
      </c>
      <c r="E9" s="13">
        <f t="shared" si="2"/>
        <v>2.3749999999999997E-4</v>
      </c>
    </row>
    <row r="10" spans="1:10">
      <c r="A10" s="19" t="s">
        <v>413</v>
      </c>
      <c r="B10" s="19" t="s">
        <v>414</v>
      </c>
      <c r="C10" s="24">
        <f t="shared" si="0"/>
        <v>2.8799999999999997E-3</v>
      </c>
      <c r="D10" s="25">
        <f t="shared" si="1"/>
        <v>2.396837816907027E-4</v>
      </c>
      <c r="E10" s="13">
        <f t="shared" si="2"/>
        <v>2.3999999999999998E-4</v>
      </c>
    </row>
    <row r="11" spans="1:10">
      <c r="A11" s="19" t="s">
        <v>21</v>
      </c>
      <c r="B11" s="19" t="s">
        <v>415</v>
      </c>
      <c r="C11" s="24">
        <f t="shared" si="0"/>
        <v>2.8199999999999996E-3</v>
      </c>
      <c r="D11" s="25">
        <f t="shared" si="1"/>
        <v>2.3469680861087916E-4</v>
      </c>
      <c r="E11" s="13">
        <f t="shared" si="2"/>
        <v>2.3499999999999997E-4</v>
      </c>
    </row>
    <row r="12" spans="1:10">
      <c r="A12" s="19"/>
      <c r="B12" s="19"/>
      <c r="C12" s="24"/>
      <c r="D12" s="25"/>
      <c r="E12" s="13"/>
    </row>
    <row r="13" spans="1:10">
      <c r="A13" s="19" t="s">
        <v>22</v>
      </c>
      <c r="B13" s="19" t="s">
        <v>416</v>
      </c>
      <c r="C13" s="24">
        <f t="shared" si="0"/>
        <v>2.8299999999999996E-3</v>
      </c>
      <c r="D13" s="25">
        <f t="shared" si="1"/>
        <v>2.3552798978454526E-4</v>
      </c>
      <c r="E13" s="13">
        <f t="shared" si="2"/>
        <v>2.3583333333333331E-4</v>
      </c>
    </row>
    <row r="14" spans="1:10">
      <c r="A14" s="19" t="s">
        <v>23</v>
      </c>
      <c r="B14" s="19" t="s">
        <v>417</v>
      </c>
      <c r="C14" s="24">
        <f t="shared" si="0"/>
        <v>2.8000000000000004E-3</v>
      </c>
      <c r="D14" s="25">
        <f t="shared" si="1"/>
        <v>2.3303442347044623E-4</v>
      </c>
      <c r="E14" s="13">
        <f t="shared" si="2"/>
        <v>2.3333333333333336E-4</v>
      </c>
    </row>
    <row r="15" spans="1:10">
      <c r="A15" s="19" t="s">
        <v>24</v>
      </c>
      <c r="B15" s="19" t="s">
        <v>418</v>
      </c>
      <c r="C15" s="24">
        <f t="shared" si="0"/>
        <v>3.1900000000000001E-3</v>
      </c>
      <c r="D15" s="25">
        <f t="shared" si="1"/>
        <v>2.6544545314122203E-4</v>
      </c>
      <c r="E15" s="13">
        <f t="shared" si="2"/>
        <v>2.6583333333333336E-4</v>
      </c>
    </row>
    <row r="16" spans="1:10">
      <c r="A16" s="19"/>
      <c r="B16" s="19"/>
      <c r="C16" s="24"/>
      <c r="D16" s="25"/>
      <c r="E16" s="13"/>
    </row>
    <row r="17" spans="1:5">
      <c r="A17" s="19" t="s">
        <v>25</v>
      </c>
      <c r="B17" s="19" t="s">
        <v>419</v>
      </c>
      <c r="C17" s="24">
        <f t="shared" si="0"/>
        <v>3.3900000000000002E-3</v>
      </c>
      <c r="D17" s="25">
        <f t="shared" si="1"/>
        <v>2.8206201394009867E-4</v>
      </c>
      <c r="E17" s="13">
        <f t="shared" si="2"/>
        <v>2.8250000000000004E-4</v>
      </c>
    </row>
    <row r="18" spans="1:5">
      <c r="A18" s="19" t="s">
        <v>26</v>
      </c>
      <c r="B18" s="19" t="s">
        <v>415</v>
      </c>
      <c r="C18" s="24">
        <f t="shared" si="0"/>
        <v>2.8199999999999996E-3</v>
      </c>
      <c r="D18" s="25">
        <f t="shared" si="1"/>
        <v>2.3469680861087916E-4</v>
      </c>
      <c r="E18" s="13">
        <f t="shared" si="2"/>
        <v>2.3499999999999997E-4</v>
      </c>
    </row>
    <row r="19" spans="1:5">
      <c r="A19" s="19" t="s">
        <v>27</v>
      </c>
      <c r="B19" s="19" t="s">
        <v>420</v>
      </c>
      <c r="C19" s="24">
        <f t="shared" si="0"/>
        <v>2.7300000000000002E-3</v>
      </c>
      <c r="D19" s="25">
        <f t="shared" si="1"/>
        <v>2.2721583613205532E-4</v>
      </c>
      <c r="E19" s="13">
        <f t="shared" si="2"/>
        <v>2.2750000000000003E-4</v>
      </c>
    </row>
    <row r="20" spans="1:5">
      <c r="A20" s="19"/>
      <c r="B20" s="19"/>
      <c r="C20" s="24"/>
      <c r="D20" s="25"/>
      <c r="E20" s="13"/>
    </row>
    <row r="21" spans="1:5">
      <c r="A21" s="68" t="s">
        <v>28</v>
      </c>
      <c r="B21" s="19" t="s">
        <v>421</v>
      </c>
      <c r="C21" s="24">
        <f t="shared" si="0"/>
        <v>3.0499999999999998E-3</v>
      </c>
      <c r="D21" s="25">
        <f t="shared" si="1"/>
        <v>2.538120536601518E-4</v>
      </c>
      <c r="E21" s="13">
        <f t="shared" si="2"/>
        <v>2.5416666666666665E-4</v>
      </c>
    </row>
    <row r="22" spans="1:5">
      <c r="A22" s="19" t="s">
        <v>29</v>
      </c>
      <c r="B22" s="19" t="s">
        <v>422</v>
      </c>
      <c r="C22" s="24">
        <f t="shared" si="0"/>
        <v>2.1900000000000001E-3</v>
      </c>
      <c r="D22" s="25">
        <f t="shared" si="1"/>
        <v>1.8231707152183141E-4</v>
      </c>
      <c r="E22" s="13">
        <f t="shared" si="2"/>
        <v>1.8250000000000002E-4</v>
      </c>
    </row>
    <row r="23" spans="1:5">
      <c r="A23" s="19" t="s">
        <v>30</v>
      </c>
      <c r="B23" s="19" t="s">
        <v>423</v>
      </c>
      <c r="C23" s="24">
        <f t="shared" si="0"/>
        <v>2.4499999999999999E-3</v>
      </c>
      <c r="D23" s="25">
        <f t="shared" si="1"/>
        <v>2.0393776273297526E-4</v>
      </c>
      <c r="E23" s="13">
        <f t="shared" si="2"/>
        <v>2.0416666666666665E-4</v>
      </c>
    </row>
    <row r="24" spans="1:5">
      <c r="A24" s="19"/>
      <c r="B24" s="19"/>
      <c r="C24" s="24"/>
      <c r="D24" s="25"/>
      <c r="E24" s="13"/>
    </row>
    <row r="25" spans="1:5">
      <c r="A25" s="19" t="s">
        <v>31</v>
      </c>
      <c r="B25" s="19" t="s">
        <v>424</v>
      </c>
      <c r="C25" s="24">
        <f t="shared" si="0"/>
        <v>2.3499999999999997E-3</v>
      </c>
      <c r="D25" s="25">
        <f t="shared" si="1"/>
        <v>1.9562272065831721E-4</v>
      </c>
      <c r="E25" s="13">
        <f t="shared" si="2"/>
        <v>1.9583333333333331E-4</v>
      </c>
    </row>
    <row r="26" spans="1:5">
      <c r="A26" s="19" t="s">
        <v>32</v>
      </c>
      <c r="B26" s="19" t="s">
        <v>425</v>
      </c>
      <c r="C26" s="24">
        <f t="shared" si="0"/>
        <v>2.5500000000000002E-3</v>
      </c>
      <c r="D26" s="25">
        <f t="shared" si="1"/>
        <v>2.1225204449293322E-4</v>
      </c>
      <c r="E26" s="13">
        <f t="shared" si="2"/>
        <v>2.1250000000000002E-4</v>
      </c>
    </row>
    <row r="27" spans="1:5">
      <c r="A27" s="19" t="s">
        <v>33</v>
      </c>
      <c r="B27" s="19" t="s">
        <v>426</v>
      </c>
      <c r="C27" s="24">
        <f t="shared" si="0"/>
        <v>2.64E-3</v>
      </c>
      <c r="D27" s="25">
        <f t="shared" si="1"/>
        <v>2.197342481280451E-4</v>
      </c>
      <c r="E27" s="13">
        <f t="shared" si="2"/>
        <v>2.2000000000000001E-4</v>
      </c>
    </row>
    <row r="28" spans="1:5">
      <c r="A28" s="19"/>
      <c r="B28" s="19"/>
      <c r="C28" s="24"/>
      <c r="D28" s="25"/>
      <c r="E28" s="13"/>
    </row>
    <row r="29" spans="1:5">
      <c r="A29" s="19" t="s">
        <v>34</v>
      </c>
      <c r="B29" s="19" t="s">
        <v>427</v>
      </c>
      <c r="C29" s="24">
        <f t="shared" si="0"/>
        <v>2.2000000000000001E-3</v>
      </c>
      <c r="D29" s="25">
        <f t="shared" si="1"/>
        <v>1.831487316386049E-4</v>
      </c>
      <c r="E29" s="13">
        <f t="shared" si="2"/>
        <v>1.8333333333333334E-4</v>
      </c>
    </row>
    <row r="30" spans="1:5">
      <c r="A30" s="19" t="s">
        <v>35</v>
      </c>
      <c r="B30" s="19" t="s">
        <v>428</v>
      </c>
      <c r="C30" s="24">
        <f t="shared" si="0"/>
        <v>2.4299999999999999E-3</v>
      </c>
      <c r="D30" s="25">
        <f t="shared" si="1"/>
        <v>2.0227481514778489E-4</v>
      </c>
      <c r="E30" s="13">
        <f t="shared" si="2"/>
        <v>2.0249999999999999E-4</v>
      </c>
    </row>
    <row r="31" spans="1:5">
      <c r="A31" s="19" t="s">
        <v>36</v>
      </c>
      <c r="B31" s="19" t="s">
        <v>408</v>
      </c>
      <c r="C31" s="24">
        <f t="shared" si="0"/>
        <v>4.1199999999999995E-3</v>
      </c>
      <c r="D31" s="25">
        <f t="shared" si="1"/>
        <v>3.4268670698800463E-4</v>
      </c>
      <c r="E31" s="13">
        <f t="shared" si="2"/>
        <v>3.4333333333333329E-4</v>
      </c>
    </row>
    <row r="32" spans="1:5">
      <c r="A32" s="19"/>
      <c r="B32" s="19"/>
      <c r="C32" s="24"/>
      <c r="D32" s="25"/>
      <c r="E32" s="13"/>
    </row>
    <row r="33" spans="1:5">
      <c r="A33" s="19" t="s">
        <v>37</v>
      </c>
      <c r="B33" s="19" t="s">
        <v>429</v>
      </c>
      <c r="C33" s="24">
        <f t="shared" si="0"/>
        <v>8.2199999999999999E-3</v>
      </c>
      <c r="D33" s="25">
        <f t="shared" si="1"/>
        <v>6.8243273495838253E-4</v>
      </c>
      <c r="E33" s="13">
        <f t="shared" si="2"/>
        <v>6.8499999999999995E-4</v>
      </c>
    </row>
    <row r="34" spans="1:5">
      <c r="A34" s="19" t="s">
        <v>38</v>
      </c>
      <c r="B34" s="19" t="s">
        <v>430</v>
      </c>
      <c r="C34" s="24">
        <f t="shared" si="0"/>
        <v>1.49E-2</v>
      </c>
      <c r="D34" s="25">
        <f t="shared" si="1"/>
        <v>1.2332669717645128E-3</v>
      </c>
      <c r="E34" s="13">
        <f t="shared" si="2"/>
        <v>1.2416666666666667E-3</v>
      </c>
    </row>
    <row r="35" spans="1:5">
      <c r="A35" s="19" t="s">
        <v>39</v>
      </c>
      <c r="B35" s="19" t="s">
        <v>431</v>
      </c>
      <c r="C35" s="24">
        <f t="shared" si="0"/>
        <v>1.4650000000000002E-2</v>
      </c>
      <c r="D35" s="25">
        <f t="shared" si="1"/>
        <v>1.2127118611395815E-3</v>
      </c>
      <c r="E35" s="13">
        <f t="shared" si="2"/>
        <v>1.2208333333333335E-3</v>
      </c>
    </row>
    <row r="36" spans="1:5">
      <c r="A36" s="19"/>
      <c r="B36" s="19"/>
      <c r="C36" s="24"/>
      <c r="D36" s="25"/>
      <c r="E36" s="13"/>
    </row>
    <row r="37" spans="1:5">
      <c r="A37" s="68" t="s">
        <v>40</v>
      </c>
      <c r="B37" s="19" t="s">
        <v>432</v>
      </c>
      <c r="C37" s="24">
        <f t="shared" si="0"/>
        <v>1.6570000000000001E-2</v>
      </c>
      <c r="D37" s="25">
        <f t="shared" si="1"/>
        <v>1.370456173253265E-3</v>
      </c>
      <c r="E37" s="13">
        <f t="shared" si="2"/>
        <v>1.3808333333333335E-3</v>
      </c>
    </row>
    <row r="38" spans="1:5">
      <c r="A38" s="19" t="s">
        <v>41</v>
      </c>
      <c r="B38" s="19" t="s">
        <v>433</v>
      </c>
      <c r="C38" s="24">
        <f t="shared" si="0"/>
        <v>1.5709999999999998E-2</v>
      </c>
      <c r="D38" s="25">
        <f t="shared" si="1"/>
        <v>1.2998336642422448E-3</v>
      </c>
      <c r="E38" s="13">
        <f t="shared" si="2"/>
        <v>1.3091666666666666E-3</v>
      </c>
    </row>
    <row r="39" spans="1:5">
      <c r="A39" s="19" t="s">
        <v>42</v>
      </c>
      <c r="B39" s="19" t="s">
        <v>434</v>
      </c>
      <c r="C39" s="24">
        <f t="shared" si="0"/>
        <v>1.6299999999999999E-2</v>
      </c>
      <c r="D39" s="25">
        <f t="shared" si="1"/>
        <v>1.3482898900922802E-3</v>
      </c>
      <c r="E39" s="13">
        <f t="shared" si="2"/>
        <v>1.3583333333333331E-3</v>
      </c>
    </row>
    <row r="40" spans="1:5">
      <c r="A40" s="19"/>
      <c r="B40" s="19"/>
      <c r="C40" s="24"/>
      <c r="D40" s="25"/>
      <c r="E40" s="13"/>
    </row>
    <row r="41" spans="1:5">
      <c r="A41" s="19" t="s">
        <v>43</v>
      </c>
      <c r="B41" s="19" t="s">
        <v>435</v>
      </c>
      <c r="C41" s="24">
        <f t="shared" si="0"/>
        <v>1.8159999999999999E-2</v>
      </c>
      <c r="D41" s="25">
        <f t="shared" si="1"/>
        <v>1.50088158885886E-3</v>
      </c>
      <c r="E41" s="13">
        <f t="shared" si="2"/>
        <v>1.5133333333333333E-3</v>
      </c>
    </row>
    <row r="42" spans="1:5">
      <c r="A42" s="19" t="s">
        <v>44</v>
      </c>
      <c r="B42" s="19" t="s">
        <v>436</v>
      </c>
      <c r="C42" s="24">
        <f t="shared" si="0"/>
        <v>1.7979999999999999E-2</v>
      </c>
      <c r="D42" s="25">
        <f t="shared" si="1"/>
        <v>1.4861258229541541E-3</v>
      </c>
      <c r="E42" s="13">
        <f t="shared" si="2"/>
        <v>1.4983333333333333E-3</v>
      </c>
    </row>
    <row r="43" spans="1:5">
      <c r="A43" s="19" t="s">
        <v>45</v>
      </c>
      <c r="B43" s="19" t="s">
        <v>437</v>
      </c>
      <c r="C43" s="24">
        <f t="shared" si="0"/>
        <v>1.839E-2</v>
      </c>
      <c r="D43" s="25">
        <f t="shared" si="1"/>
        <v>1.519732699120091E-3</v>
      </c>
      <c r="E43" s="13">
        <f t="shared" si="2"/>
        <v>1.5325E-3</v>
      </c>
    </row>
    <row r="44" spans="1:5">
      <c r="A44" s="19"/>
      <c r="B44" s="19"/>
      <c r="C44" s="24"/>
      <c r="D44" s="25"/>
      <c r="E44" s="13"/>
    </row>
    <row r="45" spans="1:5">
      <c r="A45" s="19" t="s">
        <v>46</v>
      </c>
      <c r="B45" s="19" t="s">
        <v>438</v>
      </c>
      <c r="C45" s="24">
        <f t="shared" si="0"/>
        <v>1.9470000000000001E-2</v>
      </c>
      <c r="D45" s="25">
        <f t="shared" si="1"/>
        <v>1.6081988011074078E-3</v>
      </c>
      <c r="E45" s="13">
        <f t="shared" si="2"/>
        <v>1.6225E-3</v>
      </c>
    </row>
    <row r="46" spans="1:5">
      <c r="A46" s="19" t="s">
        <v>47</v>
      </c>
      <c r="B46" s="19" t="s">
        <v>439</v>
      </c>
      <c r="C46" s="24">
        <f t="shared" si="0"/>
        <v>2.053E-2</v>
      </c>
      <c r="D46" s="25">
        <f t="shared" si="1"/>
        <v>1.6949431442547791E-3</v>
      </c>
      <c r="E46" s="13">
        <f t="shared" si="2"/>
        <v>1.7108333333333333E-3</v>
      </c>
    </row>
    <row r="47" spans="1:5">
      <c r="A47" s="19" t="s">
        <v>48</v>
      </c>
      <c r="B47" s="19" t="s">
        <v>440</v>
      </c>
      <c r="C47" s="24">
        <f t="shared" si="0"/>
        <v>1.949E-2</v>
      </c>
      <c r="D47" s="25">
        <f t="shared" si="1"/>
        <v>1.6098362519281206E-3</v>
      </c>
      <c r="E47" s="13">
        <f t="shared" si="2"/>
        <v>1.6241666666666668E-3</v>
      </c>
    </row>
    <row r="48" spans="1:5">
      <c r="A48" s="19"/>
      <c r="B48" s="19"/>
      <c r="C48" s="24"/>
      <c r="D48" s="25"/>
      <c r="E48" s="13"/>
    </row>
    <row r="49" spans="1:5">
      <c r="A49" s="19" t="s">
        <v>49</v>
      </c>
      <c r="B49" s="19" t="s">
        <v>441</v>
      </c>
      <c r="C49" s="24">
        <f t="shared" si="0"/>
        <v>2.0230000000000001E-2</v>
      </c>
      <c r="D49" s="25">
        <f t="shared" si="1"/>
        <v>1.6704012412538383E-3</v>
      </c>
      <c r="E49" s="13">
        <f t="shared" si="2"/>
        <v>1.6858333333333335E-3</v>
      </c>
    </row>
    <row r="50" spans="1:5">
      <c r="A50" s="19" t="s">
        <v>50</v>
      </c>
      <c r="B50" s="19" t="s">
        <v>442</v>
      </c>
      <c r="C50" s="24">
        <f t="shared" si="0"/>
        <v>2.0039999999999999E-2</v>
      </c>
      <c r="D50" s="25">
        <f t="shared" si="1"/>
        <v>1.6548546142671761E-3</v>
      </c>
      <c r="E50" s="13">
        <f t="shared" si="2"/>
        <v>1.6699999999999998E-3</v>
      </c>
    </row>
    <row r="51" spans="1:5">
      <c r="A51" s="19" t="s">
        <v>51</v>
      </c>
      <c r="B51" s="19" t="s">
        <v>443</v>
      </c>
      <c r="C51" s="24">
        <f t="shared" si="0"/>
        <v>2.001E-2</v>
      </c>
      <c r="D51" s="25">
        <f t="shared" si="1"/>
        <v>1.6523996410382491E-3</v>
      </c>
      <c r="E51" s="13">
        <f t="shared" si="2"/>
        <v>1.6674999999999999E-3</v>
      </c>
    </row>
    <row r="52" spans="1:5">
      <c r="A52" s="19"/>
      <c r="B52" s="19"/>
      <c r="C52" s="24"/>
      <c r="D52" s="25"/>
      <c r="E52" s="13"/>
    </row>
    <row r="53" spans="1:5">
      <c r="A53" s="68" t="s">
        <v>52</v>
      </c>
      <c r="B53" s="19" t="s">
        <v>444</v>
      </c>
      <c r="C53" s="24">
        <f t="shared" si="0"/>
        <v>2.0129999999999999E-2</v>
      </c>
      <c r="D53" s="25">
        <f t="shared" si="1"/>
        <v>1.6622191368622641E-3</v>
      </c>
      <c r="E53" s="13">
        <f t="shared" si="2"/>
        <v>1.6775E-3</v>
      </c>
    </row>
    <row r="54" spans="1:5">
      <c r="A54" s="19" t="s">
        <v>53</v>
      </c>
      <c r="B54" s="19" t="s">
        <v>445</v>
      </c>
      <c r="C54" s="24">
        <f t="shared" si="0"/>
        <v>1.9900000000000001E-2</v>
      </c>
      <c r="D54" s="25">
        <f t="shared" si="1"/>
        <v>1.6433975062259965E-3</v>
      </c>
      <c r="E54" s="13">
        <f t="shared" si="2"/>
        <v>1.6583333333333335E-3</v>
      </c>
    </row>
    <row r="55" spans="1:5">
      <c r="A55" s="19" t="s">
        <v>54</v>
      </c>
      <c r="B55" s="19" t="s">
        <v>446</v>
      </c>
      <c r="C55" s="24">
        <f t="shared" si="0"/>
        <v>1.9189999999999999E-2</v>
      </c>
      <c r="D55" s="25">
        <f t="shared" si="1"/>
        <v>1.585271397193555E-3</v>
      </c>
      <c r="E55" s="13">
        <f t="shared" si="2"/>
        <v>1.5991666666666665E-3</v>
      </c>
    </row>
    <row r="56" spans="1:5">
      <c r="A56" s="19"/>
      <c r="B56" s="19"/>
      <c r="C56" s="24"/>
      <c r="D56" s="25"/>
      <c r="E56" s="13"/>
    </row>
    <row r="57" spans="1:5">
      <c r="A57" s="19" t="s">
        <v>55</v>
      </c>
      <c r="B57" s="19" t="s">
        <v>447</v>
      </c>
      <c r="C57" s="24">
        <f t="shared" si="0"/>
        <v>1.7579999999999998E-2</v>
      </c>
      <c r="D57" s="25">
        <f t="shared" si="1"/>
        <v>1.4533266673066869E-3</v>
      </c>
      <c r="E57" s="13">
        <f t="shared" si="2"/>
        <v>1.4649999999999999E-3</v>
      </c>
    </row>
    <row r="58" spans="1:5">
      <c r="A58" s="19" t="s">
        <v>56</v>
      </c>
      <c r="B58" s="19" t="s">
        <v>448</v>
      </c>
      <c r="C58" s="24">
        <f t="shared" si="0"/>
        <v>1.694E-2</v>
      </c>
      <c r="D58" s="25">
        <f t="shared" si="1"/>
        <v>1.4008234274742737E-3</v>
      </c>
      <c r="E58" s="13">
        <f t="shared" si="2"/>
        <v>1.4116666666666668E-3</v>
      </c>
    </row>
    <row r="59" spans="1:5">
      <c r="A59" s="19" t="s">
        <v>57</v>
      </c>
      <c r="B59" s="19" t="s">
        <v>449</v>
      </c>
      <c r="C59" s="24">
        <f t="shared" si="0"/>
        <v>1.7319999999999999E-2</v>
      </c>
      <c r="D59" s="25">
        <f t="shared" si="1"/>
        <v>1.4320008778341276E-3</v>
      </c>
      <c r="E59" s="13">
        <f t="shared" si="2"/>
        <v>1.4433333333333331E-3</v>
      </c>
    </row>
    <row r="60" spans="1:5">
      <c r="A60" s="19"/>
      <c r="B60" s="19"/>
      <c r="C60" s="24"/>
      <c r="D60" s="25"/>
      <c r="E60" s="13"/>
    </row>
    <row r="61" spans="1:5">
      <c r="A61" s="19" t="s">
        <v>58</v>
      </c>
      <c r="B61" s="19" t="s">
        <v>450</v>
      </c>
      <c r="C61" s="24">
        <f t="shared" si="0"/>
        <v>1.729E-2</v>
      </c>
      <c r="D61" s="25">
        <f t="shared" si="1"/>
        <v>1.4295398883312771E-3</v>
      </c>
      <c r="E61" s="13">
        <f t="shared" si="2"/>
        <v>1.4408333333333332E-3</v>
      </c>
    </row>
    <row r="62" spans="1:5">
      <c r="A62" s="19" t="s">
        <v>59</v>
      </c>
      <c r="B62" s="19" t="s">
        <v>451</v>
      </c>
      <c r="C62" s="24">
        <f t="shared" si="0"/>
        <v>1.6629999999999999E-2</v>
      </c>
      <c r="D62" s="25">
        <f t="shared" si="1"/>
        <v>1.3753812810586297E-3</v>
      </c>
      <c r="E62" s="13">
        <f t="shared" si="2"/>
        <v>1.3858333333333333E-3</v>
      </c>
    </row>
    <row r="63" spans="1:5">
      <c r="A63" s="19" t="s">
        <v>60</v>
      </c>
      <c r="B63" s="19" t="s">
        <v>452</v>
      </c>
      <c r="C63" s="24">
        <f t="shared" si="0"/>
        <v>1.5990000000000001E-2</v>
      </c>
      <c r="D63" s="25">
        <f t="shared" si="1"/>
        <v>1.3228330551549039E-3</v>
      </c>
      <c r="E63" s="13">
        <f t="shared" si="2"/>
        <v>1.3325000000000001E-3</v>
      </c>
    </row>
    <row r="64" spans="1:5">
      <c r="A64" s="19"/>
      <c r="B64" s="19"/>
      <c r="C64" s="24"/>
      <c r="D64" s="25"/>
      <c r="E64" s="13"/>
    </row>
    <row r="65" spans="1:5">
      <c r="A65" s="19" t="s">
        <v>61</v>
      </c>
      <c r="B65" s="19" t="s">
        <v>276</v>
      </c>
      <c r="C65" s="24">
        <f t="shared" si="0"/>
        <v>1.738E-2</v>
      </c>
      <c r="D65" s="25">
        <f t="shared" si="1"/>
        <v>1.4369226572710225E-3</v>
      </c>
      <c r="E65" s="13">
        <f t="shared" si="2"/>
        <v>1.4483333333333334E-3</v>
      </c>
    </row>
    <row r="66" spans="1:5">
      <c r="A66" s="19" t="s">
        <v>62</v>
      </c>
      <c r="B66" s="19" t="s">
        <v>453</v>
      </c>
      <c r="C66" s="24">
        <f t="shared" si="0"/>
        <v>1.5140000000000001E-2</v>
      </c>
      <c r="D66" s="25">
        <f t="shared" si="1"/>
        <v>1.2529955118103508E-3</v>
      </c>
      <c r="E66" s="13">
        <f t="shared" si="2"/>
        <v>1.2616666666666668E-3</v>
      </c>
    </row>
    <row r="67" spans="1:5">
      <c r="A67" s="19" t="s">
        <v>63</v>
      </c>
      <c r="B67" s="19" t="s">
        <v>454</v>
      </c>
      <c r="C67" s="24">
        <f t="shared" si="0"/>
        <v>1.268E-2</v>
      </c>
      <c r="D67" s="25">
        <f t="shared" si="1"/>
        <v>1.0505749656524177E-3</v>
      </c>
      <c r="E67" s="13">
        <f t="shared" si="2"/>
        <v>1.0566666666666667E-3</v>
      </c>
    </row>
    <row r="68" spans="1:5">
      <c r="A68" s="19"/>
      <c r="B68" s="19"/>
      <c r="C68" s="24"/>
      <c r="D68" s="25"/>
      <c r="E68" s="13"/>
    </row>
    <row r="69" spans="1:5">
      <c r="A69" s="68" t="s">
        <v>64</v>
      </c>
      <c r="B69" s="19" t="s">
        <v>455</v>
      </c>
      <c r="C69" s="24">
        <f t="shared" ref="C69:C130" si="3">B69/100</f>
        <v>1.762E-2</v>
      </c>
      <c r="D69" s="25">
        <f t="shared" ref="D69:D130" si="4">((1+C69)^(1/12))-1</f>
        <v>1.4566071146568937E-3</v>
      </c>
      <c r="E69" s="13">
        <f t="shared" ref="E69:E130" si="5">C69/12</f>
        <v>1.4683333333333334E-3</v>
      </c>
    </row>
    <row r="70" spans="1:5">
      <c r="A70" s="19" t="s">
        <v>65</v>
      </c>
      <c r="B70" s="19" t="s">
        <v>456</v>
      </c>
      <c r="C70" s="24">
        <f t="shared" si="3"/>
        <v>1.3859999999999999E-2</v>
      </c>
      <c r="D70" s="25">
        <f t="shared" si="4"/>
        <v>1.1477271832947E-3</v>
      </c>
      <c r="E70" s="13">
        <f t="shared" si="5"/>
        <v>1.155E-3</v>
      </c>
    </row>
    <row r="71" spans="1:5">
      <c r="A71" s="19" t="s">
        <v>66</v>
      </c>
      <c r="B71" s="19" t="s">
        <v>457</v>
      </c>
      <c r="C71" s="24">
        <f t="shared" si="3"/>
        <v>1.2699999999999999E-2</v>
      </c>
      <c r="D71" s="25">
        <f t="shared" si="4"/>
        <v>1.0522224777222977E-3</v>
      </c>
      <c r="E71" s="13">
        <f t="shared" si="5"/>
        <v>1.0583333333333332E-3</v>
      </c>
    </row>
    <row r="72" spans="1:5">
      <c r="A72" s="19"/>
      <c r="B72" s="19"/>
      <c r="C72" s="24"/>
      <c r="D72" s="25"/>
      <c r="E72" s="13"/>
    </row>
    <row r="73" spans="1:5">
      <c r="A73" s="19" t="s">
        <v>67</v>
      </c>
      <c r="B73" s="19" t="s">
        <v>458</v>
      </c>
      <c r="C73" s="24">
        <f t="shared" si="3"/>
        <v>1.1819999999999999E-2</v>
      </c>
      <c r="D73" s="25">
        <f t="shared" si="4"/>
        <v>9.7970371585787142E-4</v>
      </c>
      <c r="E73" s="13">
        <f t="shared" si="5"/>
        <v>9.8499999999999998E-4</v>
      </c>
    </row>
    <row r="74" spans="1:5">
      <c r="A74" s="19" t="s">
        <v>68</v>
      </c>
      <c r="B74" s="19" t="s">
        <v>459</v>
      </c>
      <c r="C74" s="24">
        <f t="shared" si="3"/>
        <v>1.158E-2</v>
      </c>
      <c r="D74" s="25">
        <f t="shared" si="4"/>
        <v>9.5991583774290845E-4</v>
      </c>
      <c r="E74" s="13">
        <f t="shared" si="5"/>
        <v>9.6500000000000004E-4</v>
      </c>
    </row>
    <row r="75" spans="1:5">
      <c r="A75" s="19" t="s">
        <v>69</v>
      </c>
      <c r="B75" s="19" t="s">
        <v>460</v>
      </c>
      <c r="C75" s="24">
        <f t="shared" si="3"/>
        <v>1.1279999999999998E-2</v>
      </c>
      <c r="D75" s="25">
        <f t="shared" si="4"/>
        <v>9.3517493741690494E-4</v>
      </c>
      <c r="E75" s="13">
        <f t="shared" si="5"/>
        <v>9.3999999999999986E-4</v>
      </c>
    </row>
    <row r="76" spans="1:5">
      <c r="A76" s="19"/>
      <c r="B76" s="19"/>
      <c r="C76" s="24"/>
      <c r="D76" s="25"/>
      <c r="E76" s="13"/>
    </row>
    <row r="77" spans="1:5">
      <c r="A77" s="19" t="s">
        <v>70</v>
      </c>
      <c r="B77" s="19" t="s">
        <v>461</v>
      </c>
      <c r="C77" s="24">
        <f t="shared" si="3"/>
        <v>1.026E-2</v>
      </c>
      <c r="D77" s="25">
        <f t="shared" si="4"/>
        <v>8.5100552217975967E-4</v>
      </c>
      <c r="E77" s="13">
        <f t="shared" si="5"/>
        <v>8.5499999999999997E-4</v>
      </c>
    </row>
    <row r="78" spans="1:5">
      <c r="A78" s="19" t="s">
        <v>71</v>
      </c>
      <c r="B78" s="19" t="s">
        <v>462</v>
      </c>
      <c r="C78" s="24">
        <f t="shared" si="3"/>
        <v>1.0059999999999999E-2</v>
      </c>
      <c r="D78" s="25">
        <f t="shared" si="4"/>
        <v>8.3449258112255897E-4</v>
      </c>
      <c r="E78" s="13">
        <f t="shared" si="5"/>
        <v>8.3833333333333329E-4</v>
      </c>
    </row>
    <row r="79" spans="1:5">
      <c r="A79" s="19" t="s">
        <v>72</v>
      </c>
      <c r="B79" s="19" t="s">
        <v>463</v>
      </c>
      <c r="C79" s="24">
        <f t="shared" si="3"/>
        <v>9.7800000000000005E-3</v>
      </c>
      <c r="D79" s="25">
        <f t="shared" si="4"/>
        <v>8.1136942760018371E-4</v>
      </c>
      <c r="E79" s="13">
        <f t="shared" si="5"/>
        <v>8.1500000000000008E-4</v>
      </c>
    </row>
    <row r="80" spans="1:5">
      <c r="A80" s="19"/>
      <c r="B80" s="19"/>
      <c r="C80" s="24"/>
      <c r="D80" s="25"/>
      <c r="E80" s="13"/>
    </row>
    <row r="81" spans="1:5">
      <c r="A81" s="19" t="s">
        <v>73</v>
      </c>
      <c r="B81" s="19" t="s">
        <v>464</v>
      </c>
      <c r="C81" s="24">
        <f t="shared" si="3"/>
        <v>9.75E-3</v>
      </c>
      <c r="D81" s="25">
        <f t="shared" si="4"/>
        <v>8.0889159827712831E-4</v>
      </c>
      <c r="E81" s="13">
        <f t="shared" si="5"/>
        <v>8.1249999999999996E-4</v>
      </c>
    </row>
    <row r="82" spans="1:5">
      <c r="A82" s="19" t="s">
        <v>74</v>
      </c>
      <c r="B82" s="19" t="s">
        <v>465</v>
      </c>
      <c r="C82" s="24">
        <f t="shared" si="3"/>
        <v>9.6699999999999998E-3</v>
      </c>
      <c r="D82" s="25">
        <f t="shared" si="4"/>
        <v>8.0228372348689625E-4</v>
      </c>
      <c r="E82" s="13">
        <f t="shared" si="5"/>
        <v>8.0583333333333331E-4</v>
      </c>
    </row>
    <row r="83" spans="1:5">
      <c r="A83" s="19" t="s">
        <v>75</v>
      </c>
      <c r="B83" s="19" t="s">
        <v>466</v>
      </c>
      <c r="C83" s="24">
        <f t="shared" si="3"/>
        <v>1.0200000000000001E-2</v>
      </c>
      <c r="D83" s="25">
        <f t="shared" si="4"/>
        <v>8.4605195453169024E-4</v>
      </c>
      <c r="E83" s="13">
        <f t="shared" si="5"/>
        <v>8.5000000000000006E-4</v>
      </c>
    </row>
    <row r="84" spans="1:5">
      <c r="A84" s="19"/>
      <c r="B84" s="19"/>
      <c r="C84" s="24"/>
      <c r="D84" s="25"/>
      <c r="E84" s="13"/>
    </row>
    <row r="85" spans="1:5">
      <c r="A85" s="19" t="s">
        <v>76</v>
      </c>
      <c r="B85" s="19" t="s">
        <v>467</v>
      </c>
      <c r="C85" s="24">
        <f t="shared" si="3"/>
        <v>1.1169999999999999E-2</v>
      </c>
      <c r="D85" s="25">
        <f t="shared" si="4"/>
        <v>9.2610158823491773E-4</v>
      </c>
      <c r="E85" s="13">
        <f t="shared" si="5"/>
        <v>9.3083333333333332E-4</v>
      </c>
    </row>
    <row r="86" spans="1:5">
      <c r="A86" s="19" t="s">
        <v>77</v>
      </c>
      <c r="B86" s="19" t="s">
        <v>468</v>
      </c>
      <c r="C86" s="24">
        <f t="shared" si="3"/>
        <v>8.9200000000000008E-3</v>
      </c>
      <c r="D86" s="25">
        <f t="shared" si="4"/>
        <v>7.403115459170273E-4</v>
      </c>
      <c r="E86" s="13">
        <f t="shared" si="5"/>
        <v>7.4333333333333337E-4</v>
      </c>
    </row>
    <row r="87" spans="1:5">
      <c r="A87" s="19" t="s">
        <v>78</v>
      </c>
      <c r="B87" s="19" t="s">
        <v>469</v>
      </c>
      <c r="C87" s="24">
        <f t="shared" si="3"/>
        <v>8.7200000000000003E-3</v>
      </c>
      <c r="D87" s="25">
        <f t="shared" si="4"/>
        <v>7.2377849991145382E-4</v>
      </c>
      <c r="E87" s="13">
        <f t="shared" si="5"/>
        <v>7.2666666666666669E-4</v>
      </c>
    </row>
    <row r="88" spans="1:5">
      <c r="A88" s="19"/>
      <c r="B88" s="19"/>
      <c r="C88" s="24"/>
      <c r="D88" s="25"/>
      <c r="E88" s="13"/>
    </row>
    <row r="89" spans="1:5">
      <c r="A89" s="19" t="s">
        <v>79</v>
      </c>
      <c r="B89" s="19" t="s">
        <v>470</v>
      </c>
      <c r="C89" s="24">
        <f t="shared" si="3"/>
        <v>7.5700000000000003E-3</v>
      </c>
      <c r="D89" s="25">
        <f t="shared" si="4"/>
        <v>6.286551319720779E-4</v>
      </c>
      <c r="E89" s="13">
        <f t="shared" si="5"/>
        <v>6.308333333333334E-4</v>
      </c>
    </row>
    <row r="90" spans="1:5">
      <c r="A90" s="19" t="s">
        <v>80</v>
      </c>
      <c r="B90" s="19" t="s">
        <v>471</v>
      </c>
      <c r="C90" s="24">
        <f t="shared" si="3"/>
        <v>7.62E-3</v>
      </c>
      <c r="D90" s="25">
        <f t="shared" si="4"/>
        <v>6.3279299955221191E-4</v>
      </c>
      <c r="E90" s="13">
        <f t="shared" si="5"/>
        <v>6.3500000000000004E-4</v>
      </c>
    </row>
    <row r="91" spans="1:5">
      <c r="A91" s="19" t="s">
        <v>81</v>
      </c>
      <c r="B91" s="19" t="s">
        <v>472</v>
      </c>
      <c r="C91" s="24">
        <f t="shared" si="3"/>
        <v>8.3599999999999994E-3</v>
      </c>
      <c r="D91" s="25">
        <f t="shared" si="4"/>
        <v>6.9401144340819343E-4</v>
      </c>
      <c r="E91" s="13">
        <f t="shared" si="5"/>
        <v>6.9666666666666661E-4</v>
      </c>
    </row>
    <row r="92" spans="1:5">
      <c r="A92" s="19"/>
      <c r="B92" s="19"/>
      <c r="C92" s="24"/>
      <c r="D92" s="25"/>
      <c r="E92" s="13"/>
    </row>
    <row r="93" spans="1:5">
      <c r="A93" s="19" t="s">
        <v>82</v>
      </c>
      <c r="B93" s="19" t="s">
        <v>473</v>
      </c>
      <c r="C93" s="24">
        <f t="shared" si="3"/>
        <v>8.2799999999999992E-3</v>
      </c>
      <c r="D93" s="25">
        <f t="shared" si="4"/>
        <v>6.8739521903604661E-4</v>
      </c>
      <c r="E93" s="13">
        <f t="shared" si="5"/>
        <v>6.8999999999999997E-4</v>
      </c>
    </row>
    <row r="94" spans="1:5">
      <c r="A94" s="19" t="s">
        <v>83</v>
      </c>
      <c r="B94" s="19" t="s">
        <v>474</v>
      </c>
      <c r="C94" s="24">
        <f t="shared" si="3"/>
        <v>8.7799999999999996E-3</v>
      </c>
      <c r="D94" s="25">
        <f t="shared" si="4"/>
        <v>7.2873872919965166E-4</v>
      </c>
      <c r="E94" s="13">
        <f t="shared" si="5"/>
        <v>7.316666666666666E-4</v>
      </c>
    </row>
    <row r="95" spans="1:5">
      <c r="A95" s="19" t="s">
        <v>84</v>
      </c>
      <c r="B95" s="19" t="s">
        <v>475</v>
      </c>
      <c r="C95" s="24">
        <f t="shared" si="3"/>
        <v>9.389999999999999E-3</v>
      </c>
      <c r="D95" s="25">
        <f t="shared" si="4"/>
        <v>7.7915238160519706E-4</v>
      </c>
      <c r="E95" s="13">
        <f t="shared" si="5"/>
        <v>7.8249999999999988E-4</v>
      </c>
    </row>
    <row r="96" spans="1:5">
      <c r="A96" s="19"/>
      <c r="B96" s="19"/>
      <c r="C96" s="24"/>
      <c r="D96" s="25"/>
      <c r="E96" s="13"/>
    </row>
    <row r="97" spans="1:5">
      <c r="A97" s="19" t="s">
        <v>85</v>
      </c>
      <c r="B97" s="19" t="s">
        <v>476</v>
      </c>
      <c r="C97" s="24">
        <f t="shared" si="3"/>
        <v>8.9899999999999997E-3</v>
      </c>
      <c r="D97" s="25">
        <f t="shared" si="4"/>
        <v>7.4609740226838639E-4</v>
      </c>
      <c r="E97" s="13">
        <f t="shared" si="5"/>
        <v>7.4916666666666664E-4</v>
      </c>
    </row>
    <row r="98" spans="1:5">
      <c r="A98" s="19" t="s">
        <v>86</v>
      </c>
      <c r="B98" s="19" t="s">
        <v>477</v>
      </c>
      <c r="C98" s="24">
        <f t="shared" si="3"/>
        <v>1.031E-2</v>
      </c>
      <c r="D98" s="25">
        <f t="shared" si="4"/>
        <v>8.5513328921926757E-4</v>
      </c>
      <c r="E98" s="13">
        <f t="shared" si="5"/>
        <v>8.5916666666666661E-4</v>
      </c>
    </row>
    <row r="99" spans="1:5">
      <c r="A99" s="19" t="s">
        <v>87</v>
      </c>
      <c r="B99" s="19" t="s">
        <v>478</v>
      </c>
      <c r="C99" s="24">
        <f t="shared" si="3"/>
        <v>1.0629999999999999E-2</v>
      </c>
      <c r="D99" s="25">
        <f t="shared" si="4"/>
        <v>8.8154656484307203E-4</v>
      </c>
      <c r="E99" s="13">
        <f t="shared" si="5"/>
        <v>8.858333333333332E-4</v>
      </c>
    </row>
    <row r="100" spans="1:5">
      <c r="A100" s="19"/>
      <c r="B100" s="19"/>
      <c r="C100" s="24"/>
      <c r="D100" s="25"/>
      <c r="E100" s="13"/>
    </row>
    <row r="101" spans="1:5">
      <c r="A101" s="19" t="s">
        <v>88</v>
      </c>
      <c r="B101" s="19" t="s">
        <v>370</v>
      </c>
      <c r="C101" s="24">
        <f t="shared" si="3"/>
        <v>9.7400000000000004E-3</v>
      </c>
      <c r="D101" s="25">
        <f t="shared" si="4"/>
        <v>8.0806564017343874E-4</v>
      </c>
      <c r="E101" s="13">
        <f t="shared" si="5"/>
        <v>8.116666666666667E-4</v>
      </c>
    </row>
    <row r="102" spans="1:5">
      <c r="A102" s="19" t="s">
        <v>89</v>
      </c>
      <c r="B102" s="19" t="s">
        <v>479</v>
      </c>
      <c r="C102" s="24">
        <f t="shared" si="3"/>
        <v>1.0820000000000001E-2</v>
      </c>
      <c r="D102" s="25">
        <f t="shared" si="4"/>
        <v>8.9722582015738794E-4</v>
      </c>
      <c r="E102" s="13">
        <f t="shared" si="5"/>
        <v>9.0166666666666683E-4</v>
      </c>
    </row>
    <row r="103" spans="1:5">
      <c r="A103" s="19" t="s">
        <v>90</v>
      </c>
      <c r="B103" s="19" t="s">
        <v>480</v>
      </c>
      <c r="C103" s="24">
        <f t="shared" si="3"/>
        <v>1.145E-2</v>
      </c>
      <c r="D103" s="25">
        <f t="shared" si="4"/>
        <v>9.4919560683348614E-4</v>
      </c>
      <c r="E103" s="13">
        <f t="shared" si="5"/>
        <v>9.5416666666666664E-4</v>
      </c>
    </row>
    <row r="104" spans="1:5">
      <c r="A104" s="19"/>
      <c r="B104" s="19"/>
      <c r="C104" s="24"/>
      <c r="D104" s="25"/>
      <c r="E104" s="13"/>
    </row>
    <row r="105" spans="1:5">
      <c r="A105" s="19" t="s">
        <v>91</v>
      </c>
      <c r="B105" s="19" t="s">
        <v>481</v>
      </c>
      <c r="C105" s="24">
        <f t="shared" si="3"/>
        <v>1.2800000000000001E-2</v>
      </c>
      <c r="D105" s="25">
        <f t="shared" si="4"/>
        <v>1.0604595907135472E-3</v>
      </c>
      <c r="E105" s="13">
        <f t="shared" si="5"/>
        <v>1.0666666666666667E-3</v>
      </c>
    </row>
    <row r="106" spans="1:5">
      <c r="A106" s="19" t="s">
        <v>92</v>
      </c>
      <c r="B106" s="19" t="s">
        <v>482</v>
      </c>
      <c r="C106" s="24">
        <f t="shared" si="3"/>
        <v>9.5300000000000003E-3</v>
      </c>
      <c r="D106" s="25">
        <f t="shared" si="4"/>
        <v>7.9071878767078552E-4</v>
      </c>
      <c r="E106" s="13">
        <f t="shared" si="5"/>
        <v>7.9416666666666665E-4</v>
      </c>
    </row>
    <row r="107" spans="1:5">
      <c r="A107" s="19" t="s">
        <v>93</v>
      </c>
      <c r="B107" s="19" t="s">
        <v>483</v>
      </c>
      <c r="C107" s="24">
        <f t="shared" si="3"/>
        <v>9.2800000000000001E-3</v>
      </c>
      <c r="D107" s="25">
        <f t="shared" si="4"/>
        <v>7.7006345944519161E-4</v>
      </c>
      <c r="E107" s="13">
        <f t="shared" si="5"/>
        <v>7.7333333333333334E-4</v>
      </c>
    </row>
    <row r="108" spans="1:5">
      <c r="A108" s="19"/>
      <c r="B108" s="19"/>
      <c r="C108" s="24"/>
      <c r="D108" s="25"/>
      <c r="E108" s="13"/>
    </row>
    <row r="109" spans="1:5">
      <c r="A109" s="19" t="s">
        <v>94</v>
      </c>
      <c r="B109" s="19" t="s">
        <v>484</v>
      </c>
      <c r="C109" s="24">
        <f t="shared" si="3"/>
        <v>9.2899999999999996E-3</v>
      </c>
      <c r="D109" s="25">
        <f t="shared" si="4"/>
        <v>7.7088976261729947E-4</v>
      </c>
      <c r="E109" s="13">
        <f t="shared" si="5"/>
        <v>7.741666666666666E-4</v>
      </c>
    </row>
    <row r="110" spans="1:5">
      <c r="A110" s="19" t="s">
        <v>95</v>
      </c>
      <c r="B110" s="19" t="s">
        <v>485</v>
      </c>
      <c r="C110" s="24">
        <f t="shared" si="3"/>
        <v>9.4599999999999997E-3</v>
      </c>
      <c r="D110" s="25">
        <f t="shared" si="4"/>
        <v>7.8493576844351765E-4</v>
      </c>
      <c r="E110" s="13">
        <f t="shared" si="5"/>
        <v>7.8833333333333327E-4</v>
      </c>
    </row>
    <row r="111" spans="1:5">
      <c r="A111" s="19"/>
      <c r="B111" s="19"/>
      <c r="C111" s="24"/>
      <c r="D111" s="25"/>
      <c r="E111" s="13"/>
    </row>
    <row r="112" spans="1:5">
      <c r="A112" s="19" t="s">
        <v>486</v>
      </c>
      <c r="B112" s="19" t="s">
        <v>487</v>
      </c>
      <c r="C112" s="24">
        <f t="shared" si="3"/>
        <v>3.2400000000000003E-3</v>
      </c>
      <c r="D112" s="25">
        <f t="shared" si="4"/>
        <v>2.6959987801067342E-4</v>
      </c>
      <c r="E112" s="13">
        <f t="shared" si="5"/>
        <v>2.7E-4</v>
      </c>
    </row>
    <row r="113" spans="1:5">
      <c r="A113" s="19" t="s">
        <v>488</v>
      </c>
      <c r="B113" s="19" t="s">
        <v>489</v>
      </c>
      <c r="C113" s="24">
        <f t="shared" si="3"/>
        <v>3.4499999999999999E-3</v>
      </c>
      <c r="D113" s="25">
        <f t="shared" si="4"/>
        <v>2.8704639014587308E-4</v>
      </c>
      <c r="E113" s="13">
        <f t="shared" si="5"/>
        <v>2.875E-4</v>
      </c>
    </row>
    <row r="114" spans="1:5">
      <c r="A114" s="19" t="s">
        <v>490</v>
      </c>
      <c r="B114" s="19" t="s">
        <v>491</v>
      </c>
      <c r="C114" s="24">
        <f t="shared" si="3"/>
        <v>2.8899999999999998E-3</v>
      </c>
      <c r="D114" s="25">
        <f t="shared" si="4"/>
        <v>2.4051491728060981E-4</v>
      </c>
      <c r="E114" s="13">
        <f t="shared" si="5"/>
        <v>2.4083333333333332E-4</v>
      </c>
    </row>
    <row r="115" spans="1:5">
      <c r="A115" s="19"/>
      <c r="B115" s="19"/>
      <c r="C115" s="24"/>
      <c r="D115" s="25"/>
      <c r="E115" s="13"/>
    </row>
    <row r="116" spans="1:5">
      <c r="A116" s="19" t="s">
        <v>492</v>
      </c>
      <c r="B116" s="19" t="s">
        <v>493</v>
      </c>
      <c r="C116" s="24">
        <f t="shared" si="3"/>
        <v>2.8999999999999998E-3</v>
      </c>
      <c r="D116" s="25">
        <f t="shared" si="4"/>
        <v>2.4134604527370485E-4</v>
      </c>
      <c r="E116" s="13">
        <f t="shared" si="5"/>
        <v>2.4166666666666664E-4</v>
      </c>
    </row>
    <row r="117" spans="1:5">
      <c r="A117" s="19" t="s">
        <v>494</v>
      </c>
      <c r="B117" s="19" t="s">
        <v>417</v>
      </c>
      <c r="C117" s="24">
        <f t="shared" si="3"/>
        <v>2.8000000000000004E-3</v>
      </c>
      <c r="D117" s="25">
        <f t="shared" si="4"/>
        <v>2.3303442347044623E-4</v>
      </c>
      <c r="E117" s="13">
        <f t="shared" si="5"/>
        <v>2.3333333333333336E-4</v>
      </c>
    </row>
    <row r="118" spans="1:5">
      <c r="A118" s="19" t="s">
        <v>495</v>
      </c>
      <c r="B118" s="19" t="s">
        <v>496</v>
      </c>
      <c r="C118" s="24">
        <f t="shared" si="3"/>
        <v>2.9399999999999999E-3</v>
      </c>
      <c r="D118" s="25">
        <f t="shared" si="4"/>
        <v>2.4467048128196112E-4</v>
      </c>
      <c r="E118" s="13">
        <f t="shared" si="5"/>
        <v>2.4499999999999999E-4</v>
      </c>
    </row>
    <row r="119" spans="1:5">
      <c r="A119" s="19"/>
      <c r="B119" s="19"/>
      <c r="C119" s="24"/>
      <c r="D119" s="25"/>
      <c r="E119" s="13"/>
    </row>
    <row r="120" spans="1:5">
      <c r="A120" s="19" t="s">
        <v>497</v>
      </c>
      <c r="B120" s="19" t="s">
        <v>498</v>
      </c>
      <c r="C120" s="24">
        <f t="shared" si="3"/>
        <v>2.7800000000000004E-3</v>
      </c>
      <c r="D120" s="25">
        <f t="shared" si="4"/>
        <v>2.31372007937658E-4</v>
      </c>
      <c r="E120" s="13">
        <f t="shared" si="5"/>
        <v>2.316666666666667E-4</v>
      </c>
    </row>
    <row r="121" spans="1:5">
      <c r="A121" s="19" t="s">
        <v>499</v>
      </c>
      <c r="B121" s="19" t="s">
        <v>500</v>
      </c>
      <c r="C121" s="24">
        <f t="shared" si="3"/>
        <v>2.6199999999999999E-3</v>
      </c>
      <c r="D121" s="25">
        <f t="shared" si="4"/>
        <v>2.1807158941555826E-4</v>
      </c>
      <c r="E121" s="13">
        <f t="shared" si="5"/>
        <v>2.1833333333333332E-4</v>
      </c>
    </row>
    <row r="122" spans="1:5">
      <c r="A122" s="19" t="s">
        <v>501</v>
      </c>
      <c r="B122" s="19" t="s">
        <v>502</v>
      </c>
      <c r="C122" s="24">
        <f t="shared" si="3"/>
        <v>2.7500000000000003E-3</v>
      </c>
      <c r="D122" s="25">
        <f t="shared" si="4"/>
        <v>2.2887832765050575E-4</v>
      </c>
      <c r="E122" s="13">
        <f t="shared" si="5"/>
        <v>2.2916666666666669E-4</v>
      </c>
    </row>
    <row r="123" spans="1:5">
      <c r="A123" s="19"/>
      <c r="B123" s="19"/>
      <c r="C123" s="24"/>
      <c r="D123" s="25"/>
      <c r="E123" s="13"/>
    </row>
    <row r="124" spans="1:5">
      <c r="A124" s="19" t="s">
        <v>503</v>
      </c>
      <c r="B124" s="19" t="s">
        <v>504</v>
      </c>
      <c r="C124" s="24">
        <f t="shared" si="3"/>
        <v>2.7900000000000004E-3</v>
      </c>
      <c r="D124" s="25">
        <f t="shared" si="4"/>
        <v>2.322032195032353E-4</v>
      </c>
      <c r="E124" s="13">
        <f t="shared" si="5"/>
        <v>2.3250000000000004E-4</v>
      </c>
    </row>
    <row r="125" spans="1:5">
      <c r="A125" s="19" t="s">
        <v>505</v>
      </c>
      <c r="B125" s="19" t="s">
        <v>506</v>
      </c>
      <c r="C125" s="24">
        <f t="shared" si="3"/>
        <v>2.7100000000000002E-3</v>
      </c>
      <c r="D125" s="25">
        <f t="shared" si="4"/>
        <v>2.2555331421747482E-4</v>
      </c>
      <c r="E125" s="13">
        <f t="shared" si="5"/>
        <v>2.2583333333333334E-4</v>
      </c>
    </row>
    <row r="126" spans="1:5">
      <c r="A126" s="19" t="s">
        <v>507</v>
      </c>
      <c r="B126" s="19" t="s">
        <v>508</v>
      </c>
      <c r="C126" s="24">
        <f t="shared" si="3"/>
        <v>2.7200000000000002E-3</v>
      </c>
      <c r="D126" s="25">
        <f t="shared" si="4"/>
        <v>2.2638457897450337E-4</v>
      </c>
      <c r="E126" s="13">
        <f t="shared" si="5"/>
        <v>2.2666666666666668E-4</v>
      </c>
    </row>
    <row r="127" spans="1:5">
      <c r="A127" s="19"/>
      <c r="B127" s="19"/>
      <c r="C127" s="24"/>
      <c r="D127" s="25"/>
      <c r="E127" s="13"/>
    </row>
    <row r="128" spans="1:5">
      <c r="A128" s="19" t="s">
        <v>509</v>
      </c>
      <c r="B128" s="19" t="s">
        <v>510</v>
      </c>
      <c r="C128" s="24">
        <f t="shared" si="3"/>
        <v>2.3999999999999998E-3</v>
      </c>
      <c r="D128" s="25">
        <f t="shared" si="4"/>
        <v>1.9978033674417084E-4</v>
      </c>
      <c r="E128" s="13">
        <f t="shared" si="5"/>
        <v>1.9999999999999998E-4</v>
      </c>
    </row>
    <row r="129" spans="1:5">
      <c r="A129" s="19" t="s">
        <v>511</v>
      </c>
      <c r="B129" s="19" t="s">
        <v>512</v>
      </c>
      <c r="C129" s="24">
        <f t="shared" si="3"/>
        <v>2.33E-3</v>
      </c>
      <c r="D129" s="25">
        <f t="shared" si="4"/>
        <v>1.9395962099300057E-4</v>
      </c>
      <c r="E129" s="13">
        <f t="shared" si="5"/>
        <v>1.9416666666666668E-4</v>
      </c>
    </row>
    <row r="130" spans="1:5">
      <c r="A130" s="19" t="s">
        <v>513</v>
      </c>
      <c r="B130" s="19" t="s">
        <v>514</v>
      </c>
      <c r="C130" s="24">
        <f t="shared" si="3"/>
        <v>2.3400000000000001E-3</v>
      </c>
      <c r="D130" s="25">
        <f t="shared" si="4"/>
        <v>1.9479117462806173E-4</v>
      </c>
      <c r="E130" s="13">
        <f t="shared" si="5"/>
        <v>1.95E-4</v>
      </c>
    </row>
    <row r="131" spans="1:5">
      <c r="A131" s="19"/>
      <c r="B131" s="19"/>
      <c r="C131" s="24"/>
      <c r="D131" s="25"/>
      <c r="E131" s="13"/>
    </row>
    <row r="132" spans="1:5">
      <c r="A132" s="19" t="s">
        <v>515</v>
      </c>
      <c r="B132" s="19" t="s">
        <v>514</v>
      </c>
      <c r="C132" s="24">
        <f t="shared" ref="C132:C195" si="6">B132/100</f>
        <v>2.3400000000000001E-3</v>
      </c>
      <c r="D132" s="25">
        <f t="shared" ref="D132:D195" si="7">((1+C132)^(1/12))-1</f>
        <v>1.9479117462806173E-4</v>
      </c>
      <c r="E132" s="13">
        <f t="shared" ref="E132:E195" si="8">C132/12</f>
        <v>1.95E-4</v>
      </c>
    </row>
    <row r="133" spans="1:5">
      <c r="A133" s="19" t="s">
        <v>516</v>
      </c>
      <c r="B133" s="19" t="s">
        <v>517</v>
      </c>
      <c r="C133" s="24">
        <f t="shared" si="6"/>
        <v>2.4099999999999998E-3</v>
      </c>
      <c r="D133" s="25">
        <f t="shared" si="7"/>
        <v>2.0061183714914499E-4</v>
      </c>
      <c r="E133" s="13">
        <f t="shared" si="8"/>
        <v>2.0083333333333333E-4</v>
      </c>
    </row>
    <row r="134" spans="1:5">
      <c r="A134" s="19" t="s">
        <v>518</v>
      </c>
      <c r="B134" s="19" t="s">
        <v>425</v>
      </c>
      <c r="C134" s="24">
        <f t="shared" si="6"/>
        <v>2.5500000000000002E-3</v>
      </c>
      <c r="D134" s="25">
        <f t="shared" si="7"/>
        <v>2.1225204449293322E-4</v>
      </c>
      <c r="E134" s="13">
        <f t="shared" si="8"/>
        <v>2.1250000000000002E-4</v>
      </c>
    </row>
    <row r="135" spans="1:5">
      <c r="A135" s="19"/>
      <c r="B135" s="19"/>
      <c r="C135" s="24"/>
      <c r="D135" s="25"/>
      <c r="E135" s="13"/>
    </row>
    <row r="136" spans="1:5">
      <c r="A136" s="19" t="s">
        <v>519</v>
      </c>
      <c r="B136" s="19" t="s">
        <v>520</v>
      </c>
      <c r="C136" s="24">
        <f t="shared" si="6"/>
        <v>2.2799999999999999E-3</v>
      </c>
      <c r="D136" s="25">
        <f t="shared" si="7"/>
        <v>1.8980173874116879E-4</v>
      </c>
      <c r="E136" s="13">
        <f t="shared" si="8"/>
        <v>1.8999999999999998E-4</v>
      </c>
    </row>
    <row r="137" spans="1:5">
      <c r="A137" s="19" t="s">
        <v>521</v>
      </c>
      <c r="B137" s="19" t="s">
        <v>522</v>
      </c>
      <c r="C137" s="24">
        <f t="shared" si="6"/>
        <v>2.4199999999999998E-3</v>
      </c>
      <c r="D137" s="25">
        <f t="shared" si="7"/>
        <v>2.0144332995020164E-4</v>
      </c>
      <c r="E137" s="13">
        <f t="shared" si="8"/>
        <v>2.0166666666666664E-4</v>
      </c>
    </row>
    <row r="138" spans="1:5">
      <c r="A138" s="19" t="s">
        <v>523</v>
      </c>
      <c r="B138" s="19" t="s">
        <v>524</v>
      </c>
      <c r="C138" s="24">
        <f t="shared" si="6"/>
        <v>2.49E-3</v>
      </c>
      <c r="D138" s="25">
        <f t="shared" si="7"/>
        <v>2.072635666665601E-4</v>
      </c>
      <c r="E138" s="13">
        <f t="shared" si="8"/>
        <v>2.075E-4</v>
      </c>
    </row>
    <row r="139" spans="1:5">
      <c r="A139" s="19"/>
      <c r="B139" s="19"/>
      <c r="C139" s="24"/>
      <c r="D139" s="25"/>
      <c r="E139" s="13"/>
    </row>
    <row r="140" spans="1:5">
      <c r="A140" s="19" t="s">
        <v>525</v>
      </c>
      <c r="B140" s="19" t="s">
        <v>526</v>
      </c>
      <c r="C140" s="24">
        <f t="shared" si="6"/>
        <v>2.5900000000000003E-3</v>
      </c>
      <c r="D140" s="25">
        <f t="shared" si="7"/>
        <v>2.1557754434153864E-4</v>
      </c>
      <c r="E140" s="13">
        <f t="shared" si="8"/>
        <v>2.1583333333333337E-4</v>
      </c>
    </row>
    <row r="141" spans="1:5">
      <c r="A141" s="19" t="s">
        <v>527</v>
      </c>
      <c r="B141" s="19" t="s">
        <v>528</v>
      </c>
      <c r="C141" s="24">
        <f t="shared" si="6"/>
        <v>2.32E-3</v>
      </c>
      <c r="D141" s="25">
        <f t="shared" si="7"/>
        <v>1.931280597529117E-4</v>
      </c>
      <c r="E141" s="13">
        <f t="shared" si="8"/>
        <v>1.9333333333333333E-4</v>
      </c>
    </row>
    <row r="142" spans="1:5">
      <c r="A142" s="19" t="s">
        <v>529</v>
      </c>
      <c r="B142" s="19" t="s">
        <v>530</v>
      </c>
      <c r="C142" s="24">
        <f t="shared" si="6"/>
        <v>1.9500000000000001E-3</v>
      </c>
      <c r="D142" s="25">
        <f t="shared" si="7"/>
        <v>1.623549463058982E-4</v>
      </c>
      <c r="E142" s="13">
        <f t="shared" si="8"/>
        <v>1.6250000000000002E-4</v>
      </c>
    </row>
    <row r="143" spans="1:5">
      <c r="A143" s="19"/>
      <c r="B143" s="19"/>
      <c r="C143" s="24"/>
      <c r="D143" s="25"/>
      <c r="E143" s="13"/>
    </row>
    <row r="144" spans="1:5">
      <c r="A144" s="19" t="s">
        <v>531</v>
      </c>
      <c r="B144" s="19" t="s">
        <v>532</v>
      </c>
      <c r="C144" s="24">
        <f t="shared" si="6"/>
        <v>2.3699999999999997E-3</v>
      </c>
      <c r="D144" s="25">
        <f t="shared" si="7"/>
        <v>1.9728578990552137E-4</v>
      </c>
      <c r="E144" s="13">
        <f t="shared" si="8"/>
        <v>1.9749999999999998E-4</v>
      </c>
    </row>
    <row r="145" spans="1:5">
      <c r="A145" s="19" t="s">
        <v>533</v>
      </c>
      <c r="B145" s="19" t="s">
        <v>387</v>
      </c>
      <c r="C145" s="24">
        <f t="shared" si="6"/>
        <v>2.5400000000000002E-3</v>
      </c>
      <c r="D145" s="25">
        <f t="shared" si="7"/>
        <v>2.1142065052703884E-4</v>
      </c>
      <c r="E145" s="13">
        <f t="shared" si="8"/>
        <v>2.1166666666666667E-4</v>
      </c>
    </row>
    <row r="146" spans="1:5">
      <c r="A146" s="19" t="s">
        <v>534</v>
      </c>
      <c r="B146" s="19" t="s">
        <v>389</v>
      </c>
      <c r="C146" s="24">
        <f t="shared" si="6"/>
        <v>2.48E-3</v>
      </c>
      <c r="D146" s="25">
        <f t="shared" si="7"/>
        <v>2.0643212708737479E-4</v>
      </c>
      <c r="E146" s="13">
        <f t="shared" si="8"/>
        <v>2.0666666666666666E-4</v>
      </c>
    </row>
    <row r="147" spans="1:5">
      <c r="A147" s="19"/>
      <c r="B147" s="19"/>
      <c r="C147" s="24"/>
      <c r="D147" s="25"/>
      <c r="E147" s="13"/>
    </row>
    <row r="148" spans="1:5">
      <c r="A148" s="19" t="s">
        <v>535</v>
      </c>
      <c r="B148" s="19" t="s">
        <v>506</v>
      </c>
      <c r="C148" s="24">
        <f t="shared" si="6"/>
        <v>2.7100000000000002E-3</v>
      </c>
      <c r="D148" s="25">
        <f t="shared" si="7"/>
        <v>2.2555331421747482E-4</v>
      </c>
      <c r="E148" s="13">
        <f t="shared" si="8"/>
        <v>2.2583333333333334E-4</v>
      </c>
    </row>
    <row r="149" spans="1:5">
      <c r="A149" s="19" t="s">
        <v>536</v>
      </c>
      <c r="B149" s="19" t="s">
        <v>537</v>
      </c>
      <c r="C149" s="24">
        <f t="shared" si="6"/>
        <v>3.15E-3</v>
      </c>
      <c r="D149" s="25">
        <f t="shared" si="7"/>
        <v>2.6212177658346825E-4</v>
      </c>
      <c r="E149" s="13">
        <f t="shared" si="8"/>
        <v>2.6249999999999998E-4</v>
      </c>
    </row>
    <row r="150" spans="1:5">
      <c r="A150" s="19" t="s">
        <v>538</v>
      </c>
      <c r="B150" s="19" t="s">
        <v>539</v>
      </c>
      <c r="C150" s="24">
        <f t="shared" si="6"/>
        <v>3.13E-3</v>
      </c>
      <c r="D150" s="25">
        <f t="shared" si="7"/>
        <v>2.6045989274736669E-4</v>
      </c>
      <c r="E150" s="13">
        <f t="shared" si="8"/>
        <v>2.6083333333333335E-4</v>
      </c>
    </row>
    <row r="151" spans="1:5">
      <c r="A151" s="19"/>
      <c r="B151" s="19"/>
      <c r="C151" s="24"/>
      <c r="D151" s="25"/>
      <c r="E151" s="13"/>
    </row>
    <row r="152" spans="1:5">
      <c r="A152" s="19" t="s">
        <v>540</v>
      </c>
      <c r="B152" s="19" t="s">
        <v>541</v>
      </c>
      <c r="C152" s="24">
        <f t="shared" si="6"/>
        <v>3.2200000000000002E-3</v>
      </c>
      <c r="D152" s="25">
        <f t="shared" si="7"/>
        <v>2.679381308390294E-4</v>
      </c>
      <c r="E152" s="13">
        <f t="shared" si="8"/>
        <v>2.6833333333333337E-4</v>
      </c>
    </row>
    <row r="153" spans="1:5">
      <c r="A153" s="19" t="s">
        <v>542</v>
      </c>
      <c r="B153" s="19" t="s">
        <v>412</v>
      </c>
      <c r="C153" s="24">
        <f t="shared" si="6"/>
        <v>2.8499999999999997E-3</v>
      </c>
      <c r="D153" s="25">
        <f t="shared" si="7"/>
        <v>2.3719032933877671E-4</v>
      </c>
      <c r="E153" s="13">
        <f t="shared" si="8"/>
        <v>2.3749999999999997E-4</v>
      </c>
    </row>
    <row r="154" spans="1:5">
      <c r="A154" s="19" t="s">
        <v>543</v>
      </c>
      <c r="B154" s="19" t="s">
        <v>524</v>
      </c>
      <c r="C154" s="24">
        <f t="shared" si="6"/>
        <v>2.49E-3</v>
      </c>
      <c r="D154" s="25">
        <f t="shared" si="7"/>
        <v>2.072635666665601E-4</v>
      </c>
      <c r="E154" s="13">
        <f t="shared" si="8"/>
        <v>2.075E-4</v>
      </c>
    </row>
    <row r="155" spans="1:5">
      <c r="A155" s="19"/>
      <c r="B155" s="19"/>
      <c r="C155" s="24"/>
      <c r="D155" s="25"/>
      <c r="E155" s="13"/>
    </row>
    <row r="156" spans="1:5">
      <c r="A156" s="19" t="s">
        <v>544</v>
      </c>
      <c r="B156" s="19" t="s">
        <v>545</v>
      </c>
      <c r="C156" s="24">
        <f t="shared" si="6"/>
        <v>1.7799999999999999E-3</v>
      </c>
      <c r="D156" s="25">
        <f t="shared" si="7"/>
        <v>1.4821245549834217E-4</v>
      </c>
      <c r="E156" s="13">
        <f t="shared" si="8"/>
        <v>1.4833333333333332E-4</v>
      </c>
    </row>
    <row r="157" spans="1:5">
      <c r="A157" s="19" t="s">
        <v>546</v>
      </c>
      <c r="B157" s="19" t="s">
        <v>547</v>
      </c>
      <c r="C157" s="24">
        <f t="shared" si="6"/>
        <v>1.49E-3</v>
      </c>
      <c r="D157" s="25">
        <f t="shared" si="7"/>
        <v>1.2408195181357051E-4</v>
      </c>
      <c r="E157" s="13">
        <f t="shared" si="8"/>
        <v>1.2416666666666666E-4</v>
      </c>
    </row>
    <row r="158" spans="1:5">
      <c r="A158" s="19" t="s">
        <v>548</v>
      </c>
      <c r="B158" s="19" t="s">
        <v>510</v>
      </c>
      <c r="C158" s="24">
        <f t="shared" si="6"/>
        <v>2.3999999999999998E-3</v>
      </c>
      <c r="D158" s="25">
        <f t="shared" si="7"/>
        <v>1.9978033674417084E-4</v>
      </c>
      <c r="E158" s="13">
        <f t="shared" si="8"/>
        <v>1.9999999999999998E-4</v>
      </c>
    </row>
    <row r="159" spans="1:5">
      <c r="A159" s="19"/>
      <c r="B159" s="19"/>
      <c r="C159" s="24"/>
      <c r="D159" s="25"/>
      <c r="E159" s="13"/>
    </row>
    <row r="160" spans="1:5">
      <c r="A160" s="19" t="s">
        <v>549</v>
      </c>
      <c r="B160" s="19" t="s">
        <v>550</v>
      </c>
      <c r="C160" s="24">
        <f t="shared" si="6"/>
        <v>3.8300000000000001E-3</v>
      </c>
      <c r="D160" s="25">
        <f t="shared" si="7"/>
        <v>3.1860776331416041E-4</v>
      </c>
      <c r="E160" s="13">
        <f t="shared" si="8"/>
        <v>3.1916666666666665E-4</v>
      </c>
    </row>
    <row r="161" spans="1:5">
      <c r="A161" s="19" t="s">
        <v>551</v>
      </c>
      <c r="B161" s="19" t="s">
        <v>552</v>
      </c>
      <c r="C161" s="24">
        <f t="shared" si="6"/>
        <v>4.3099999999999996E-3</v>
      </c>
      <c r="D161" s="25">
        <f t="shared" si="7"/>
        <v>3.5845911042553524E-4</v>
      </c>
      <c r="E161" s="13">
        <f t="shared" si="8"/>
        <v>3.5916666666666665E-4</v>
      </c>
    </row>
    <row r="162" spans="1:5">
      <c r="A162" s="19" t="s">
        <v>553</v>
      </c>
      <c r="B162" s="19" t="s">
        <v>304</v>
      </c>
      <c r="C162" s="24">
        <f t="shared" si="6"/>
        <v>4.2300000000000003E-3</v>
      </c>
      <c r="D162" s="25">
        <f t="shared" si="7"/>
        <v>3.5181843186116168E-4</v>
      </c>
      <c r="E162" s="13">
        <f t="shared" si="8"/>
        <v>3.525E-4</v>
      </c>
    </row>
    <row r="163" spans="1:5">
      <c r="A163" s="19"/>
      <c r="B163" s="19"/>
      <c r="C163" s="24"/>
      <c r="D163" s="25"/>
      <c r="E163" s="13"/>
    </row>
    <row r="164" spans="1:5">
      <c r="A164" s="19" t="s">
        <v>554</v>
      </c>
      <c r="B164" s="19" t="s">
        <v>555</v>
      </c>
      <c r="C164" s="24">
        <f t="shared" si="6"/>
        <v>3.4200000000000003E-3</v>
      </c>
      <c r="D164" s="25">
        <f t="shared" si="7"/>
        <v>2.8455423619377918E-4</v>
      </c>
      <c r="E164" s="13">
        <f t="shared" si="8"/>
        <v>2.8500000000000004E-4</v>
      </c>
    </row>
    <row r="165" spans="1:5">
      <c r="A165" s="19" t="s">
        <v>556</v>
      </c>
      <c r="B165" s="19" t="s">
        <v>557</v>
      </c>
      <c r="C165" s="24">
        <f t="shared" si="6"/>
        <v>4.15E-3</v>
      </c>
      <c r="D165" s="25">
        <f t="shared" si="7"/>
        <v>3.4517726834693008E-4</v>
      </c>
      <c r="E165" s="13">
        <f t="shared" si="8"/>
        <v>3.4583333333333335E-4</v>
      </c>
    </row>
    <row r="166" spans="1:5">
      <c r="A166" s="19" t="s">
        <v>558</v>
      </c>
      <c r="B166" s="19" t="s">
        <v>559</v>
      </c>
      <c r="C166" s="24">
        <f t="shared" si="6"/>
        <v>4.0000000000000001E-3</v>
      </c>
      <c r="D166" s="25">
        <f t="shared" si="7"/>
        <v>3.3272377940973819E-4</v>
      </c>
      <c r="E166" s="13">
        <f t="shared" si="8"/>
        <v>3.3333333333333332E-4</v>
      </c>
    </row>
    <row r="167" spans="1:5">
      <c r="A167" s="19"/>
      <c r="B167" s="19"/>
      <c r="C167" s="24"/>
      <c r="D167" s="25"/>
      <c r="E167" s="13"/>
    </row>
    <row r="168" spans="1:5">
      <c r="A168" s="19" t="s">
        <v>560</v>
      </c>
      <c r="B168" s="19" t="s">
        <v>561</v>
      </c>
      <c r="C168" s="24">
        <f t="shared" si="6"/>
        <v>4.5999999999999999E-3</v>
      </c>
      <c r="D168" s="25">
        <f t="shared" si="7"/>
        <v>3.8252750614442554E-4</v>
      </c>
      <c r="E168" s="13">
        <f t="shared" si="8"/>
        <v>3.8333333333333334E-4</v>
      </c>
    </row>
    <row r="169" spans="1:5">
      <c r="A169" s="19" t="s">
        <v>562</v>
      </c>
      <c r="B169" s="19" t="s">
        <v>563</v>
      </c>
      <c r="C169" s="24">
        <f t="shared" si="6"/>
        <v>3.98E-3</v>
      </c>
      <c r="D169" s="25">
        <f t="shared" si="7"/>
        <v>3.3106318535747192E-4</v>
      </c>
      <c r="E169" s="13">
        <f t="shared" si="8"/>
        <v>3.3166666666666669E-4</v>
      </c>
    </row>
    <row r="170" spans="1:5">
      <c r="A170" s="19" t="s">
        <v>564</v>
      </c>
      <c r="B170" s="19" t="s">
        <v>557</v>
      </c>
      <c r="C170" s="24">
        <f t="shared" si="6"/>
        <v>4.15E-3</v>
      </c>
      <c r="D170" s="25">
        <f t="shared" si="7"/>
        <v>3.4517726834693008E-4</v>
      </c>
      <c r="E170" s="13">
        <f t="shared" si="8"/>
        <v>3.4583333333333335E-4</v>
      </c>
    </row>
    <row r="171" spans="1:5">
      <c r="A171" s="19"/>
      <c r="B171" s="19"/>
      <c r="C171" s="24"/>
      <c r="D171" s="25"/>
      <c r="E171" s="13"/>
    </row>
    <row r="172" spans="1:5">
      <c r="A172" s="19" t="s">
        <v>565</v>
      </c>
      <c r="B172" s="19" t="s">
        <v>566</v>
      </c>
      <c r="C172" s="24">
        <f t="shared" si="6"/>
        <v>3.6900000000000001E-3</v>
      </c>
      <c r="D172" s="25">
        <f t="shared" si="7"/>
        <v>3.0698116337557479E-4</v>
      </c>
      <c r="E172" s="13">
        <f t="shared" si="8"/>
        <v>3.0749999999999999E-4</v>
      </c>
    </row>
    <row r="173" spans="1:5">
      <c r="A173" s="19" t="s">
        <v>567</v>
      </c>
      <c r="B173" s="19" t="s">
        <v>568</v>
      </c>
      <c r="C173" s="24">
        <f t="shared" si="6"/>
        <v>3.1800000000000001E-3</v>
      </c>
      <c r="D173" s="25">
        <f t="shared" si="7"/>
        <v>2.6461454539083995E-4</v>
      </c>
      <c r="E173" s="13">
        <f t="shared" si="8"/>
        <v>2.6499999999999999E-4</v>
      </c>
    </row>
    <row r="174" spans="1:5">
      <c r="A174" s="19" t="s">
        <v>569</v>
      </c>
      <c r="B174" s="19" t="s">
        <v>570</v>
      </c>
      <c r="C174" s="24">
        <f t="shared" si="6"/>
        <v>3.4699999999999996E-3</v>
      </c>
      <c r="D174" s="25">
        <f t="shared" si="7"/>
        <v>2.8870778817058351E-4</v>
      </c>
      <c r="E174" s="13">
        <f t="shared" si="8"/>
        <v>2.8916666666666663E-4</v>
      </c>
    </row>
    <row r="175" spans="1:5">
      <c r="A175" s="19"/>
      <c r="B175" s="19"/>
      <c r="C175" s="24"/>
      <c r="D175" s="25"/>
      <c r="E175" s="13"/>
    </row>
    <row r="176" spans="1:5">
      <c r="A176" s="19" t="s">
        <v>571</v>
      </c>
      <c r="B176" s="19" t="s">
        <v>572</v>
      </c>
      <c r="C176" s="24">
        <f t="shared" si="6"/>
        <v>3.4300000000000003E-3</v>
      </c>
      <c r="D176" s="25">
        <f t="shared" si="7"/>
        <v>2.8538496176655492E-4</v>
      </c>
      <c r="E176" s="13">
        <f t="shared" si="8"/>
        <v>2.8583333333333336E-4</v>
      </c>
    </row>
    <row r="177" spans="1:5">
      <c r="A177" s="19" t="s">
        <v>573</v>
      </c>
      <c r="B177" s="19" t="s">
        <v>574</v>
      </c>
      <c r="C177" s="24">
        <f t="shared" si="6"/>
        <v>3.6600000000000001E-3</v>
      </c>
      <c r="D177" s="25">
        <f t="shared" si="7"/>
        <v>3.0448955569539748E-4</v>
      </c>
      <c r="E177" s="13">
        <f t="shared" si="8"/>
        <v>3.0499999999999999E-4</v>
      </c>
    </row>
    <row r="178" spans="1:5">
      <c r="A178" s="19" t="s">
        <v>575</v>
      </c>
      <c r="B178" s="19" t="s">
        <v>576</v>
      </c>
      <c r="C178" s="24">
        <f t="shared" si="6"/>
        <v>4.3299999999999996E-3</v>
      </c>
      <c r="D178" s="25">
        <f t="shared" si="7"/>
        <v>3.6011920430190081E-4</v>
      </c>
      <c r="E178" s="13">
        <f t="shared" si="8"/>
        <v>3.6083333333333329E-4</v>
      </c>
    </row>
    <row r="179" spans="1:5">
      <c r="A179" s="19"/>
      <c r="B179" s="19"/>
      <c r="C179" s="24"/>
      <c r="D179" s="25"/>
      <c r="E179" s="13"/>
    </row>
    <row r="180" spans="1:5">
      <c r="A180" s="19" t="s">
        <v>577</v>
      </c>
      <c r="B180" s="19" t="s">
        <v>385</v>
      </c>
      <c r="C180" s="24">
        <f t="shared" si="6"/>
        <v>3.7599999999999999E-3</v>
      </c>
      <c r="D180" s="25">
        <f t="shared" si="7"/>
        <v>3.1279464915634492E-4</v>
      </c>
      <c r="E180" s="13">
        <f t="shared" si="8"/>
        <v>3.1333333333333332E-4</v>
      </c>
    </row>
    <row r="181" spans="1:5">
      <c r="A181" s="19" t="s">
        <v>578</v>
      </c>
      <c r="B181" s="19" t="s">
        <v>579</v>
      </c>
      <c r="C181" s="24">
        <f t="shared" si="6"/>
        <v>4.1999999999999997E-3</v>
      </c>
      <c r="D181" s="25">
        <f t="shared" si="7"/>
        <v>3.4932805237719577E-4</v>
      </c>
      <c r="E181" s="13">
        <f t="shared" si="8"/>
        <v>3.5E-4</v>
      </c>
    </row>
    <row r="182" spans="1:5">
      <c r="A182" s="19" t="s">
        <v>580</v>
      </c>
      <c r="B182" s="19" t="s">
        <v>581</v>
      </c>
      <c r="C182" s="24">
        <f t="shared" si="6"/>
        <v>4.7399999999999994E-3</v>
      </c>
      <c r="D182" s="25">
        <f t="shared" si="7"/>
        <v>3.9414445227770045E-4</v>
      </c>
      <c r="E182" s="13">
        <f t="shared" si="8"/>
        <v>3.9499999999999995E-4</v>
      </c>
    </row>
    <row r="183" spans="1:5">
      <c r="A183" s="19"/>
      <c r="B183" s="19"/>
      <c r="C183" s="24"/>
      <c r="D183" s="25"/>
      <c r="E183" s="13"/>
    </row>
    <row r="184" spans="1:5">
      <c r="A184" s="19" t="s">
        <v>582</v>
      </c>
      <c r="B184" s="19" t="s">
        <v>583</v>
      </c>
      <c r="C184" s="24">
        <f t="shared" si="6"/>
        <v>5.5800000000000008E-3</v>
      </c>
      <c r="D184" s="25">
        <f t="shared" si="7"/>
        <v>4.6381498495673412E-4</v>
      </c>
      <c r="E184" s="13">
        <f t="shared" si="8"/>
        <v>4.6500000000000008E-4</v>
      </c>
    </row>
    <row r="185" spans="1:5">
      <c r="A185" s="19" t="s">
        <v>584</v>
      </c>
      <c r="B185" s="19" t="s">
        <v>585</v>
      </c>
      <c r="C185" s="24">
        <f t="shared" si="6"/>
        <v>5.2199999999999998E-3</v>
      </c>
      <c r="D185" s="25">
        <f t="shared" si="7"/>
        <v>4.3396272020235216E-4</v>
      </c>
      <c r="E185" s="13">
        <f t="shared" si="8"/>
        <v>4.35E-4</v>
      </c>
    </row>
    <row r="186" spans="1:5">
      <c r="A186" s="19" t="s">
        <v>586</v>
      </c>
      <c r="B186" s="19" t="s">
        <v>587</v>
      </c>
      <c r="C186" s="24">
        <f t="shared" si="6"/>
        <v>5.9299999999999995E-3</v>
      </c>
      <c r="D186" s="25">
        <f t="shared" si="7"/>
        <v>4.9282862944455275E-4</v>
      </c>
      <c r="E186" s="13">
        <f t="shared" si="8"/>
        <v>4.9416666666666663E-4</v>
      </c>
    </row>
    <row r="187" spans="1:5">
      <c r="A187" s="19"/>
      <c r="B187" s="19"/>
      <c r="C187" s="24"/>
      <c r="D187" s="25"/>
      <c r="E187" s="13"/>
    </row>
    <row r="188" spans="1:5">
      <c r="A188" s="19" t="s">
        <v>588</v>
      </c>
      <c r="B188" s="19" t="s">
        <v>563</v>
      </c>
      <c r="C188" s="24">
        <f t="shared" si="6"/>
        <v>3.98E-3</v>
      </c>
      <c r="D188" s="25">
        <f t="shared" si="7"/>
        <v>3.3106318535747192E-4</v>
      </c>
      <c r="E188" s="13">
        <f t="shared" si="8"/>
        <v>3.3166666666666669E-4</v>
      </c>
    </row>
    <row r="189" spans="1:5">
      <c r="A189" s="19" t="s">
        <v>589</v>
      </c>
      <c r="B189" s="19" t="s">
        <v>590</v>
      </c>
      <c r="C189" s="24">
        <f t="shared" si="6"/>
        <v>3.5499999999999998E-3</v>
      </c>
      <c r="D189" s="25">
        <f t="shared" si="7"/>
        <v>2.9535307674732891E-4</v>
      </c>
      <c r="E189" s="13">
        <f t="shared" si="8"/>
        <v>2.9583333333333333E-4</v>
      </c>
    </row>
    <row r="190" spans="1:5">
      <c r="A190" s="19" t="s">
        <v>591</v>
      </c>
      <c r="B190" s="19" t="s">
        <v>592</v>
      </c>
      <c r="C190" s="24">
        <f t="shared" si="6"/>
        <v>3.2600000000000003E-3</v>
      </c>
      <c r="D190" s="25">
        <f t="shared" si="7"/>
        <v>2.7126159481571932E-4</v>
      </c>
      <c r="E190" s="13">
        <f t="shared" si="8"/>
        <v>2.7166666666666669E-4</v>
      </c>
    </row>
    <row r="191" spans="1:5">
      <c r="A191" s="19"/>
      <c r="B191" s="19"/>
      <c r="C191" s="24"/>
      <c r="D191" s="25"/>
      <c r="E191" s="13"/>
    </row>
    <row r="192" spans="1:5">
      <c r="A192" s="19" t="s">
        <v>593</v>
      </c>
      <c r="B192" s="19" t="s">
        <v>594</v>
      </c>
      <c r="C192" s="24">
        <f t="shared" si="6"/>
        <v>3.5299999999999997E-3</v>
      </c>
      <c r="D192" s="25">
        <f t="shared" si="7"/>
        <v>2.9369180012928098E-4</v>
      </c>
      <c r="E192" s="13">
        <f t="shared" si="8"/>
        <v>2.9416666666666664E-4</v>
      </c>
    </row>
    <row r="193" spans="1:5">
      <c r="A193" s="19" t="s">
        <v>595</v>
      </c>
      <c r="B193" s="19" t="s">
        <v>572</v>
      </c>
      <c r="C193" s="24">
        <f t="shared" si="6"/>
        <v>3.4300000000000003E-3</v>
      </c>
      <c r="D193" s="25">
        <f t="shared" si="7"/>
        <v>2.8538496176655492E-4</v>
      </c>
      <c r="E193" s="13">
        <f t="shared" si="8"/>
        <v>2.8583333333333336E-4</v>
      </c>
    </row>
    <row r="194" spans="1:5">
      <c r="A194" s="19" t="s">
        <v>596</v>
      </c>
      <c r="B194" s="19" t="s">
        <v>420</v>
      </c>
      <c r="C194" s="24">
        <f t="shared" si="6"/>
        <v>2.7300000000000002E-3</v>
      </c>
      <c r="D194" s="25">
        <f t="shared" si="7"/>
        <v>2.2721583613205532E-4</v>
      </c>
      <c r="E194" s="13">
        <f t="shared" si="8"/>
        <v>2.2750000000000003E-4</v>
      </c>
    </row>
    <row r="195" spans="1:5">
      <c r="A195" s="19"/>
      <c r="B195" s="19"/>
      <c r="C195" s="24">
        <f t="shared" si="6"/>
        <v>0</v>
      </c>
      <c r="D195" s="25">
        <f t="shared" si="7"/>
        <v>0</v>
      </c>
      <c r="E195" s="13">
        <f t="shared" si="8"/>
        <v>0</v>
      </c>
    </row>
    <row r="196" spans="1:5">
      <c r="A196" s="19" t="s">
        <v>597</v>
      </c>
      <c r="B196" s="19" t="s">
        <v>598</v>
      </c>
      <c r="C196" s="24">
        <f t="shared" ref="C196:C228" si="9">B196/100</f>
        <v>4.3899999999999998E-3</v>
      </c>
      <c r="D196" s="25">
        <f t="shared" ref="D196:D228" si="10">((1+C196)^(1/12))-1</f>
        <v>3.6509930411465774E-4</v>
      </c>
      <c r="E196" s="13">
        <f t="shared" ref="E196:E228" si="11">C196/12</f>
        <v>3.658333333333333E-4</v>
      </c>
    </row>
    <row r="197" spans="1:5">
      <c r="A197" s="19" t="s">
        <v>599</v>
      </c>
      <c r="B197" s="19" t="s">
        <v>579</v>
      </c>
      <c r="C197" s="24">
        <f t="shared" si="9"/>
        <v>4.1999999999999997E-3</v>
      </c>
      <c r="D197" s="25">
        <f t="shared" si="10"/>
        <v>3.4932805237719577E-4</v>
      </c>
      <c r="E197" s="13">
        <f t="shared" si="11"/>
        <v>3.5E-4</v>
      </c>
    </row>
    <row r="198" spans="1:5">
      <c r="A198" s="19" t="s">
        <v>600</v>
      </c>
      <c r="B198" s="19" t="s">
        <v>601</v>
      </c>
      <c r="C198" s="24">
        <f t="shared" si="9"/>
        <v>4.62E-3</v>
      </c>
      <c r="D198" s="25">
        <f t="shared" si="10"/>
        <v>3.8418716073240766E-4</v>
      </c>
      <c r="E198" s="13">
        <f t="shared" si="11"/>
        <v>3.8499999999999998E-4</v>
      </c>
    </row>
    <row r="199" spans="1:5">
      <c r="A199" s="19"/>
      <c r="B199" s="19"/>
      <c r="C199" s="24"/>
      <c r="D199" s="25"/>
      <c r="E199" s="13"/>
    </row>
    <row r="200" spans="1:5">
      <c r="A200" s="19" t="s">
        <v>602</v>
      </c>
      <c r="B200" s="19" t="s">
        <v>603</v>
      </c>
      <c r="C200" s="24">
        <f t="shared" si="9"/>
        <v>7.4700000000000001E-3</v>
      </c>
      <c r="D200" s="25">
        <f t="shared" si="10"/>
        <v>6.2037883209864475E-4</v>
      </c>
      <c r="E200" s="13">
        <f t="shared" si="11"/>
        <v>6.2250000000000001E-4</v>
      </c>
    </row>
    <row r="201" spans="1:5">
      <c r="A201" s="19" t="s">
        <v>604</v>
      </c>
      <c r="B201" s="19" t="s">
        <v>605</v>
      </c>
      <c r="C201" s="24">
        <f t="shared" si="9"/>
        <v>7.77E-3</v>
      </c>
      <c r="D201" s="25">
        <f t="shared" si="10"/>
        <v>6.4520547308166698E-4</v>
      </c>
      <c r="E201" s="13">
        <f t="shared" si="11"/>
        <v>6.4749999999999996E-4</v>
      </c>
    </row>
    <row r="202" spans="1:5">
      <c r="A202" s="19" t="s">
        <v>606</v>
      </c>
      <c r="B202" s="19" t="s">
        <v>607</v>
      </c>
      <c r="C202" s="24">
        <f t="shared" si="9"/>
        <v>1.196E-2</v>
      </c>
      <c r="D202" s="25">
        <f t="shared" si="10"/>
        <v>9.9124465794053762E-4</v>
      </c>
      <c r="E202" s="13">
        <f t="shared" si="11"/>
        <v>9.9666666666666675E-4</v>
      </c>
    </row>
    <row r="203" spans="1:5">
      <c r="A203" s="19"/>
      <c r="B203" s="19"/>
      <c r="C203" s="24"/>
      <c r="D203" s="25"/>
      <c r="E203" s="13"/>
    </row>
    <row r="204" spans="1:5">
      <c r="A204" s="19" t="s">
        <v>608</v>
      </c>
      <c r="B204" s="19" t="s">
        <v>609</v>
      </c>
      <c r="C204" s="24">
        <f t="shared" si="9"/>
        <v>1.695E-2</v>
      </c>
      <c r="D204" s="25">
        <f t="shared" si="10"/>
        <v>1.401644023502735E-3</v>
      </c>
      <c r="E204" s="13">
        <f t="shared" si="11"/>
        <v>1.4124999999999999E-3</v>
      </c>
    </row>
    <row r="205" spans="1:5">
      <c r="A205" s="19" t="s">
        <v>610</v>
      </c>
      <c r="B205" s="19" t="s">
        <v>611</v>
      </c>
      <c r="C205" s="24">
        <f t="shared" si="9"/>
        <v>1.061E-2</v>
      </c>
      <c r="D205" s="25">
        <f t="shared" si="10"/>
        <v>8.7989595973381185E-4</v>
      </c>
      <c r="E205" s="13">
        <f t="shared" si="11"/>
        <v>8.8416666666666667E-4</v>
      </c>
    </row>
    <row r="206" spans="1:5">
      <c r="A206" s="19" t="s">
        <v>612</v>
      </c>
      <c r="B206" s="19" t="s">
        <v>613</v>
      </c>
      <c r="C206" s="24">
        <f t="shared" si="9"/>
        <v>6.5900000000000004E-3</v>
      </c>
      <c r="D206" s="25">
        <f t="shared" si="10"/>
        <v>5.4751490476734332E-4</v>
      </c>
      <c r="E206" s="13">
        <f t="shared" si="11"/>
        <v>5.4916666666666666E-4</v>
      </c>
    </row>
    <row r="207" spans="1:5">
      <c r="A207" s="19"/>
      <c r="B207" s="19"/>
      <c r="C207" s="24"/>
      <c r="D207" s="25"/>
      <c r="E207" s="13"/>
    </row>
    <row r="208" spans="1:5">
      <c r="A208" s="19" t="s">
        <v>614</v>
      </c>
      <c r="B208" s="19" t="s">
        <v>615</v>
      </c>
      <c r="C208" s="24">
        <f t="shared" si="9"/>
        <v>9.0600000000000003E-3</v>
      </c>
      <c r="D208" s="25">
        <f t="shared" si="10"/>
        <v>7.518828906802888E-4</v>
      </c>
      <c r="E208" s="13">
        <f t="shared" si="11"/>
        <v>7.5500000000000003E-4</v>
      </c>
    </row>
    <row r="209" spans="1:5">
      <c r="A209" s="19" t="s">
        <v>616</v>
      </c>
      <c r="B209" s="19" t="s">
        <v>461</v>
      </c>
      <c r="C209" s="24">
        <f t="shared" si="9"/>
        <v>1.026E-2</v>
      </c>
      <c r="D209" s="25">
        <f t="shared" si="10"/>
        <v>8.5100552217975967E-4</v>
      </c>
      <c r="E209" s="13">
        <f t="shared" si="11"/>
        <v>8.5499999999999997E-4</v>
      </c>
    </row>
    <row r="210" spans="1:5">
      <c r="A210" s="19" t="s">
        <v>617</v>
      </c>
      <c r="B210" s="19" t="s">
        <v>618</v>
      </c>
      <c r="C210" s="24">
        <f t="shared" si="9"/>
        <v>1.077E-2</v>
      </c>
      <c r="D210" s="25">
        <f t="shared" si="10"/>
        <v>8.9309996228026378E-4</v>
      </c>
      <c r="E210" s="13">
        <f t="shared" si="11"/>
        <v>8.9749999999999997E-4</v>
      </c>
    </row>
    <row r="211" spans="1:5">
      <c r="A211" s="19"/>
      <c r="B211" s="19"/>
      <c r="C211" s="24"/>
      <c r="D211" s="25"/>
      <c r="E211" s="13"/>
    </row>
    <row r="212" spans="1:5">
      <c r="A212" s="19" t="s">
        <v>619</v>
      </c>
      <c r="B212" s="19" t="s">
        <v>464</v>
      </c>
      <c r="C212" s="24">
        <f t="shared" si="9"/>
        <v>9.75E-3</v>
      </c>
      <c r="D212" s="25">
        <f t="shared" si="10"/>
        <v>8.0889159827712831E-4</v>
      </c>
      <c r="E212" s="13">
        <f t="shared" si="11"/>
        <v>8.1249999999999996E-4</v>
      </c>
    </row>
    <row r="213" spans="1:5">
      <c r="A213" s="19" t="s">
        <v>620</v>
      </c>
      <c r="B213" s="19" t="s">
        <v>621</v>
      </c>
      <c r="C213" s="24">
        <f t="shared" si="9"/>
        <v>1.329E-2</v>
      </c>
      <c r="D213" s="25">
        <f t="shared" si="10"/>
        <v>1.1008106709313736E-3</v>
      </c>
      <c r="E213" s="13">
        <f t="shared" si="11"/>
        <v>1.1075E-3</v>
      </c>
    </row>
    <row r="214" spans="1:5">
      <c r="A214" s="19" t="s">
        <v>622</v>
      </c>
      <c r="B214" s="19" t="s">
        <v>623</v>
      </c>
      <c r="C214" s="24">
        <f t="shared" si="9"/>
        <v>1.4830000000000001E-2</v>
      </c>
      <c r="D214" s="25">
        <f t="shared" si="10"/>
        <v>1.227512008683096E-3</v>
      </c>
      <c r="E214" s="13">
        <f t="shared" si="11"/>
        <v>1.2358333333333334E-3</v>
      </c>
    </row>
    <row r="215" spans="1:5">
      <c r="A215" s="19"/>
      <c r="B215" s="19"/>
      <c r="C215" s="24"/>
      <c r="D215" s="25"/>
      <c r="E215" s="13"/>
    </row>
    <row r="216" spans="1:5">
      <c r="A216" s="19" t="s">
        <v>624</v>
      </c>
      <c r="B216" s="19" t="s">
        <v>444</v>
      </c>
      <c r="C216" s="24">
        <f t="shared" si="9"/>
        <v>2.0129999999999999E-2</v>
      </c>
      <c r="D216" s="25">
        <f t="shared" si="10"/>
        <v>1.6622191368622641E-3</v>
      </c>
      <c r="E216" s="13">
        <f t="shared" si="11"/>
        <v>1.6775E-3</v>
      </c>
    </row>
    <row r="217" spans="1:5">
      <c r="A217" s="19" t="s">
        <v>625</v>
      </c>
      <c r="B217" s="19" t="s">
        <v>626</v>
      </c>
      <c r="C217" s="24">
        <f t="shared" si="9"/>
        <v>2.23E-2</v>
      </c>
      <c r="D217" s="25">
        <f t="shared" si="10"/>
        <v>1.8396059010297172E-3</v>
      </c>
      <c r="E217" s="13">
        <f t="shared" si="11"/>
        <v>1.8583333333333334E-3</v>
      </c>
    </row>
    <row r="218" spans="1:5">
      <c r="A218" s="19" t="s">
        <v>627</v>
      </c>
      <c r="B218" s="19" t="s">
        <v>628</v>
      </c>
      <c r="C218" s="24">
        <f t="shared" si="9"/>
        <v>2.1909999999999999E-2</v>
      </c>
      <c r="D218" s="25">
        <f t="shared" si="10"/>
        <v>1.8077507883569321E-3</v>
      </c>
      <c r="E218" s="13">
        <f t="shared" si="11"/>
        <v>1.8258333333333332E-3</v>
      </c>
    </row>
    <row r="219" spans="1:5">
      <c r="A219" s="19"/>
      <c r="B219" s="19"/>
      <c r="C219" s="24"/>
      <c r="D219" s="25"/>
      <c r="E219" s="13"/>
    </row>
    <row r="220" spans="1:5">
      <c r="A220" s="19" t="s">
        <v>629</v>
      </c>
      <c r="B220" s="19" t="s">
        <v>630</v>
      </c>
      <c r="C220" s="24">
        <f t="shared" si="9"/>
        <v>2.1360000000000001E-2</v>
      </c>
      <c r="D220" s="25">
        <f t="shared" si="10"/>
        <v>1.7628079665668039E-3</v>
      </c>
      <c r="E220" s="13">
        <f t="shared" si="11"/>
        <v>1.7800000000000001E-3</v>
      </c>
    </row>
    <row r="221" spans="1:5">
      <c r="A221" s="19" t="s">
        <v>631</v>
      </c>
      <c r="B221" s="19" t="s">
        <v>632</v>
      </c>
      <c r="C221" s="24">
        <f t="shared" si="9"/>
        <v>2.3300000000000001E-2</v>
      </c>
      <c r="D221" s="25">
        <f t="shared" si="10"/>
        <v>1.921234803683225E-3</v>
      </c>
      <c r="E221" s="13">
        <f t="shared" si="11"/>
        <v>1.9416666666666668E-3</v>
      </c>
    </row>
    <row r="222" spans="1:5">
      <c r="A222" s="19" t="s">
        <v>633</v>
      </c>
      <c r="B222" s="19" t="s">
        <v>634</v>
      </c>
      <c r="C222" s="24">
        <f t="shared" si="9"/>
        <v>2.4199999999999999E-2</v>
      </c>
      <c r="D222" s="25">
        <f t="shared" si="10"/>
        <v>1.9946383202138485E-3</v>
      </c>
      <c r="E222" s="13">
        <f t="shared" si="11"/>
        <v>2.0166666666666666E-3</v>
      </c>
    </row>
    <row r="223" spans="1:5">
      <c r="A223" s="19"/>
      <c r="B223" s="19"/>
      <c r="C223" s="24"/>
      <c r="D223" s="25"/>
      <c r="E223" s="13"/>
    </row>
    <row r="224" spans="1:5">
      <c r="A224" s="19" t="s">
        <v>635</v>
      </c>
      <c r="B224" s="19" t="s">
        <v>636</v>
      </c>
      <c r="C224" s="24">
        <f t="shared" si="9"/>
        <v>2.291E-2</v>
      </c>
      <c r="D224" s="25">
        <f t="shared" si="10"/>
        <v>1.8894082332521211E-3</v>
      </c>
      <c r="E224" s="13">
        <f t="shared" si="11"/>
        <v>1.9091666666666667E-3</v>
      </c>
    </row>
    <row r="225" spans="1:5">
      <c r="A225" s="19" t="s">
        <v>637</v>
      </c>
      <c r="B225" s="19" t="s">
        <v>638</v>
      </c>
      <c r="C225" s="24">
        <f t="shared" si="9"/>
        <v>2.086E-2</v>
      </c>
      <c r="D225" s="25">
        <f t="shared" si="10"/>
        <v>1.7219316004204455E-3</v>
      </c>
      <c r="E225" s="13">
        <f t="shared" si="11"/>
        <v>1.7383333333333333E-3</v>
      </c>
    </row>
    <row r="226" spans="1:5">
      <c r="A226" s="19" t="s">
        <v>639</v>
      </c>
      <c r="B226" s="19" t="s">
        <v>640</v>
      </c>
      <c r="C226" s="24">
        <f t="shared" si="9"/>
        <v>2.3700000000000002E-2</v>
      </c>
      <c r="D226" s="25">
        <f t="shared" si="10"/>
        <v>1.9538658918776264E-3</v>
      </c>
      <c r="E226" s="13">
        <f t="shared" si="11"/>
        <v>1.9750000000000002E-3</v>
      </c>
    </row>
    <row r="227" spans="1:5">
      <c r="A227" s="19"/>
      <c r="B227" s="19"/>
      <c r="C227" s="24"/>
      <c r="D227" s="25"/>
      <c r="E227" s="13"/>
    </row>
    <row r="228" spans="1:5">
      <c r="A228" s="19" t="s">
        <v>641</v>
      </c>
      <c r="B228" s="19" t="s">
        <v>642</v>
      </c>
      <c r="C228" s="24">
        <f t="shared" si="9"/>
        <v>2.5270000000000001E-2</v>
      </c>
      <c r="D228" s="25">
        <f t="shared" si="10"/>
        <v>2.081830050052691E-3</v>
      </c>
      <c r="E228" s="13">
        <f t="shared" si="11"/>
        <v>2.1058333333333333E-3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3"/>
  <sheetViews>
    <sheetView topLeftCell="A20" workbookViewId="0">
      <selection activeCell="E56" sqref="E56"/>
    </sheetView>
  </sheetViews>
  <sheetFormatPr defaultRowHeight="15"/>
  <cols>
    <col min="2" max="2" width="20.28515625" customWidth="1"/>
  </cols>
  <sheetData>
    <row r="1" spans="1:2">
      <c r="A1" s="7"/>
      <c r="B1" s="8" t="s">
        <v>643</v>
      </c>
    </row>
    <row r="2" spans="1:2">
      <c r="A2" s="8" t="s">
        <v>644</v>
      </c>
      <c r="B2" s="8" t="s">
        <v>645</v>
      </c>
    </row>
    <row r="3" spans="1:2">
      <c r="A3" s="8" t="s">
        <v>646</v>
      </c>
      <c r="B3" s="8"/>
    </row>
    <row r="4" spans="1:2">
      <c r="A4" s="8" t="s">
        <v>647</v>
      </c>
      <c r="B4" s="8" t="s">
        <v>648</v>
      </c>
    </row>
    <row r="5" spans="1:2">
      <c r="A5" s="8" t="s">
        <v>649</v>
      </c>
      <c r="B5" s="8" t="s">
        <v>650</v>
      </c>
    </row>
    <row r="6" spans="1:2">
      <c r="A6" s="8" t="s">
        <v>651</v>
      </c>
      <c r="B6" s="8" t="s">
        <v>652</v>
      </c>
    </row>
    <row r="7" spans="1:2">
      <c r="A7" s="8" t="s">
        <v>653</v>
      </c>
      <c r="B7" s="8" t="s">
        <v>654</v>
      </c>
    </row>
    <row r="8" spans="1:2">
      <c r="A8" s="9" t="s">
        <v>655</v>
      </c>
      <c r="B8" s="9" t="s">
        <v>656</v>
      </c>
    </row>
    <row r="9" spans="1:2">
      <c r="A9" s="8" t="s">
        <v>657</v>
      </c>
      <c r="B9" s="8" t="s">
        <v>658</v>
      </c>
    </row>
    <row r="10" spans="1:2">
      <c r="A10" s="8" t="s">
        <v>659</v>
      </c>
      <c r="B10" s="8"/>
    </row>
    <row r="11" spans="1:2">
      <c r="A11" s="8" t="s">
        <v>660</v>
      </c>
      <c r="B11" s="8"/>
    </row>
    <row r="12" spans="1:2">
      <c r="A12" s="8" t="s">
        <v>661</v>
      </c>
      <c r="B12" s="1">
        <v>35278</v>
      </c>
    </row>
    <row r="13" spans="1:2">
      <c r="A13" s="8" t="s">
        <v>662</v>
      </c>
      <c r="B13" s="1">
        <v>44287</v>
      </c>
    </row>
    <row r="14" spans="1:2">
      <c r="A14" s="8" t="s">
        <v>663</v>
      </c>
      <c r="B14" s="2">
        <v>44316</v>
      </c>
    </row>
    <row r="15" spans="1:2" ht="285">
      <c r="A15" s="10" t="s">
        <v>664</v>
      </c>
      <c r="B15" s="10" t="s">
        <v>665</v>
      </c>
    </row>
    <row r="16" spans="1:2">
      <c r="A16" s="9" t="s">
        <v>666</v>
      </c>
      <c r="B16" s="9"/>
    </row>
    <row r="17" spans="1:2">
      <c r="A17" s="8" t="s">
        <v>667</v>
      </c>
      <c r="B17" s="8">
        <v>3694.8208754208758</v>
      </c>
    </row>
    <row r="18" spans="1:2">
      <c r="A18" s="8" t="s">
        <v>668</v>
      </c>
      <c r="B18" s="8">
        <v>1135587.176454637</v>
      </c>
    </row>
    <row r="19" spans="1:2">
      <c r="A19" s="8" t="s">
        <v>669</v>
      </c>
      <c r="B19" s="8">
        <v>1065.639327565681</v>
      </c>
    </row>
    <row r="20" spans="1:2">
      <c r="A20" s="8" t="s">
        <v>670</v>
      </c>
      <c r="B20" s="8">
        <v>-3.813230695161475E-2</v>
      </c>
    </row>
    <row r="21" spans="1:2">
      <c r="A21" s="8" t="s">
        <v>671</v>
      </c>
      <c r="B21" s="8">
        <v>-1.19192362235781</v>
      </c>
    </row>
    <row r="22" spans="1:2">
      <c r="A22" s="8" t="s">
        <v>672</v>
      </c>
      <c r="B22" s="8">
        <v>0.28841434091017859</v>
      </c>
    </row>
    <row r="23" spans="1:2">
      <c r="A23" s="8" t="s">
        <v>673</v>
      </c>
      <c r="B23" s="8">
        <v>1767.2</v>
      </c>
    </row>
    <row r="24" spans="1:2">
      <c r="A24" s="8" t="s">
        <v>674</v>
      </c>
      <c r="B24" s="8">
        <v>5822.8</v>
      </c>
    </row>
    <row r="25" spans="1:2">
      <c r="A25" s="8" t="s">
        <v>675</v>
      </c>
      <c r="B25" s="8">
        <v>3764.1</v>
      </c>
    </row>
    <row r="26" spans="1:2">
      <c r="A26" s="8" t="s">
        <v>676</v>
      </c>
      <c r="B26" s="8">
        <v>297</v>
      </c>
    </row>
    <row r="27" spans="1:2">
      <c r="A27" s="11">
        <v>35278</v>
      </c>
      <c r="B27" s="7">
        <v>1767.2</v>
      </c>
    </row>
    <row r="28" spans="1:2">
      <c r="A28" s="11">
        <v>35309</v>
      </c>
      <c r="B28" s="7">
        <v>1781</v>
      </c>
    </row>
    <row r="29" spans="1:2">
      <c r="A29" s="11">
        <v>35339</v>
      </c>
      <c r="B29" s="7">
        <v>1827.3</v>
      </c>
    </row>
    <row r="30" spans="1:2">
      <c r="A30" s="11">
        <v>35370</v>
      </c>
      <c r="B30" s="7">
        <v>1853.2</v>
      </c>
    </row>
    <row r="31" spans="1:2">
      <c r="A31" s="11">
        <v>35400</v>
      </c>
      <c r="B31" s="7">
        <v>1884.5</v>
      </c>
    </row>
    <row r="32" spans="1:2">
      <c r="A32" s="11">
        <v>35431</v>
      </c>
      <c r="B32" s="7">
        <v>1886.7</v>
      </c>
    </row>
    <row r="33" spans="1:2">
      <c r="A33" s="11">
        <v>35462</v>
      </c>
      <c r="B33" s="7">
        <v>1902.5</v>
      </c>
    </row>
    <row r="34" spans="1:2">
      <c r="A34" s="11">
        <v>35490</v>
      </c>
      <c r="B34" s="7">
        <v>1878.6</v>
      </c>
    </row>
    <row r="35" spans="1:2">
      <c r="A35" s="11">
        <v>35521</v>
      </c>
      <c r="B35" s="7">
        <v>1939.8</v>
      </c>
    </row>
    <row r="36" spans="1:2">
      <c r="A36" s="11">
        <v>35551</v>
      </c>
      <c r="B36" s="7">
        <v>2036.8</v>
      </c>
    </row>
    <row r="37" spans="1:2">
      <c r="A37" s="11">
        <v>35582</v>
      </c>
      <c r="B37" s="7">
        <v>2141.6999999999998</v>
      </c>
    </row>
    <row r="38" spans="1:2">
      <c r="A38" s="11">
        <v>35612</v>
      </c>
      <c r="B38" s="7">
        <v>2150.8000000000002</v>
      </c>
    </row>
    <row r="39" spans="1:2">
      <c r="A39" s="11">
        <v>35643</v>
      </c>
      <c r="B39" s="7">
        <v>2029.6</v>
      </c>
    </row>
    <row r="40" spans="1:2">
      <c r="A40" s="11">
        <v>35674</v>
      </c>
      <c r="B40" s="7">
        <v>2177.6999999999998</v>
      </c>
    </row>
    <row r="41" spans="1:2">
      <c r="A41" s="11">
        <v>35704</v>
      </c>
      <c r="B41" s="7">
        <v>1946.5</v>
      </c>
    </row>
    <row r="42" spans="1:2">
      <c r="A42" s="11">
        <v>35735</v>
      </c>
      <c r="B42" s="7">
        <v>1952.2</v>
      </c>
    </row>
    <row r="43" spans="1:2">
      <c r="A43" s="11">
        <v>35765</v>
      </c>
      <c r="B43" s="7">
        <v>2075.9</v>
      </c>
    </row>
    <row r="44" spans="1:2">
      <c r="A44" s="11">
        <v>35796</v>
      </c>
      <c r="B44" s="7">
        <v>2102.1999999999998</v>
      </c>
    </row>
    <row r="45" spans="1:2">
      <c r="A45" s="11">
        <v>35827</v>
      </c>
      <c r="B45" s="7">
        <v>2134.4</v>
      </c>
    </row>
    <row r="46" spans="1:2">
      <c r="A46" s="11">
        <v>35855</v>
      </c>
      <c r="B46" s="7">
        <v>2182</v>
      </c>
    </row>
    <row r="47" spans="1:2">
      <c r="A47" s="11">
        <v>35886</v>
      </c>
      <c r="B47" s="7">
        <v>2195.5</v>
      </c>
    </row>
    <row r="48" spans="1:2">
      <c r="A48" s="11">
        <v>35916</v>
      </c>
      <c r="B48" s="7">
        <v>2164.3000000000002</v>
      </c>
    </row>
    <row r="49" spans="1:2">
      <c r="A49" s="11">
        <v>35947</v>
      </c>
      <c r="B49" s="7">
        <v>2143.8000000000002</v>
      </c>
    </row>
    <row r="50" spans="1:2">
      <c r="A50" s="11">
        <v>35977</v>
      </c>
      <c r="B50" s="7">
        <v>2169.6</v>
      </c>
    </row>
    <row r="51" spans="1:2">
      <c r="A51" s="11">
        <v>36008</v>
      </c>
      <c r="B51" s="7">
        <v>1992.9</v>
      </c>
    </row>
    <row r="52" spans="1:2">
      <c r="A52" s="11">
        <v>36039</v>
      </c>
      <c r="B52" s="7">
        <v>2069.9</v>
      </c>
    </row>
    <row r="53" spans="1:2">
      <c r="A53" s="11">
        <v>36069</v>
      </c>
      <c r="B53" s="7">
        <v>2118.5</v>
      </c>
    </row>
    <row r="54" spans="1:2">
      <c r="A54" s="11">
        <v>36100</v>
      </c>
      <c r="B54" s="7">
        <v>2224.3000000000002</v>
      </c>
    </row>
    <row r="55" spans="1:2">
      <c r="A55" s="11">
        <v>36130</v>
      </c>
      <c r="B55" s="7">
        <v>2254</v>
      </c>
    </row>
    <row r="56" spans="1:2">
      <c r="A56" s="11">
        <v>36161</v>
      </c>
      <c r="B56" s="7">
        <v>2316.8000000000002</v>
      </c>
    </row>
    <row r="57" spans="1:2">
      <c r="A57" s="11">
        <v>36192</v>
      </c>
      <c r="B57" s="7">
        <v>2302.6</v>
      </c>
    </row>
    <row r="58" spans="1:2">
      <c r="A58" s="11">
        <v>36220</v>
      </c>
      <c r="B58" s="7">
        <v>2376.8000000000002</v>
      </c>
    </row>
    <row r="59" spans="1:2">
      <c r="A59" s="11">
        <v>36251</v>
      </c>
      <c r="B59" s="7">
        <v>2487.4</v>
      </c>
    </row>
    <row r="60" spans="1:2">
      <c r="A60" s="11">
        <v>36281</v>
      </c>
      <c r="B60" s="7">
        <v>2319.8000000000002</v>
      </c>
    </row>
    <row r="61" spans="1:2">
      <c r="A61" s="11">
        <v>36312</v>
      </c>
      <c r="B61" s="7">
        <v>2377.9</v>
      </c>
    </row>
    <row r="62" spans="1:2">
      <c r="A62" s="11">
        <v>36342</v>
      </c>
      <c r="B62" s="7">
        <v>2415.9</v>
      </c>
    </row>
    <row r="63" spans="1:2">
      <c r="A63" s="11">
        <v>36373</v>
      </c>
      <c r="B63" s="7">
        <v>2354.9</v>
      </c>
    </row>
    <row r="64" spans="1:2">
      <c r="A64" s="11">
        <v>36404</v>
      </c>
      <c r="B64" s="7">
        <v>2292.3000000000002</v>
      </c>
    </row>
    <row r="65" spans="1:2">
      <c r="A65" s="11">
        <v>36434</v>
      </c>
      <c r="B65" s="7">
        <v>2297.4</v>
      </c>
    </row>
    <row r="66" spans="1:2">
      <c r="A66" s="11">
        <v>36465</v>
      </c>
      <c r="B66" s="7">
        <v>2424.1999999999998</v>
      </c>
    </row>
    <row r="67" spans="1:2">
      <c r="A67" s="11">
        <v>36495</v>
      </c>
      <c r="B67" s="7">
        <v>2513</v>
      </c>
    </row>
    <row r="68" spans="1:2">
      <c r="A68" s="11">
        <v>36526</v>
      </c>
      <c r="B68" s="7">
        <v>2478.1999999999998</v>
      </c>
    </row>
    <row r="69" spans="1:2">
      <c r="A69" s="11">
        <v>36557</v>
      </c>
      <c r="B69" s="7">
        <v>2508.5</v>
      </c>
    </row>
    <row r="70" spans="1:2">
      <c r="A70" s="11">
        <v>36586</v>
      </c>
      <c r="B70" s="7">
        <v>2511.4</v>
      </c>
    </row>
    <row r="71" spans="1:2">
      <c r="A71" s="11">
        <v>36617</v>
      </c>
      <c r="B71" s="7">
        <v>2517.1999999999998</v>
      </c>
    </row>
    <row r="72" spans="1:2">
      <c r="A72" s="11">
        <v>36647</v>
      </c>
      <c r="B72" s="7">
        <v>2493.6</v>
      </c>
    </row>
    <row r="73" spans="1:2">
      <c r="A73" s="11">
        <v>36678</v>
      </c>
      <c r="B73" s="7">
        <v>2680.5</v>
      </c>
    </row>
    <row r="74" spans="1:2">
      <c r="A74" s="11">
        <v>36708</v>
      </c>
      <c r="B74" s="7">
        <v>2622.9</v>
      </c>
    </row>
    <row r="75" spans="1:2">
      <c r="A75" s="11">
        <v>36739</v>
      </c>
      <c r="B75" s="7">
        <v>2658.2</v>
      </c>
    </row>
    <row r="76" spans="1:2">
      <c r="A76" s="11">
        <v>36770</v>
      </c>
      <c r="B76" s="7">
        <v>2669.1</v>
      </c>
    </row>
    <row r="77" spans="1:2">
      <c r="A77" s="11">
        <v>36800</v>
      </c>
      <c r="B77" s="7">
        <v>2633.5</v>
      </c>
    </row>
    <row r="78" spans="1:2">
      <c r="A78" s="11">
        <v>36831</v>
      </c>
      <c r="B78" s="7">
        <v>2653.5</v>
      </c>
    </row>
    <row r="79" spans="1:2">
      <c r="A79" s="11">
        <v>36861</v>
      </c>
      <c r="B79" s="7">
        <v>2598.9</v>
      </c>
    </row>
    <row r="80" spans="1:2">
      <c r="A80" s="11">
        <v>36892</v>
      </c>
      <c r="B80" s="7">
        <v>2711.8</v>
      </c>
    </row>
    <row r="81" spans="1:2">
      <c r="A81" s="11">
        <v>36923</v>
      </c>
      <c r="B81" s="7">
        <v>2702.9</v>
      </c>
    </row>
    <row r="82" spans="1:2">
      <c r="A82" s="11">
        <v>36951</v>
      </c>
      <c r="B82" s="7">
        <v>2565.6</v>
      </c>
    </row>
    <row r="83" spans="1:2">
      <c r="A83" s="11">
        <v>36982</v>
      </c>
      <c r="B83" s="7">
        <v>2716.2</v>
      </c>
    </row>
    <row r="84" spans="1:2">
      <c r="A84" s="11">
        <v>37012</v>
      </c>
      <c r="B84" s="7">
        <v>2760.3</v>
      </c>
    </row>
    <row r="85" spans="1:2">
      <c r="A85" s="11">
        <v>37043</v>
      </c>
      <c r="B85" s="7">
        <v>2858.1</v>
      </c>
    </row>
    <row r="86" spans="1:2">
      <c r="A86" s="11">
        <v>37073</v>
      </c>
      <c r="B86" s="7">
        <v>2720.2</v>
      </c>
    </row>
    <row r="87" spans="1:2">
      <c r="A87" s="11">
        <v>37104</v>
      </c>
      <c r="B87" s="7">
        <v>2676.4</v>
      </c>
    </row>
    <row r="88" spans="1:2">
      <c r="A88" s="11">
        <v>37135</v>
      </c>
      <c r="B88" s="7">
        <v>2497.3000000000002</v>
      </c>
    </row>
    <row r="89" spans="1:2">
      <c r="A89" s="11">
        <v>37165</v>
      </c>
      <c r="B89" s="7">
        <v>2657</v>
      </c>
    </row>
    <row r="90" spans="1:2">
      <c r="A90" s="11">
        <v>37196</v>
      </c>
      <c r="B90" s="7">
        <v>2727.8</v>
      </c>
    </row>
    <row r="91" spans="1:2">
      <c r="A91" s="11">
        <v>37226</v>
      </c>
      <c r="B91" s="7">
        <v>2799.2</v>
      </c>
    </row>
    <row r="92" spans="1:2">
      <c r="A92" s="11">
        <v>37257</v>
      </c>
      <c r="B92" s="7">
        <v>2830.3</v>
      </c>
    </row>
    <row r="93" spans="1:2">
      <c r="A93" s="11">
        <v>37288</v>
      </c>
      <c r="B93" s="7">
        <v>2790.3</v>
      </c>
    </row>
    <row r="94" spans="1:2">
      <c r="A94" s="11">
        <v>37316</v>
      </c>
      <c r="B94" s="7">
        <v>2789.2</v>
      </c>
    </row>
    <row r="95" spans="1:2">
      <c r="A95" s="11">
        <v>37347</v>
      </c>
      <c r="B95" s="7">
        <v>2739.2</v>
      </c>
    </row>
    <row r="96" spans="1:2">
      <c r="A96" s="11">
        <v>37377</v>
      </c>
      <c r="B96" s="7">
        <v>2759.9</v>
      </c>
    </row>
    <row r="97" spans="1:2">
      <c r="A97" s="11">
        <v>37408</v>
      </c>
      <c r="B97" s="7">
        <v>2632.9</v>
      </c>
    </row>
    <row r="98" spans="1:2">
      <c r="A98" s="11">
        <v>37438</v>
      </c>
      <c r="B98" s="7">
        <v>2525.8000000000002</v>
      </c>
    </row>
    <row r="99" spans="1:2">
      <c r="A99" s="11">
        <v>37469</v>
      </c>
      <c r="B99" s="7">
        <v>2550.4</v>
      </c>
    </row>
    <row r="100" spans="1:2">
      <c r="A100" s="11">
        <v>37500</v>
      </c>
      <c r="B100" s="7">
        <v>2428.6</v>
      </c>
    </row>
    <row r="101" spans="1:2">
      <c r="A101" s="11">
        <v>37530</v>
      </c>
      <c r="B101" s="7">
        <v>2493.1999999999998</v>
      </c>
    </row>
    <row r="102" spans="1:2">
      <c r="A102" s="11">
        <v>37561</v>
      </c>
      <c r="B102" s="7">
        <v>2512.8000000000002</v>
      </c>
    </row>
    <row r="103" spans="1:2">
      <c r="A103" s="11">
        <v>37591</v>
      </c>
      <c r="B103" s="7">
        <v>2499.1</v>
      </c>
    </row>
    <row r="104" spans="1:2">
      <c r="A104" s="11">
        <v>37622</v>
      </c>
      <c r="B104" s="7">
        <v>2418.3000000000002</v>
      </c>
    </row>
    <row r="105" spans="1:2">
      <c r="A105" s="11">
        <v>37653</v>
      </c>
      <c r="B105" s="7">
        <v>2289.4</v>
      </c>
    </row>
    <row r="106" spans="1:2">
      <c r="A106" s="11">
        <v>37681</v>
      </c>
      <c r="B106" s="7">
        <v>2362.1999999999998</v>
      </c>
    </row>
    <row r="107" spans="1:2">
      <c r="A107" s="11">
        <v>37712</v>
      </c>
      <c r="B107" s="7">
        <v>2462.3000000000002</v>
      </c>
    </row>
    <row r="108" spans="1:2">
      <c r="A108" s="11">
        <v>37742</v>
      </c>
      <c r="B108" s="7">
        <v>2461.3000000000002</v>
      </c>
    </row>
    <row r="109" spans="1:2">
      <c r="A109" s="11">
        <v>37773</v>
      </c>
      <c r="B109" s="7">
        <v>2470.4</v>
      </c>
    </row>
    <row r="110" spans="1:2">
      <c r="A110" s="11">
        <v>37803</v>
      </c>
      <c r="B110" s="7">
        <v>2545.1999999999998</v>
      </c>
    </row>
    <row r="111" spans="1:2">
      <c r="A111" s="11">
        <v>37834</v>
      </c>
      <c r="B111" s="7">
        <v>2606</v>
      </c>
    </row>
    <row r="112" spans="1:2">
      <c r="A112" s="11">
        <v>37865</v>
      </c>
      <c r="B112" s="7">
        <v>2576.6</v>
      </c>
    </row>
    <row r="113" spans="1:2">
      <c r="A113" s="11">
        <v>37895</v>
      </c>
      <c r="B113" s="7">
        <v>2661.1</v>
      </c>
    </row>
    <row r="114" spans="1:2">
      <c r="A114" s="11">
        <v>37926</v>
      </c>
      <c r="B114" s="7">
        <v>2591.5</v>
      </c>
    </row>
    <row r="115" spans="1:2">
      <c r="A115" s="11">
        <v>37956</v>
      </c>
      <c r="B115" s="7">
        <v>2684.3</v>
      </c>
    </row>
    <row r="116" spans="1:2">
      <c r="A116" s="11">
        <v>37987</v>
      </c>
      <c r="B116" s="7">
        <v>2660.9</v>
      </c>
    </row>
    <row r="117" spans="1:2">
      <c r="A117" s="11">
        <v>38018</v>
      </c>
      <c r="B117" s="7">
        <v>2734.8</v>
      </c>
    </row>
    <row r="118" spans="1:2">
      <c r="A118" s="11">
        <v>38047</v>
      </c>
      <c r="B118" s="7">
        <v>2782.2</v>
      </c>
    </row>
    <row r="119" spans="1:2">
      <c r="A119" s="11">
        <v>38078</v>
      </c>
      <c r="B119" s="7">
        <v>2770.1</v>
      </c>
    </row>
    <row r="120" spans="1:2">
      <c r="A120" s="11">
        <v>38108</v>
      </c>
      <c r="B120" s="7">
        <v>2818.7</v>
      </c>
    </row>
    <row r="121" spans="1:2">
      <c r="A121" s="11">
        <v>38139</v>
      </c>
      <c r="B121" s="7">
        <v>2880.5</v>
      </c>
    </row>
    <row r="122" spans="1:2">
      <c r="A122" s="11">
        <v>38169</v>
      </c>
      <c r="B122" s="7">
        <v>2872.7</v>
      </c>
    </row>
    <row r="123" spans="1:2">
      <c r="A123" s="11">
        <v>38200</v>
      </c>
      <c r="B123" s="7">
        <v>2884.7</v>
      </c>
    </row>
    <row r="124" spans="1:2">
      <c r="A124" s="11">
        <v>38231</v>
      </c>
      <c r="B124" s="7">
        <v>2977.7</v>
      </c>
    </row>
    <row r="125" spans="1:2">
      <c r="A125" s="11">
        <v>38261</v>
      </c>
      <c r="B125" s="7">
        <v>3063.6</v>
      </c>
    </row>
    <row r="126" spans="1:2">
      <c r="A126" s="11">
        <v>38292</v>
      </c>
      <c r="B126" s="7">
        <v>3190.9</v>
      </c>
    </row>
    <row r="127" spans="1:2">
      <c r="A127" s="11">
        <v>38322</v>
      </c>
      <c r="B127" s="7">
        <v>3296</v>
      </c>
    </row>
    <row r="128" spans="1:2">
      <c r="A128" s="11">
        <v>38353</v>
      </c>
      <c r="B128" s="7">
        <v>3333.4</v>
      </c>
    </row>
    <row r="129" spans="1:2">
      <c r="A129" s="11">
        <v>38384</v>
      </c>
      <c r="B129" s="7">
        <v>3394.3</v>
      </c>
    </row>
    <row r="130" spans="1:2">
      <c r="A130" s="11">
        <v>38412</v>
      </c>
      <c r="B130" s="7">
        <v>3340.6</v>
      </c>
    </row>
    <row r="131" spans="1:2">
      <c r="A131" s="11">
        <v>38443</v>
      </c>
      <c r="B131" s="7">
        <v>3244.1</v>
      </c>
    </row>
    <row r="132" spans="1:2">
      <c r="A132" s="11">
        <v>38473</v>
      </c>
      <c r="B132" s="7">
        <v>3341.2</v>
      </c>
    </row>
    <row r="133" spans="1:2">
      <c r="A133" s="11">
        <v>38504</v>
      </c>
      <c r="B133" s="7">
        <v>3476.1</v>
      </c>
    </row>
    <row r="134" spans="1:2">
      <c r="A134" s="11">
        <v>38534</v>
      </c>
      <c r="B134" s="7">
        <v>3564.3</v>
      </c>
    </row>
    <row r="135" spans="1:2">
      <c r="A135" s="11">
        <v>38565</v>
      </c>
      <c r="B135" s="7">
        <v>3602.5</v>
      </c>
    </row>
    <row r="136" spans="1:2">
      <c r="A136" s="11">
        <v>38596</v>
      </c>
      <c r="B136" s="7">
        <v>3764.1</v>
      </c>
    </row>
    <row r="137" spans="1:2">
      <c r="A137" s="11">
        <v>38626</v>
      </c>
      <c r="B137" s="7">
        <v>3617.2</v>
      </c>
    </row>
    <row r="138" spans="1:2">
      <c r="A138" s="11">
        <v>38657</v>
      </c>
      <c r="B138" s="7">
        <v>3761.5</v>
      </c>
    </row>
    <row r="139" spans="1:2">
      <c r="A139" s="11">
        <v>38687</v>
      </c>
      <c r="B139" s="7">
        <v>3873.9</v>
      </c>
    </row>
    <row r="140" spans="1:2">
      <c r="A140" s="11">
        <v>38718</v>
      </c>
      <c r="B140" s="7">
        <v>4010.9</v>
      </c>
    </row>
    <row r="141" spans="1:2">
      <c r="A141" s="11">
        <v>38749</v>
      </c>
      <c r="B141" s="7">
        <v>3996.2</v>
      </c>
    </row>
    <row r="142" spans="1:2">
      <c r="A142" s="11">
        <v>38777</v>
      </c>
      <c r="B142" s="7">
        <v>4160.8999999999996</v>
      </c>
    </row>
    <row r="143" spans="1:2">
      <c r="A143" s="11">
        <v>38808</v>
      </c>
      <c r="B143" s="7">
        <v>4275.6000000000004</v>
      </c>
    </row>
    <row r="144" spans="1:2">
      <c r="A144" s="11">
        <v>38838</v>
      </c>
      <c r="B144" s="7">
        <v>4061.3</v>
      </c>
    </row>
    <row r="145" spans="1:2">
      <c r="A145" s="11">
        <v>38869</v>
      </c>
      <c r="B145" s="7">
        <v>4121.5</v>
      </c>
    </row>
    <row r="146" spans="1:2">
      <c r="A146" s="11">
        <v>38899</v>
      </c>
      <c r="B146" s="7">
        <v>4045.9</v>
      </c>
    </row>
    <row r="147" spans="1:2">
      <c r="A147" s="11">
        <v>38930</v>
      </c>
      <c r="B147" s="7">
        <v>4148.3</v>
      </c>
    </row>
    <row r="148" spans="1:2">
      <c r="A148" s="11">
        <v>38961</v>
      </c>
      <c r="B148" s="7">
        <v>4177.5</v>
      </c>
    </row>
    <row r="149" spans="1:2">
      <c r="A149" s="11">
        <v>38991</v>
      </c>
      <c r="B149" s="7">
        <v>4359.8</v>
      </c>
    </row>
    <row r="150" spans="1:2">
      <c r="A150" s="11">
        <v>39022</v>
      </c>
      <c r="B150" s="7">
        <v>4431.7</v>
      </c>
    </row>
    <row r="151" spans="1:2">
      <c r="A151" s="11">
        <v>39052</v>
      </c>
      <c r="B151" s="7">
        <v>4581.7</v>
      </c>
    </row>
    <row r="152" spans="1:2">
      <c r="A152" s="11">
        <v>39083</v>
      </c>
      <c r="B152" s="7">
        <v>4668.1000000000004</v>
      </c>
    </row>
    <row r="153" spans="1:2">
      <c r="A153" s="11">
        <v>39114</v>
      </c>
      <c r="B153" s="7">
        <v>4716.3</v>
      </c>
    </row>
    <row r="154" spans="1:2">
      <c r="A154" s="11">
        <v>39142</v>
      </c>
      <c r="B154" s="7">
        <v>4845.1000000000004</v>
      </c>
    </row>
    <row r="155" spans="1:2">
      <c r="A155" s="11">
        <v>39173</v>
      </c>
      <c r="B155" s="7">
        <v>4976.3999999999996</v>
      </c>
    </row>
    <row r="156" spans="1:2">
      <c r="A156" s="11">
        <v>39203</v>
      </c>
      <c r="B156" s="7">
        <v>5077</v>
      </c>
    </row>
    <row r="157" spans="1:2">
      <c r="A157" s="11">
        <v>39234</v>
      </c>
      <c r="B157" s="7">
        <v>5048.3</v>
      </c>
    </row>
    <row r="158" spans="1:2">
      <c r="A158" s="11">
        <v>39264</v>
      </c>
      <c r="B158" s="7">
        <v>4938.3999999999996</v>
      </c>
    </row>
    <row r="159" spans="1:2">
      <c r="A159" s="11">
        <v>39295</v>
      </c>
      <c r="B159" s="7">
        <v>5049.1000000000004</v>
      </c>
    </row>
    <row r="160" spans="1:2">
      <c r="A160" s="11">
        <v>39326</v>
      </c>
      <c r="B160" s="7">
        <v>5317.1</v>
      </c>
    </row>
    <row r="161" spans="1:2">
      <c r="A161" s="11">
        <v>39356</v>
      </c>
      <c r="B161" s="7">
        <v>5454.6</v>
      </c>
    </row>
    <row r="162" spans="1:2">
      <c r="A162" s="11">
        <v>39387</v>
      </c>
      <c r="B162" s="7">
        <v>5277.3</v>
      </c>
    </row>
    <row r="163" spans="1:2">
      <c r="A163" s="11">
        <v>39417</v>
      </c>
      <c r="B163" s="7">
        <v>5125.1000000000004</v>
      </c>
    </row>
    <row r="164" spans="1:2">
      <c r="A164" s="11">
        <v>39448</v>
      </c>
      <c r="B164" s="7">
        <v>4581.7</v>
      </c>
    </row>
    <row r="165" spans="1:2">
      <c r="A165" s="11">
        <v>39479</v>
      </c>
      <c r="B165" s="7">
        <v>4493.6000000000004</v>
      </c>
    </row>
    <row r="166" spans="1:2">
      <c r="A166" s="11">
        <v>39508</v>
      </c>
      <c r="B166" s="7">
        <v>4321.1000000000004</v>
      </c>
    </row>
    <row r="167" spans="1:2">
      <c r="A167" s="11">
        <v>39539</v>
      </c>
      <c r="B167" s="7">
        <v>4519.3</v>
      </c>
    </row>
    <row r="168" spans="1:2">
      <c r="A168" s="11">
        <v>39569</v>
      </c>
      <c r="B168" s="7">
        <v>4561.3999999999996</v>
      </c>
    </row>
    <row r="169" spans="1:2">
      <c r="A169" s="11">
        <v>39600</v>
      </c>
      <c r="B169" s="7">
        <v>4223.8999999999996</v>
      </c>
    </row>
    <row r="170" spans="1:2">
      <c r="A170" s="11">
        <v>39630</v>
      </c>
      <c r="B170" s="7">
        <v>4029.4</v>
      </c>
    </row>
    <row r="171" spans="1:2">
      <c r="A171" s="11">
        <v>39661</v>
      </c>
      <c r="B171" s="7">
        <v>4163.3</v>
      </c>
    </row>
    <row r="172" spans="1:2">
      <c r="A172" s="11">
        <v>39692</v>
      </c>
      <c r="B172" s="7">
        <v>3749.5</v>
      </c>
    </row>
    <row r="173" spans="1:2">
      <c r="A173" s="11">
        <v>39722</v>
      </c>
      <c r="B173" s="7">
        <v>3311.6</v>
      </c>
    </row>
    <row r="174" spans="1:2">
      <c r="A174" s="11">
        <v>39753</v>
      </c>
      <c r="B174" s="7">
        <v>3089.6</v>
      </c>
    </row>
    <row r="175" spans="1:2">
      <c r="A175" s="11">
        <v>39783</v>
      </c>
      <c r="B175" s="7">
        <v>3067.9</v>
      </c>
    </row>
    <row r="176" spans="1:2">
      <c r="A176" s="11">
        <v>39814</v>
      </c>
      <c r="B176" s="7">
        <v>2918.9</v>
      </c>
    </row>
    <row r="177" spans="1:2">
      <c r="A177" s="11">
        <v>39845</v>
      </c>
      <c r="B177" s="7">
        <v>2761.6</v>
      </c>
    </row>
    <row r="178" spans="1:2">
      <c r="A178" s="11">
        <v>39873</v>
      </c>
      <c r="B178" s="7">
        <v>2956.9</v>
      </c>
    </row>
    <row r="179" spans="1:2">
      <c r="A179" s="11">
        <v>39904</v>
      </c>
      <c r="B179" s="7">
        <v>3108</v>
      </c>
    </row>
    <row r="180" spans="1:2">
      <c r="A180" s="11">
        <v>39934</v>
      </c>
      <c r="B180" s="7">
        <v>3127.1</v>
      </c>
    </row>
    <row r="181" spans="1:2">
      <c r="A181" s="11">
        <v>39965</v>
      </c>
      <c r="B181" s="7">
        <v>3240.4</v>
      </c>
    </row>
    <row r="182" spans="1:2">
      <c r="A182" s="11">
        <v>39995</v>
      </c>
      <c r="B182" s="7">
        <v>3473.7</v>
      </c>
    </row>
    <row r="183" spans="1:2">
      <c r="A183" s="11">
        <v>40026</v>
      </c>
      <c r="B183" s="7">
        <v>3667.7</v>
      </c>
    </row>
    <row r="184" spans="1:2">
      <c r="A184" s="11">
        <v>40057</v>
      </c>
      <c r="B184" s="7">
        <v>3890</v>
      </c>
    </row>
    <row r="185" spans="1:2">
      <c r="A185" s="11">
        <v>40087</v>
      </c>
      <c r="B185" s="7">
        <v>3805.5</v>
      </c>
    </row>
    <row r="186" spans="1:2">
      <c r="A186" s="11">
        <v>40118</v>
      </c>
      <c r="B186" s="7">
        <v>3852.9</v>
      </c>
    </row>
    <row r="187" spans="1:2">
      <c r="A187" s="11">
        <v>40148</v>
      </c>
      <c r="B187" s="7">
        <v>3987.8</v>
      </c>
    </row>
    <row r="188" spans="1:2">
      <c r="A188" s="11">
        <v>40179</v>
      </c>
      <c r="B188" s="7">
        <v>3746.4</v>
      </c>
    </row>
    <row r="189" spans="1:2">
      <c r="A189" s="11">
        <v>40210</v>
      </c>
      <c r="B189" s="7">
        <v>3805.1</v>
      </c>
    </row>
    <row r="190" spans="1:2">
      <c r="A190" s="11">
        <v>40238</v>
      </c>
      <c r="B190" s="7">
        <v>3996.6</v>
      </c>
    </row>
    <row r="191" spans="1:2">
      <c r="A191" s="11">
        <v>40269</v>
      </c>
      <c r="B191" s="7">
        <v>3937</v>
      </c>
    </row>
    <row r="192" spans="1:2">
      <c r="A192" s="11">
        <v>40299</v>
      </c>
      <c r="B192" s="7">
        <v>3628.2</v>
      </c>
    </row>
    <row r="193" spans="1:2">
      <c r="A193" s="11">
        <v>40330</v>
      </c>
      <c r="B193" s="7">
        <v>3524.8</v>
      </c>
    </row>
    <row r="194" spans="1:2">
      <c r="A194" s="11">
        <v>40360</v>
      </c>
      <c r="B194" s="7">
        <v>3680.1</v>
      </c>
    </row>
    <row r="195" spans="1:2">
      <c r="A195" s="11">
        <v>40391</v>
      </c>
      <c r="B195" s="7">
        <v>3598.2</v>
      </c>
    </row>
    <row r="196" spans="1:2">
      <c r="A196" s="11">
        <v>40422</v>
      </c>
      <c r="B196" s="7">
        <v>3735.9</v>
      </c>
    </row>
    <row r="197" spans="1:2">
      <c r="A197" s="11">
        <v>40452</v>
      </c>
      <c r="B197" s="7">
        <v>3796.4</v>
      </c>
    </row>
    <row r="198" spans="1:2">
      <c r="A198" s="11">
        <v>40483</v>
      </c>
      <c r="B198" s="7">
        <v>3730.3</v>
      </c>
    </row>
    <row r="199" spans="1:2">
      <c r="A199" s="11">
        <v>40513</v>
      </c>
      <c r="B199" s="7">
        <v>3853.3</v>
      </c>
    </row>
    <row r="200" spans="1:2">
      <c r="A200" s="11">
        <v>40544</v>
      </c>
      <c r="B200" s="7">
        <v>3866.6</v>
      </c>
    </row>
    <row r="201" spans="1:2">
      <c r="A201" s="11">
        <v>40575</v>
      </c>
      <c r="B201" s="7">
        <v>3931</v>
      </c>
    </row>
    <row r="202" spans="1:2">
      <c r="A202" s="11">
        <v>40603</v>
      </c>
      <c r="B202" s="7">
        <v>3940.7</v>
      </c>
    </row>
    <row r="203" spans="1:2">
      <c r="A203" s="11">
        <v>40634</v>
      </c>
      <c r="B203" s="7">
        <v>3937.3</v>
      </c>
    </row>
    <row r="204" spans="1:2">
      <c r="A204" s="11">
        <v>40664</v>
      </c>
      <c r="B204" s="7">
        <v>3840.3</v>
      </c>
    </row>
    <row r="205" spans="1:2">
      <c r="A205" s="11">
        <v>40695</v>
      </c>
      <c r="B205" s="7">
        <v>3764</v>
      </c>
    </row>
    <row r="206" spans="1:2">
      <c r="A206" s="11">
        <v>40725</v>
      </c>
      <c r="B206" s="7">
        <v>3600</v>
      </c>
    </row>
    <row r="207" spans="1:2">
      <c r="A207" s="11">
        <v>40756</v>
      </c>
      <c r="B207" s="7">
        <v>3494.4</v>
      </c>
    </row>
    <row r="208" spans="1:2">
      <c r="A208" s="11">
        <v>40787</v>
      </c>
      <c r="B208" s="7">
        <v>3271.8</v>
      </c>
    </row>
    <row r="209" spans="1:2">
      <c r="A209" s="11">
        <v>40817</v>
      </c>
      <c r="B209" s="7">
        <v>3505.6</v>
      </c>
    </row>
    <row r="210" spans="1:2">
      <c r="A210" s="11">
        <v>40848</v>
      </c>
      <c r="B210" s="7">
        <v>3361.2</v>
      </c>
    </row>
    <row r="211" spans="1:2">
      <c r="A211" s="11">
        <v>40878</v>
      </c>
      <c r="B211" s="7">
        <v>3316.7</v>
      </c>
    </row>
    <row r="212" spans="1:2">
      <c r="A212" s="11">
        <v>40909</v>
      </c>
      <c r="B212" s="7">
        <v>3478.5</v>
      </c>
    </row>
    <row r="213" spans="1:2">
      <c r="A213" s="11">
        <v>40940</v>
      </c>
      <c r="B213" s="7">
        <v>3494.9</v>
      </c>
    </row>
    <row r="214" spans="1:2">
      <c r="A214" s="11">
        <v>40969</v>
      </c>
      <c r="B214" s="7">
        <v>3529.2</v>
      </c>
    </row>
    <row r="215" spans="1:2">
      <c r="A215" s="11">
        <v>41000</v>
      </c>
      <c r="B215" s="7">
        <v>3583</v>
      </c>
    </row>
    <row r="216" spans="1:2">
      <c r="A216" s="11">
        <v>41030</v>
      </c>
      <c r="B216" s="7">
        <v>3329.4</v>
      </c>
    </row>
    <row r="217" spans="1:2">
      <c r="A217" s="11">
        <v>41061</v>
      </c>
      <c r="B217" s="7">
        <v>3357.2</v>
      </c>
    </row>
    <row r="218" spans="1:2">
      <c r="A218" s="11">
        <v>41091</v>
      </c>
      <c r="B218" s="7">
        <v>3510.7</v>
      </c>
    </row>
    <row r="219" spans="1:2">
      <c r="A219" s="11">
        <v>41122</v>
      </c>
      <c r="B219" s="7">
        <v>3545.6</v>
      </c>
    </row>
    <row r="220" spans="1:2">
      <c r="A220" s="11">
        <v>41153</v>
      </c>
      <c r="B220" s="7">
        <v>3598.3</v>
      </c>
    </row>
    <row r="221" spans="1:2">
      <c r="A221" s="11">
        <v>41183</v>
      </c>
      <c r="B221" s="7">
        <v>3708</v>
      </c>
    </row>
    <row r="222" spans="1:2">
      <c r="A222" s="11">
        <v>41214</v>
      </c>
      <c r="B222" s="7">
        <v>3703.6</v>
      </c>
    </row>
    <row r="223" spans="1:2">
      <c r="A223" s="11">
        <v>41244</v>
      </c>
      <c r="B223" s="7">
        <v>3820.7</v>
      </c>
    </row>
    <row r="224" spans="1:2">
      <c r="A224" s="11">
        <v>41275</v>
      </c>
      <c r="B224" s="7">
        <v>4013.2</v>
      </c>
    </row>
    <row r="225" spans="1:2">
      <c r="A225" s="11">
        <v>41306</v>
      </c>
      <c r="B225" s="7">
        <v>4209.3</v>
      </c>
    </row>
    <row r="226" spans="1:2">
      <c r="A226" s="11">
        <v>41334</v>
      </c>
      <c r="B226" s="7">
        <v>4098</v>
      </c>
    </row>
    <row r="227" spans="1:2">
      <c r="A227" s="11">
        <v>41365</v>
      </c>
      <c r="B227" s="7">
        <v>4305.7</v>
      </c>
    </row>
    <row r="228" spans="1:2">
      <c r="A228" s="11">
        <v>41395</v>
      </c>
      <c r="B228" s="7">
        <v>4081</v>
      </c>
    </row>
    <row r="229" spans="1:2">
      <c r="A229" s="11">
        <v>41426</v>
      </c>
      <c r="B229" s="7">
        <v>3990.4</v>
      </c>
    </row>
    <row r="230" spans="1:2">
      <c r="A230" s="11">
        <v>41456</v>
      </c>
      <c r="B230" s="7">
        <v>4188.3</v>
      </c>
    </row>
    <row r="231" spans="1:2">
      <c r="A231" s="11">
        <v>41487</v>
      </c>
      <c r="B231" s="7">
        <v>4255</v>
      </c>
    </row>
    <row r="232" spans="1:2">
      <c r="A232" s="11">
        <v>41518</v>
      </c>
      <c r="B232" s="7">
        <v>4325.6000000000004</v>
      </c>
    </row>
    <row r="233" spans="1:2">
      <c r="A233" s="11">
        <v>41548</v>
      </c>
      <c r="B233" s="7">
        <v>4499.6000000000004</v>
      </c>
    </row>
    <row r="234" spans="1:2">
      <c r="A234" s="11">
        <v>41579</v>
      </c>
      <c r="B234" s="7">
        <v>4422.8999999999996</v>
      </c>
    </row>
    <row r="235" spans="1:2">
      <c r="A235" s="11">
        <v>41609</v>
      </c>
      <c r="B235" s="7">
        <v>4445.2</v>
      </c>
    </row>
    <row r="236" spans="1:2">
      <c r="A236" s="11">
        <v>41640</v>
      </c>
      <c r="B236" s="7">
        <v>4311.2</v>
      </c>
    </row>
    <row r="237" spans="1:2">
      <c r="A237" s="11">
        <v>41671</v>
      </c>
      <c r="B237" s="7">
        <v>4485.6000000000004</v>
      </c>
    </row>
    <row r="238" spans="1:2">
      <c r="A238" s="11">
        <v>41699</v>
      </c>
      <c r="B238" s="7">
        <v>4480.1000000000004</v>
      </c>
    </row>
    <row r="239" spans="1:2">
      <c r="A239" s="11">
        <v>41730</v>
      </c>
      <c r="B239" s="7">
        <v>4566.2</v>
      </c>
    </row>
    <row r="240" spans="1:2">
      <c r="A240" s="11">
        <v>41760</v>
      </c>
      <c r="B240" s="7">
        <v>4567.8999999999996</v>
      </c>
    </row>
    <row r="241" spans="1:2">
      <c r="A241" s="11">
        <v>41791</v>
      </c>
      <c r="B241" s="7">
        <v>4488.6000000000004</v>
      </c>
    </row>
    <row r="242" spans="1:2">
      <c r="A242" s="11">
        <v>41821</v>
      </c>
      <c r="B242" s="7">
        <v>4684.7</v>
      </c>
    </row>
    <row r="243" spans="1:2">
      <c r="A243" s="11">
        <v>41852</v>
      </c>
      <c r="B243" s="7">
        <v>4671.8</v>
      </c>
    </row>
    <row r="244" spans="1:2">
      <c r="A244" s="11">
        <v>41883</v>
      </c>
      <c r="B244" s="7">
        <v>4397.3</v>
      </c>
    </row>
    <row r="245" spans="1:2">
      <c r="A245" s="11">
        <v>41913</v>
      </c>
      <c r="B245" s="7">
        <v>4603.5</v>
      </c>
    </row>
    <row r="246" spans="1:2">
      <c r="A246" s="11">
        <v>41944</v>
      </c>
      <c r="B246" s="7">
        <v>4426.2</v>
      </c>
    </row>
    <row r="247" spans="1:2">
      <c r="A247" s="11">
        <v>41974</v>
      </c>
      <c r="B247" s="7">
        <v>4513</v>
      </c>
    </row>
    <row r="248" spans="1:2">
      <c r="A248" s="11">
        <v>42005</v>
      </c>
      <c r="B248" s="7">
        <v>4667</v>
      </c>
    </row>
    <row r="249" spans="1:2">
      <c r="A249" s="11">
        <v>42036</v>
      </c>
      <c r="B249" s="7">
        <v>4945.7</v>
      </c>
    </row>
    <row r="250" spans="1:2">
      <c r="A250" s="11">
        <v>42064</v>
      </c>
      <c r="B250" s="7">
        <v>4924.3999999999996</v>
      </c>
    </row>
    <row r="251" spans="1:2">
      <c r="A251" s="11">
        <v>42095</v>
      </c>
      <c r="B251" s="7">
        <v>4828.7</v>
      </c>
    </row>
    <row r="252" spans="1:2">
      <c r="A252" s="11">
        <v>42125</v>
      </c>
      <c r="B252" s="7">
        <v>4809.2</v>
      </c>
    </row>
    <row r="253" spans="1:2">
      <c r="A253" s="11">
        <v>42156</v>
      </c>
      <c r="B253" s="7">
        <v>4554.7</v>
      </c>
    </row>
    <row r="254" spans="1:2">
      <c r="A254" s="11">
        <v>42186</v>
      </c>
      <c r="B254" s="7">
        <v>4761.8</v>
      </c>
    </row>
    <row r="255" spans="1:2">
      <c r="A255" s="11">
        <v>42217</v>
      </c>
      <c r="B255" s="7">
        <v>4342.2</v>
      </c>
    </row>
    <row r="256" spans="1:2">
      <c r="A256" s="11">
        <v>42248</v>
      </c>
      <c r="B256" s="7">
        <v>4184.2</v>
      </c>
    </row>
    <row r="257" spans="1:2">
      <c r="A257" s="11">
        <v>42278</v>
      </c>
      <c r="B257" s="7">
        <v>4357.8</v>
      </c>
    </row>
    <row r="258" spans="1:2">
      <c r="A258" s="11">
        <v>42309</v>
      </c>
      <c r="B258" s="7">
        <v>4292.2</v>
      </c>
    </row>
    <row r="259" spans="1:2">
      <c r="A259" s="11">
        <v>42339</v>
      </c>
      <c r="B259" s="7">
        <v>4395.3</v>
      </c>
    </row>
    <row r="260" spans="1:2">
      <c r="A260" s="11">
        <v>42370</v>
      </c>
      <c r="B260" s="7">
        <v>4154.3</v>
      </c>
    </row>
    <row r="261" spans="1:2">
      <c r="A261" s="11">
        <v>42401</v>
      </c>
      <c r="B261" s="7">
        <v>4040.1</v>
      </c>
    </row>
    <row r="262" spans="1:2">
      <c r="A262" s="11">
        <v>42430</v>
      </c>
      <c r="B262" s="7">
        <v>4207.3</v>
      </c>
    </row>
    <row r="263" spans="1:2">
      <c r="A263" s="11">
        <v>42461</v>
      </c>
      <c r="B263" s="7">
        <v>4348</v>
      </c>
    </row>
    <row r="264" spans="1:2">
      <c r="A264" s="11">
        <v>42491</v>
      </c>
      <c r="B264" s="7">
        <v>4448.3</v>
      </c>
    </row>
    <row r="265" spans="1:2">
      <c r="A265" s="11">
        <v>42522</v>
      </c>
      <c r="B265" s="7">
        <v>4323.8</v>
      </c>
    </row>
    <row r="266" spans="1:2">
      <c r="A266" s="11">
        <v>42552</v>
      </c>
      <c r="B266" s="7">
        <v>4588.6000000000004</v>
      </c>
    </row>
    <row r="267" spans="1:2">
      <c r="A267" s="11">
        <v>42583</v>
      </c>
      <c r="B267" s="7">
        <v>4479.8</v>
      </c>
    </row>
    <row r="268" spans="1:2">
      <c r="A268" s="11">
        <v>42614</v>
      </c>
      <c r="B268" s="7">
        <v>4480.6000000000004</v>
      </c>
    </row>
    <row r="269" spans="1:2">
      <c r="A269" s="11">
        <v>42644</v>
      </c>
      <c r="B269" s="7">
        <v>4395.6000000000004</v>
      </c>
    </row>
    <row r="270" spans="1:2">
      <c r="A270" s="11">
        <v>42675</v>
      </c>
      <c r="B270" s="7">
        <v>4506.7</v>
      </c>
    </row>
    <row r="271" spans="1:2">
      <c r="A271" s="11">
        <v>42705</v>
      </c>
      <c r="B271" s="7">
        <v>4695.8</v>
      </c>
    </row>
    <row r="272" spans="1:2">
      <c r="A272" s="11">
        <v>42736</v>
      </c>
      <c r="B272" s="7">
        <v>4667.8999999999996</v>
      </c>
    </row>
    <row r="273" spans="1:2">
      <c r="A273" s="11">
        <v>42767</v>
      </c>
      <c r="B273" s="7">
        <v>4743.3</v>
      </c>
    </row>
    <row r="274" spans="1:2">
      <c r="A274" s="11">
        <v>42795</v>
      </c>
      <c r="B274" s="7">
        <v>4871.6000000000004</v>
      </c>
    </row>
    <row r="275" spans="1:2">
      <c r="A275" s="11">
        <v>42826</v>
      </c>
      <c r="B275" s="7">
        <v>4924.8999999999996</v>
      </c>
    </row>
    <row r="276" spans="1:2">
      <c r="A276" s="11">
        <v>42856</v>
      </c>
      <c r="B276" s="7">
        <v>4754</v>
      </c>
    </row>
    <row r="277" spans="1:2">
      <c r="A277" s="11">
        <v>42887</v>
      </c>
      <c r="B277" s="7">
        <v>4745.3</v>
      </c>
    </row>
    <row r="278" spans="1:2">
      <c r="A278" s="11">
        <v>42917</v>
      </c>
      <c r="B278" s="7">
        <v>4744.3</v>
      </c>
    </row>
    <row r="279" spans="1:2">
      <c r="A279" s="11">
        <v>42948</v>
      </c>
      <c r="B279" s="7">
        <v>4729.3999999999996</v>
      </c>
    </row>
    <row r="280" spans="1:2">
      <c r="A280" s="11">
        <v>42979</v>
      </c>
      <c r="B280" s="7">
        <v>4699.1000000000004</v>
      </c>
    </row>
    <row r="281" spans="1:2">
      <c r="A281" s="11">
        <v>43009</v>
      </c>
      <c r="B281" s="7">
        <v>4876.8</v>
      </c>
    </row>
    <row r="282" spans="1:2">
      <c r="A282" s="11">
        <v>43040</v>
      </c>
      <c r="B282" s="7">
        <v>4914.8999999999996</v>
      </c>
    </row>
    <row r="283" spans="1:2">
      <c r="A283" s="11">
        <v>43070</v>
      </c>
      <c r="B283" s="7">
        <v>4988.3999999999996</v>
      </c>
    </row>
    <row r="284" spans="1:2">
      <c r="A284" s="11">
        <v>43101</v>
      </c>
      <c r="B284" s="7">
        <v>4969.8</v>
      </c>
    </row>
    <row r="285" spans="1:2">
      <c r="A285" s="11">
        <v>43132</v>
      </c>
      <c r="B285" s="7">
        <v>4950.8999999999996</v>
      </c>
    </row>
    <row r="286" spans="1:2">
      <c r="A286" s="11">
        <v>43160</v>
      </c>
      <c r="B286" s="7">
        <v>4734.3999999999996</v>
      </c>
    </row>
    <row r="287" spans="1:2">
      <c r="A287" s="11">
        <v>43191</v>
      </c>
      <c r="B287" s="7">
        <v>4918.3</v>
      </c>
    </row>
    <row r="288" spans="1:2">
      <c r="A288" s="11">
        <v>43221</v>
      </c>
      <c r="B288" s="7">
        <v>4929.5</v>
      </c>
    </row>
    <row r="289" spans="1:2">
      <c r="A289" s="11">
        <v>43252</v>
      </c>
      <c r="B289" s="7">
        <v>5088.8999999999996</v>
      </c>
    </row>
    <row r="290" spans="1:2">
      <c r="A290" s="11">
        <v>43282</v>
      </c>
      <c r="B290" s="7">
        <v>5169.8</v>
      </c>
    </row>
    <row r="291" spans="1:2">
      <c r="A291" s="11">
        <v>43313</v>
      </c>
      <c r="B291" s="7">
        <v>5192.5</v>
      </c>
    </row>
    <row r="292" spans="1:2">
      <c r="A292" s="11">
        <v>43344</v>
      </c>
      <c r="B292" s="7">
        <v>5098.7</v>
      </c>
    </row>
    <row r="293" spans="1:2">
      <c r="A293" s="11">
        <v>43374</v>
      </c>
      <c r="B293" s="7">
        <v>4806.1000000000004</v>
      </c>
    </row>
    <row r="294" spans="1:2">
      <c r="A294" s="11">
        <v>43405</v>
      </c>
      <c r="B294" s="7">
        <v>4660.3999999999996</v>
      </c>
    </row>
    <row r="295" spans="1:2">
      <c r="A295" s="11">
        <v>43435</v>
      </c>
      <c r="B295" s="7">
        <v>4661.7</v>
      </c>
    </row>
    <row r="296" spans="1:2">
      <c r="A296" s="11">
        <v>43466</v>
      </c>
      <c r="B296" s="7">
        <v>4832.3999999999996</v>
      </c>
    </row>
    <row r="297" spans="1:2">
      <c r="A297" s="11">
        <v>43497</v>
      </c>
      <c r="B297" s="7">
        <v>5077.7</v>
      </c>
    </row>
    <row r="298" spans="1:2">
      <c r="A298" s="11">
        <v>43525</v>
      </c>
      <c r="B298" s="7">
        <v>5092.8</v>
      </c>
    </row>
    <row r="299" spans="1:2">
      <c r="A299" s="11">
        <v>43556</v>
      </c>
      <c r="B299" s="7">
        <v>5206.7</v>
      </c>
    </row>
    <row r="300" spans="1:2">
      <c r="A300" s="11">
        <v>43586</v>
      </c>
      <c r="B300" s="7">
        <v>5284.5</v>
      </c>
    </row>
    <row r="301" spans="1:2">
      <c r="A301" s="11">
        <v>43617</v>
      </c>
      <c r="B301" s="7">
        <v>5482.1</v>
      </c>
    </row>
    <row r="302" spans="1:2">
      <c r="A302" s="11">
        <v>43647</v>
      </c>
      <c r="B302" s="7">
        <v>5634.8</v>
      </c>
    </row>
    <row r="303" spans="1:2">
      <c r="A303" s="11">
        <v>43678</v>
      </c>
      <c r="B303" s="7">
        <v>5475.7</v>
      </c>
    </row>
    <row r="304" spans="1:2">
      <c r="A304" s="11">
        <v>43709</v>
      </c>
      <c r="B304" s="7">
        <v>5544.7</v>
      </c>
    </row>
    <row r="305" spans="1:2">
      <c r="A305" s="11">
        <v>43739</v>
      </c>
      <c r="B305" s="7">
        <v>5524.3</v>
      </c>
    </row>
    <row r="306" spans="1:2">
      <c r="A306" s="11">
        <v>43770</v>
      </c>
      <c r="B306" s="7">
        <v>5679.1</v>
      </c>
    </row>
    <row r="307" spans="1:2">
      <c r="A307" s="11">
        <v>43800</v>
      </c>
      <c r="B307" s="7">
        <v>5541.8</v>
      </c>
    </row>
    <row r="308" spans="1:2">
      <c r="A308" s="11">
        <v>43831</v>
      </c>
      <c r="B308" s="7">
        <v>5822.8</v>
      </c>
    </row>
    <row r="309" spans="1:2">
      <c r="A309" s="11">
        <v>43862</v>
      </c>
      <c r="B309" s="7">
        <v>5345.3</v>
      </c>
    </row>
    <row r="310" spans="1:2">
      <c r="A310" s="11">
        <v>43891</v>
      </c>
      <c r="B310" s="7">
        <v>4213.1000000000004</v>
      </c>
    </row>
    <row r="311" spans="1:2">
      <c r="A311" s="11">
        <v>43922</v>
      </c>
      <c r="B311" s="7">
        <v>4567.3</v>
      </c>
    </row>
    <row r="312" spans="1:2">
      <c r="A312" s="11">
        <v>43952</v>
      </c>
      <c r="B312" s="7">
        <v>4736.7</v>
      </c>
    </row>
    <row r="313" spans="1:2">
      <c r="A313" s="11">
        <v>43983</v>
      </c>
      <c r="B313" s="7">
        <v>4873.7</v>
      </c>
    </row>
    <row r="314" spans="1:2">
      <c r="A314" s="11">
        <v>44013</v>
      </c>
      <c r="B314" s="7">
        <v>4898.8</v>
      </c>
    </row>
    <row r="315" spans="1:2">
      <c r="A315" s="11">
        <v>44044</v>
      </c>
      <c r="B315" s="7">
        <v>4990.3999999999996</v>
      </c>
    </row>
    <row r="316" spans="1:2">
      <c r="A316" s="11">
        <v>44075</v>
      </c>
      <c r="B316" s="7">
        <v>4788.1000000000004</v>
      </c>
    </row>
    <row r="317" spans="1:2">
      <c r="A317" s="11">
        <v>44105</v>
      </c>
      <c r="B317" s="7">
        <v>4888.3999999999996</v>
      </c>
    </row>
    <row r="318" spans="1:2">
      <c r="A318" s="11">
        <v>44136</v>
      </c>
      <c r="B318" s="7">
        <v>5374.7</v>
      </c>
    </row>
    <row r="319" spans="1:2">
      <c r="A319" s="11">
        <v>44166</v>
      </c>
      <c r="B319" s="7">
        <v>5427.8</v>
      </c>
    </row>
    <row r="320" spans="1:2">
      <c r="A320" s="11">
        <v>44197</v>
      </c>
      <c r="B320" s="7">
        <v>5450.4</v>
      </c>
    </row>
    <row r="321" spans="1:2">
      <c r="A321" s="11">
        <v>44228</v>
      </c>
      <c r="B321" s="7">
        <v>5503.7</v>
      </c>
    </row>
    <row r="322" spans="1:2">
      <c r="A322" s="11">
        <v>44256</v>
      </c>
      <c r="B322" s="7">
        <v>5604.7</v>
      </c>
    </row>
    <row r="323" spans="1:2">
      <c r="A323" s="11">
        <v>44287</v>
      </c>
      <c r="B323" s="12">
        <v>5801.1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BA1E-9069-4E4D-9F35-E8C2FC35A567}">
  <dimension ref="A1:L109"/>
  <sheetViews>
    <sheetView workbookViewId="0">
      <selection activeCell="D19" sqref="D19"/>
    </sheetView>
  </sheetViews>
  <sheetFormatPr defaultRowHeight="15"/>
  <cols>
    <col min="1" max="1" width="14.140625" customWidth="1"/>
    <col min="2" max="3" width="10.42578125" customWidth="1"/>
    <col min="4" max="5" width="12" bestFit="1" customWidth="1"/>
  </cols>
  <sheetData>
    <row r="1" spans="1:12">
      <c r="B1" t="s">
        <v>12</v>
      </c>
      <c r="D1" t="s">
        <v>13</v>
      </c>
      <c r="E1" t="s">
        <v>13</v>
      </c>
      <c r="L1" s="17" t="s">
        <v>14</v>
      </c>
    </row>
    <row r="2" spans="1:12">
      <c r="A2" s="13" t="s">
        <v>0</v>
      </c>
      <c r="B2" s="20" t="s">
        <v>15</v>
      </c>
      <c r="C2" s="20" t="s">
        <v>15</v>
      </c>
      <c r="D2" s="26" t="s">
        <v>16</v>
      </c>
      <c r="E2" t="s">
        <v>17</v>
      </c>
      <c r="H2" s="60" t="s">
        <v>18</v>
      </c>
      <c r="L2" s="17" t="s">
        <v>7</v>
      </c>
    </row>
    <row r="3" spans="1:12">
      <c r="A3" s="56" t="s">
        <v>19</v>
      </c>
      <c r="B3" s="21">
        <v>5.7099999999999998E-2</v>
      </c>
      <c r="C3" s="24">
        <f>B3/100</f>
        <v>5.71E-4</v>
      </c>
      <c r="D3" s="17">
        <f>((1+C3)^(1/12))-1</f>
        <v>4.7570884919467815E-5</v>
      </c>
      <c r="E3" s="17">
        <f>C3/12</f>
        <v>4.7583333333333336E-5</v>
      </c>
      <c r="G3">
        <v>2017</v>
      </c>
      <c r="H3" s="59">
        <f>C62</f>
        <v>1.8870000000000001E-2</v>
      </c>
      <c r="L3" t="s">
        <v>20</v>
      </c>
    </row>
    <row r="4" spans="1:12">
      <c r="A4" s="20" t="s">
        <v>21</v>
      </c>
      <c r="B4" s="21">
        <v>6.3399999999999998E-2</v>
      </c>
      <c r="C4" s="24">
        <f>B4/100</f>
        <v>6.3400000000000001E-4</v>
      </c>
      <c r="D4" s="17">
        <f>((1+C4)^(1/12))-1</f>
        <v>5.2817987062914185E-5</v>
      </c>
      <c r="E4" s="17">
        <f>C4/12</f>
        <v>5.2833333333333335E-5</v>
      </c>
      <c r="G4">
        <v>2018</v>
      </c>
      <c r="H4" s="59">
        <f>C4</f>
        <v>6.3400000000000001E-4</v>
      </c>
    </row>
    <row r="5" spans="1:12">
      <c r="A5" s="20"/>
      <c r="B5" s="21"/>
      <c r="C5" s="24"/>
      <c r="D5" s="17"/>
      <c r="E5" s="17"/>
      <c r="G5">
        <v>2019</v>
      </c>
      <c r="H5" s="59">
        <f>C30</f>
        <v>1.0361E-2</v>
      </c>
    </row>
    <row r="6" spans="1:12">
      <c r="A6" s="20" t="s">
        <v>22</v>
      </c>
      <c r="B6" s="21">
        <v>1.6500000000000001E-2</v>
      </c>
      <c r="C6" s="24">
        <f>B6/100</f>
        <v>1.65E-4</v>
      </c>
      <c r="D6" s="17">
        <f>((1+C6)^(1/12))-1</f>
        <v>1.3748960265846932E-5</v>
      </c>
      <c r="E6" s="17">
        <f>C6/12</f>
        <v>1.375E-5</v>
      </c>
      <c r="G6">
        <v>2020</v>
      </c>
      <c r="H6" s="59">
        <f>C14</f>
        <v>6.8599999999999998E-4</v>
      </c>
    </row>
    <row r="7" spans="1:12">
      <c r="A7" s="20" t="s">
        <v>23</v>
      </c>
      <c r="B7" s="21">
        <v>3.3099999999999997E-2</v>
      </c>
      <c r="C7" s="24">
        <f>B7/100</f>
        <v>3.3099999999999997E-4</v>
      </c>
      <c r="D7" s="17">
        <f>((1+C7)^(1/12))-1</f>
        <v>2.7579149596501651E-5</v>
      </c>
      <c r="E7" s="17">
        <f>C7/12</f>
        <v>2.7583333333333331E-5</v>
      </c>
      <c r="G7">
        <v>2021</v>
      </c>
      <c r="H7" s="59">
        <f>C3</f>
        <v>5.71E-4</v>
      </c>
    </row>
    <row r="8" spans="1:12">
      <c r="A8" s="20" t="s">
        <v>24</v>
      </c>
      <c r="B8" s="22">
        <v>0.1099</v>
      </c>
      <c r="C8" s="24">
        <f>B8/100</f>
        <v>1.0989999999999999E-3</v>
      </c>
      <c r="D8" s="17">
        <f>((1+C8)^(1/12))-1</f>
        <v>9.153723440968875E-5</v>
      </c>
      <c r="E8" s="17">
        <f>C8/12</f>
        <v>9.1583333333333328E-5</v>
      </c>
      <c r="F8" s="17"/>
      <c r="G8" s="62" t="s">
        <v>9</v>
      </c>
      <c r="H8" s="64">
        <f>AVERAGE(H3:H7)</f>
        <v>6.2243999999999997E-3</v>
      </c>
    </row>
    <row r="9" spans="1:12">
      <c r="A9" s="20"/>
      <c r="B9" s="21"/>
      <c r="C9" s="24"/>
      <c r="D9" s="17"/>
      <c r="E9" s="17"/>
      <c r="F9" s="17"/>
      <c r="G9" s="17"/>
    </row>
    <row r="10" spans="1:12">
      <c r="A10" s="20" t="s">
        <v>25</v>
      </c>
      <c r="B10" s="21">
        <v>9.2899999999999996E-2</v>
      </c>
      <c r="C10" s="24">
        <f>B10/100</f>
        <v>9.2899999999999992E-4</v>
      </c>
      <c r="D10" s="17">
        <f>((1+C10)^(1/12))-1</f>
        <v>7.738372284649131E-5</v>
      </c>
      <c r="E10" s="17">
        <f>C10/12</f>
        <v>7.741666666666666E-5</v>
      </c>
      <c r="F10" s="17"/>
      <c r="G10" s="17"/>
    </row>
    <row r="11" spans="1:12">
      <c r="A11" s="20" t="s">
        <v>26</v>
      </c>
      <c r="B11" s="21">
        <v>0.1229</v>
      </c>
      <c r="C11" s="24">
        <f>B11/100</f>
        <v>1.2290000000000001E-3</v>
      </c>
      <c r="D11" s="17">
        <f>((1+C11)^(1/12))-1</f>
        <v>1.0235902146948916E-4</v>
      </c>
      <c r="E11" s="17">
        <f>C11/12</f>
        <v>1.0241666666666667E-4</v>
      </c>
      <c r="F11" s="17"/>
      <c r="G11" s="17"/>
    </row>
    <row r="12" spans="1:12">
      <c r="A12" s="20" t="s">
        <v>27</v>
      </c>
      <c r="B12" s="21">
        <v>8.9499999999999996E-2</v>
      </c>
      <c r="C12" s="24">
        <f>B12/100</f>
        <v>8.9499999999999996E-4</v>
      </c>
      <c r="D12" s="17">
        <f>((1+C12)^(1/12))-1</f>
        <v>7.4552756111234686E-5</v>
      </c>
      <c r="E12" s="17">
        <f>C12/12</f>
        <v>7.4583333333333335E-5</v>
      </c>
      <c r="F12" s="17"/>
      <c r="G12" s="17"/>
    </row>
    <row r="13" spans="1:12">
      <c r="A13" s="20"/>
      <c r="B13" s="21"/>
      <c r="C13" s="24"/>
      <c r="D13" s="17"/>
      <c r="E13" s="17"/>
      <c r="F13" s="17"/>
      <c r="G13" s="17"/>
    </row>
    <row r="14" spans="1:12">
      <c r="A14" s="56" t="s">
        <v>28</v>
      </c>
      <c r="B14" s="21">
        <v>6.8599999999999994E-2</v>
      </c>
      <c r="C14" s="24">
        <f>B14/100</f>
        <v>6.8599999999999998E-4</v>
      </c>
      <c r="D14" s="17">
        <f>((1+C14)^(1/12))-1</f>
        <v>5.7148700387532614E-5</v>
      </c>
      <c r="E14" s="17">
        <f>C14/12</f>
        <v>5.7166666666666663E-5</v>
      </c>
      <c r="F14" s="17"/>
      <c r="G14" s="17"/>
    </row>
    <row r="15" spans="1:12">
      <c r="A15" s="20" t="s">
        <v>29</v>
      </c>
      <c r="B15" s="21">
        <v>7.9799999999999996E-2</v>
      </c>
      <c r="C15" s="24">
        <f>B15/100</f>
        <v>7.9799999999999999E-4</v>
      </c>
      <c r="D15" s="17">
        <f>((1+C15)^(1/12))-1</f>
        <v>6.6475690018164002E-5</v>
      </c>
      <c r="E15" s="17">
        <f>C15/12</f>
        <v>6.6500000000000004E-5</v>
      </c>
      <c r="F15" s="17"/>
      <c r="G15" s="17"/>
    </row>
    <row r="16" spans="1:12">
      <c r="A16" s="20" t="s">
        <v>30</v>
      </c>
      <c r="B16" s="21">
        <v>0.12970000000000001</v>
      </c>
      <c r="C16" s="24">
        <f>B16/100</f>
        <v>1.2970000000000002E-3</v>
      </c>
      <c r="D16" s="17">
        <f>((1+C16)^(1/12))-1</f>
        <v>1.0801913548585951E-4</v>
      </c>
      <c r="E16" s="17">
        <f>C16/12</f>
        <v>1.0808333333333335E-4</v>
      </c>
      <c r="F16" s="17"/>
      <c r="G16" s="17"/>
    </row>
    <row r="17" spans="1:7">
      <c r="A17" s="20"/>
      <c r="B17" s="21"/>
      <c r="C17" s="24"/>
      <c r="D17" s="17"/>
      <c r="E17" s="17"/>
      <c r="F17" s="17"/>
      <c r="G17" s="17"/>
    </row>
    <row r="18" spans="1:7">
      <c r="A18" s="20" t="s">
        <v>31</v>
      </c>
      <c r="B18" s="21">
        <v>0.17180000000000001</v>
      </c>
      <c r="C18" s="24">
        <f>B18/100</f>
        <v>1.7180000000000001E-3</v>
      </c>
      <c r="D18" s="17">
        <f>((1+C18)^(1/12))-1</f>
        <v>1.4305405842818253E-4</v>
      </c>
      <c r="E18" s="17">
        <f>C18/12</f>
        <v>1.4316666666666669E-4</v>
      </c>
      <c r="F18" s="17"/>
      <c r="G18" s="17"/>
    </row>
    <row r="19" spans="1:7">
      <c r="A19" s="20" t="s">
        <v>32</v>
      </c>
      <c r="B19" s="21">
        <v>0.24809999999999999</v>
      </c>
      <c r="C19" s="24">
        <f>B19/100</f>
        <v>2.4809999999999997E-3</v>
      </c>
      <c r="D19" s="17">
        <f>((1+C19)^(1/12))-1</f>
        <v>2.0651527138748627E-4</v>
      </c>
      <c r="E19" s="17">
        <f>C19/12</f>
        <v>2.0674999999999998E-4</v>
      </c>
      <c r="F19" s="17"/>
      <c r="G19" s="17"/>
    </row>
    <row r="20" spans="1:7">
      <c r="A20" s="20" t="s">
        <v>33</v>
      </c>
      <c r="B20" s="21">
        <v>0.28260000000000002</v>
      </c>
      <c r="C20" s="24">
        <f>B20/100</f>
        <v>2.8260000000000004E-3</v>
      </c>
      <c r="D20" s="17">
        <f>((1+C20)^(1/12))-1</f>
        <v>2.3519551822670515E-4</v>
      </c>
      <c r="E20" s="17">
        <f>C20/12</f>
        <v>2.3550000000000003E-4</v>
      </c>
      <c r="F20" s="17"/>
      <c r="G20" s="17"/>
    </row>
    <row r="21" spans="1:7">
      <c r="A21" s="20"/>
      <c r="B21" s="21"/>
      <c r="C21" s="24"/>
      <c r="D21" s="17"/>
      <c r="E21" s="17"/>
      <c r="F21" s="17"/>
      <c r="G21" s="17"/>
    </row>
    <row r="22" spans="1:7">
      <c r="A22" s="20" t="s">
        <v>34</v>
      </c>
      <c r="B22" s="21">
        <v>0.3034</v>
      </c>
      <c r="C22" s="24">
        <f>B22/100</f>
        <v>3.0340000000000002E-3</v>
      </c>
      <c r="D22" s="17">
        <f>((1+C22)^(1/12))-1</f>
        <v>2.5248242751985117E-4</v>
      </c>
      <c r="E22" s="17">
        <f>C22/12</f>
        <v>2.5283333333333337E-4</v>
      </c>
      <c r="F22" s="17"/>
      <c r="G22" s="17"/>
    </row>
    <row r="23" spans="1:7">
      <c r="A23" s="20" t="s">
        <v>35</v>
      </c>
      <c r="B23" s="21">
        <v>0.40239999999999998</v>
      </c>
      <c r="C23" s="24">
        <f>B23/100</f>
        <v>4.0239999999999998E-3</v>
      </c>
      <c r="D23" s="17">
        <f>((1+C23)^(1/12))-1</f>
        <v>3.3471645224669722E-4</v>
      </c>
      <c r="E23" s="17">
        <f>C23/12</f>
        <v>3.3533333333333332E-4</v>
      </c>
      <c r="F23" s="17"/>
      <c r="G23" s="17"/>
    </row>
    <row r="24" spans="1:7">
      <c r="A24" s="20" t="s">
        <v>36</v>
      </c>
      <c r="B24" s="21">
        <v>0.4</v>
      </c>
      <c r="C24" s="24">
        <f>B24/100</f>
        <v>4.0000000000000001E-3</v>
      </c>
      <c r="D24" s="17">
        <f>((1+C24)^(1/12))-1</f>
        <v>3.3272377940973819E-4</v>
      </c>
      <c r="E24" s="17">
        <f>C24/12</f>
        <v>3.3333333333333332E-4</v>
      </c>
      <c r="F24" s="17"/>
      <c r="G24" s="17"/>
    </row>
    <row r="25" spans="1:7">
      <c r="A25" s="20"/>
      <c r="B25" s="21"/>
      <c r="C25" s="24"/>
      <c r="D25" s="17"/>
      <c r="E25" s="17"/>
      <c r="F25" s="17"/>
      <c r="G25" s="17"/>
    </row>
    <row r="26" spans="1:7">
      <c r="A26" s="20" t="s">
        <v>37</v>
      </c>
      <c r="B26" s="21">
        <v>0.57650000000000001</v>
      </c>
      <c r="C26" s="24">
        <f>B26/100</f>
        <v>5.7650000000000002E-3</v>
      </c>
      <c r="D26" s="17">
        <f>((1+C26)^(1/12))-1</f>
        <v>4.7915192159675435E-4</v>
      </c>
      <c r="E26" s="17">
        <f>C26/12</f>
        <v>4.804166666666667E-4</v>
      </c>
      <c r="F26" s="17"/>
      <c r="G26" s="17"/>
    </row>
    <row r="27" spans="1:7">
      <c r="A27" s="20" t="s">
        <v>38</v>
      </c>
      <c r="B27" s="21">
        <v>0.77510000000000001</v>
      </c>
      <c r="C27" s="24">
        <f>B27/100</f>
        <v>7.7510000000000001E-3</v>
      </c>
      <c r="D27" s="17">
        <f>((1+C27)^(1/12))-1</f>
        <v>6.4363332011074803E-4</v>
      </c>
      <c r="E27" s="17">
        <f>C27/12</f>
        <v>6.4591666666666671E-4</v>
      </c>
      <c r="F27" s="17"/>
      <c r="G27" s="17"/>
    </row>
    <row r="28" spans="1:7">
      <c r="A28" s="20" t="s">
        <v>39</v>
      </c>
      <c r="B28" s="21">
        <v>0.88280000000000003</v>
      </c>
      <c r="C28" s="24">
        <f>B28/100</f>
        <v>8.8280000000000008E-3</v>
      </c>
      <c r="D28" s="17">
        <f>((1+C28)^(1/12))-1</f>
        <v>7.3270671791858533E-4</v>
      </c>
      <c r="E28" s="17">
        <f>C28/12</f>
        <v>7.356666666666667E-4</v>
      </c>
      <c r="F28" s="17"/>
      <c r="G28" s="17"/>
    </row>
    <row r="29" spans="1:7">
      <c r="A29" s="20"/>
      <c r="B29" s="21"/>
      <c r="C29" s="24"/>
      <c r="D29" s="17"/>
      <c r="E29" s="17"/>
      <c r="F29" s="17"/>
      <c r="G29" s="17"/>
    </row>
    <row r="30" spans="1:7">
      <c r="A30" s="56" t="s">
        <v>40</v>
      </c>
      <c r="B30" s="21">
        <v>1.0361</v>
      </c>
      <c r="C30" s="24">
        <f>B30/100</f>
        <v>1.0361E-2</v>
      </c>
      <c r="D30" s="17">
        <f>((1+C30)^(1/12))-1</f>
        <v>8.5934341868987296E-4</v>
      </c>
      <c r="E30" s="17">
        <f>C30/12</f>
        <v>8.6341666666666674E-4</v>
      </c>
      <c r="F30" s="59"/>
      <c r="G30" s="17"/>
    </row>
    <row r="31" spans="1:7">
      <c r="A31" s="20" t="s">
        <v>41</v>
      </c>
      <c r="B31" s="21">
        <v>0.86060000000000003</v>
      </c>
      <c r="C31" s="24">
        <f>B31/100</f>
        <v>8.6060000000000008E-3</v>
      </c>
      <c r="D31" s="17">
        <f>((1+C31)^(1/12))-1</f>
        <v>7.143533191165119E-4</v>
      </c>
      <c r="E31" s="17">
        <f>C31/12</f>
        <v>7.1716666666666673E-4</v>
      </c>
      <c r="F31" s="17"/>
      <c r="G31" s="17"/>
    </row>
    <row r="32" spans="1:7">
      <c r="A32" s="20" t="s">
        <v>42</v>
      </c>
      <c r="B32" s="21">
        <v>1.0139</v>
      </c>
      <c r="C32" s="24">
        <f>B32/100</f>
        <v>1.0139E-2</v>
      </c>
      <c r="D32" s="17">
        <f>((1+C32)^(1/12))-1</f>
        <v>8.4101555093996083E-4</v>
      </c>
      <c r="E32" s="17">
        <f>C32/12</f>
        <v>8.4491666666666667E-4</v>
      </c>
      <c r="F32" s="17"/>
      <c r="G32" s="17"/>
    </row>
    <row r="33" spans="1:7">
      <c r="A33" s="20"/>
      <c r="B33" s="21"/>
      <c r="C33" s="24"/>
      <c r="D33" s="17"/>
      <c r="E33" s="17"/>
      <c r="F33" s="17"/>
      <c r="G33" s="17"/>
    </row>
    <row r="34" spans="1:7">
      <c r="A34" s="20" t="s">
        <v>43</v>
      </c>
      <c r="B34" s="21">
        <v>0.94989999999999997</v>
      </c>
      <c r="C34" s="24">
        <f>B34/100</f>
        <v>9.4990000000000005E-3</v>
      </c>
      <c r="D34" s="17">
        <f>((1+C34)^(1/12))-1</f>
        <v>7.8815778164686989E-4</v>
      </c>
      <c r="E34" s="17">
        <f>C34/12</f>
        <v>7.9158333333333337E-4</v>
      </c>
      <c r="F34" s="17"/>
      <c r="G34" s="17"/>
    </row>
    <row r="35" spans="1:7">
      <c r="A35" s="20" t="s">
        <v>44</v>
      </c>
      <c r="B35" s="21">
        <v>0.9093</v>
      </c>
      <c r="C35" s="24">
        <f>B35/100</f>
        <v>9.0930000000000004E-3</v>
      </c>
      <c r="D35" s="17">
        <f>((1+C35)^(1/12))-1</f>
        <v>7.5461020761635744E-4</v>
      </c>
      <c r="E35" s="17">
        <f>C35/12</f>
        <v>7.5775000000000007E-4</v>
      </c>
      <c r="F35" s="17"/>
      <c r="G35" s="17"/>
    </row>
    <row r="36" spans="1:7">
      <c r="A36" s="20" t="s">
        <v>45</v>
      </c>
      <c r="B36" s="21">
        <v>1.0334000000000001</v>
      </c>
      <c r="C36" s="24">
        <f>B36/100</f>
        <v>1.0334000000000001E-2</v>
      </c>
      <c r="D36" s="17">
        <f>((1+C36)^(1/12))-1</f>
        <v>8.5711455088421928E-4</v>
      </c>
      <c r="E36" s="17">
        <f>C36/12</f>
        <v>8.6116666666666676E-4</v>
      </c>
      <c r="F36" s="17"/>
      <c r="G36" s="17"/>
    </row>
    <row r="37" spans="1:7">
      <c r="A37" s="20"/>
      <c r="B37" s="21"/>
      <c r="C37" s="24"/>
      <c r="D37" s="17"/>
      <c r="E37" s="17"/>
      <c r="F37" s="17"/>
      <c r="G37" s="17"/>
    </row>
    <row r="38" spans="1:7">
      <c r="A38" s="20" t="s">
        <v>46</v>
      </c>
      <c r="B38" s="21">
        <v>1.1283000000000001</v>
      </c>
      <c r="C38" s="24">
        <f>B38/100</f>
        <v>1.1283000000000001E-2</v>
      </c>
      <c r="D38" s="17">
        <f>((1+C38)^(1/12))-1</f>
        <v>9.3542237972110698E-4</v>
      </c>
      <c r="E38" s="17">
        <f>C38/12</f>
        <v>9.4025000000000011E-4</v>
      </c>
      <c r="F38" s="17"/>
      <c r="G38" s="17"/>
    </row>
    <row r="39" spans="1:7">
      <c r="A39" s="20" t="s">
        <v>47</v>
      </c>
      <c r="B39" s="21">
        <v>1.3238000000000001</v>
      </c>
      <c r="C39" s="24">
        <f>B39/100</f>
        <v>1.3238000000000002E-2</v>
      </c>
      <c r="D39" s="17">
        <f>((1+C39)^(1/12))-1</f>
        <v>1.0965293639495499E-3</v>
      </c>
      <c r="E39" s="17">
        <f>C39/12</f>
        <v>1.1031666666666668E-3</v>
      </c>
      <c r="F39" s="17"/>
      <c r="G39" s="17"/>
    </row>
    <row r="40" spans="1:7">
      <c r="A40" s="20" t="s">
        <v>48</v>
      </c>
      <c r="B40" s="21">
        <v>1.5101</v>
      </c>
      <c r="C40" s="24">
        <f>B40/100</f>
        <v>1.5101E-2</v>
      </c>
      <c r="D40" s="17">
        <f>((1+C40)^(1/12))-1</f>
        <v>1.2497899150101244E-3</v>
      </c>
      <c r="E40" s="17">
        <f>C40/12</f>
        <v>1.2584166666666666E-3</v>
      </c>
      <c r="F40" s="17"/>
      <c r="G40" s="17"/>
    </row>
    <row r="41" spans="1:7">
      <c r="A41" s="20"/>
      <c r="B41" s="21"/>
      <c r="C41" s="24"/>
      <c r="D41" s="17"/>
      <c r="E41" s="17"/>
      <c r="F41" s="17"/>
      <c r="G41" s="17"/>
    </row>
    <row r="42" spans="1:7">
      <c r="A42" s="20" t="s">
        <v>49</v>
      </c>
      <c r="B42" s="21">
        <v>1.6669</v>
      </c>
      <c r="C42" s="24">
        <f>B42/100</f>
        <v>1.6669E-2</v>
      </c>
      <c r="D42" s="17">
        <f>((1+C42)^(1/12))-1</f>
        <v>1.3785824582506212E-3</v>
      </c>
      <c r="E42" s="17">
        <f>C42/12</f>
        <v>1.3890833333333333E-3</v>
      </c>
      <c r="F42" s="17"/>
      <c r="G42" s="17"/>
    </row>
    <row r="43" spans="1:7">
      <c r="A43" s="20" t="s">
        <v>50</v>
      </c>
      <c r="B43" s="21">
        <v>1.9274</v>
      </c>
      <c r="C43" s="24">
        <f>B43/100</f>
        <v>1.9273999999999999E-2</v>
      </c>
      <c r="D43" s="17">
        <f>((1+C43)^(1/12))-1</f>
        <v>1.5921502245652697E-3</v>
      </c>
      <c r="E43" s="17">
        <f>C43/12</f>
        <v>1.6061666666666665E-3</v>
      </c>
      <c r="F43" s="17"/>
      <c r="G43" s="17"/>
    </row>
    <row r="44" spans="1:7">
      <c r="A44" s="20" t="s">
        <v>51</v>
      </c>
      <c r="B44" s="21">
        <v>2.0253999999999999</v>
      </c>
      <c r="C44" s="24">
        <f>B44/100</f>
        <v>2.0253999999999998E-2</v>
      </c>
      <c r="D44" s="17">
        <f>((1+C44)^(1/12))-1</f>
        <v>1.6723648369167954E-3</v>
      </c>
      <c r="E44" s="17">
        <f>C44/12</f>
        <v>1.6878333333333331E-3</v>
      </c>
      <c r="F44" s="17"/>
      <c r="G44" s="17"/>
    </row>
    <row r="45" spans="1:7">
      <c r="A45" s="20"/>
      <c r="B45" s="21"/>
      <c r="C45" s="24"/>
      <c r="D45" s="17"/>
      <c r="E45" s="17"/>
      <c r="F45" s="17"/>
      <c r="G45" s="17"/>
    </row>
    <row r="46" spans="1:7">
      <c r="A46" s="56" t="s">
        <v>52</v>
      </c>
      <c r="B46" s="21">
        <v>2.0583</v>
      </c>
      <c r="C46" s="24">
        <f>B46/100</f>
        <v>2.0583000000000001E-2</v>
      </c>
      <c r="D46" s="17">
        <f>((1+C46)^(1/12))-1</f>
        <v>1.6992781930635914E-3</v>
      </c>
      <c r="E46" s="17">
        <f>C46/12</f>
        <v>1.71525E-3</v>
      </c>
      <c r="F46" s="17"/>
      <c r="G46" s="17"/>
    </row>
    <row r="47" spans="1:7">
      <c r="A47" s="20" t="s">
        <v>53</v>
      </c>
      <c r="B47" s="21">
        <v>2.0503</v>
      </c>
      <c r="C47" s="24">
        <f>B47/100</f>
        <v>2.0503E-2</v>
      </c>
      <c r="D47" s="17">
        <f>((1+C47)^(1/12))-1</f>
        <v>1.6927346438162516E-3</v>
      </c>
      <c r="E47" s="17">
        <f>C47/12</f>
        <v>1.7085833333333334E-3</v>
      </c>
      <c r="F47" s="17"/>
      <c r="G47" s="17"/>
    </row>
    <row r="48" spans="1:7">
      <c r="A48" s="20" t="s">
        <v>54</v>
      </c>
      <c r="B48" s="21">
        <v>2.0265</v>
      </c>
      <c r="C48" s="24">
        <f>B48/100</f>
        <v>2.0264999999999998E-2</v>
      </c>
      <c r="D48" s="17">
        <f>((1+C48)^(1/12))-1</f>
        <v>1.6732648041115628E-3</v>
      </c>
      <c r="E48" s="17">
        <f>C48/12</f>
        <v>1.6887499999999999E-3</v>
      </c>
      <c r="F48" s="17"/>
      <c r="G48" s="17"/>
    </row>
    <row r="49" spans="1:7">
      <c r="A49" s="20"/>
      <c r="B49" s="21"/>
      <c r="C49" s="24"/>
      <c r="D49" s="17"/>
      <c r="E49" s="17"/>
      <c r="F49" s="17"/>
      <c r="G49" s="17"/>
    </row>
    <row r="50" spans="1:7">
      <c r="A50" s="20" t="s">
        <v>55</v>
      </c>
      <c r="B50" s="21">
        <v>2.0402</v>
      </c>
      <c r="C50" s="24">
        <f>B50/100</f>
        <v>2.0402E-2</v>
      </c>
      <c r="D50" s="17">
        <f>((1+C50)^(1/12))-1</f>
        <v>1.6844727412899108E-3</v>
      </c>
      <c r="E50" s="17">
        <f>C50/12</f>
        <v>1.7001666666666667E-3</v>
      </c>
      <c r="F50" s="17"/>
      <c r="G50" s="17"/>
    </row>
    <row r="51" spans="1:7">
      <c r="A51" s="20" t="s">
        <v>56</v>
      </c>
      <c r="B51" s="21">
        <v>2.028</v>
      </c>
      <c r="C51" s="24">
        <f>B51/100</f>
        <v>2.0279999999999999E-2</v>
      </c>
      <c r="D51" s="17">
        <f>((1+C51)^(1/12))-1</f>
        <v>1.6744920177707012E-3</v>
      </c>
      <c r="E51" s="17">
        <f>C51/12</f>
        <v>1.6899999999999999E-3</v>
      </c>
      <c r="F51" s="17"/>
      <c r="G51" s="17"/>
    </row>
    <row r="52" spans="1:7">
      <c r="A52" s="20" t="s">
        <v>57</v>
      </c>
      <c r="B52" s="21">
        <v>2.0596000000000001</v>
      </c>
      <c r="C52" s="24">
        <f>B52/100</f>
        <v>2.0596E-2</v>
      </c>
      <c r="D52" s="17">
        <f>((1+C52)^(1/12))-1</f>
        <v>1.7003414754059865E-3</v>
      </c>
      <c r="E52" s="17">
        <f>C52/12</f>
        <v>1.7163333333333334E-3</v>
      </c>
      <c r="F52" s="17"/>
      <c r="G52" s="17"/>
    </row>
    <row r="53" spans="1:7">
      <c r="A53" s="20"/>
      <c r="B53" s="21"/>
      <c r="C53" s="24"/>
      <c r="D53" s="17"/>
      <c r="E53" s="17"/>
      <c r="F53" s="17"/>
      <c r="G53" s="17"/>
    </row>
    <row r="54" spans="1:7">
      <c r="A54" s="20" t="s">
        <v>58</v>
      </c>
      <c r="B54" s="21">
        <v>2.08</v>
      </c>
      <c r="C54" s="24">
        <f>B54/100</f>
        <v>2.0799999999999999E-2</v>
      </c>
      <c r="D54" s="17">
        <f>((1+C54)^(1/12))-1</f>
        <v>1.717025203279432E-3</v>
      </c>
      <c r="E54" s="17">
        <f>C54/12</f>
        <v>1.7333333333333333E-3</v>
      </c>
      <c r="F54" s="17"/>
      <c r="G54" s="17"/>
    </row>
    <row r="55" spans="1:7">
      <c r="A55" s="20" t="s">
        <v>59</v>
      </c>
      <c r="B55" s="21">
        <v>1.9883</v>
      </c>
      <c r="C55" s="24">
        <f>B55/100</f>
        <v>1.9882999999999998E-2</v>
      </c>
      <c r="D55" s="17">
        <f>((1+C55)^(1/12))-1</f>
        <v>1.6420061878086312E-3</v>
      </c>
      <c r="E55" s="17">
        <f>C55/12</f>
        <v>1.6569166666666666E-3</v>
      </c>
      <c r="F55" s="17"/>
      <c r="G55" s="17"/>
    </row>
    <row r="56" spans="1:7">
      <c r="A56" s="20" t="s">
        <v>60</v>
      </c>
      <c r="B56" s="21">
        <v>2.0049000000000001</v>
      </c>
      <c r="C56" s="24">
        <f>B56/100</f>
        <v>2.0049000000000001E-2</v>
      </c>
      <c r="D56" s="17">
        <f>((1+C56)^(1/12))-1</f>
        <v>1.6555910933298001E-3</v>
      </c>
      <c r="E56" s="17">
        <f>C56/12</f>
        <v>1.6707500000000001E-3</v>
      </c>
      <c r="F56" s="17"/>
      <c r="G56" s="17"/>
    </row>
    <row r="57" spans="1:7">
      <c r="A57" s="20"/>
      <c r="B57" s="21"/>
      <c r="C57" s="24"/>
      <c r="D57" s="17"/>
      <c r="E57" s="17"/>
      <c r="F57" s="17"/>
      <c r="G57" s="17"/>
    </row>
    <row r="58" spans="1:7">
      <c r="A58" s="20" t="s">
        <v>61</v>
      </c>
      <c r="B58" s="21">
        <v>1.9883999999999999</v>
      </c>
      <c r="C58" s="24">
        <f>B58/100</f>
        <v>1.9883999999999999E-2</v>
      </c>
      <c r="D58" s="17">
        <f>((1+C58)^(1/12))-1</f>
        <v>1.6420880306569074E-3</v>
      </c>
      <c r="E58" s="17">
        <f>C58/12</f>
        <v>1.6569999999999998E-3</v>
      </c>
      <c r="F58" s="17"/>
      <c r="G58" s="17"/>
    </row>
    <row r="59" spans="1:7">
      <c r="A59" s="20" t="s">
        <v>62</v>
      </c>
      <c r="B59" s="21">
        <v>1.9051</v>
      </c>
      <c r="C59" s="24">
        <f>B59/100</f>
        <v>1.9050999999999998E-2</v>
      </c>
      <c r="D59" s="17">
        <f>((1+C59)^(1/12))-1</f>
        <v>1.5738874341135745E-3</v>
      </c>
      <c r="E59" s="17">
        <f>C59/12</f>
        <v>1.5875833333333332E-3</v>
      </c>
      <c r="F59" s="17"/>
      <c r="G59" s="17"/>
    </row>
    <row r="60" spans="1:7">
      <c r="A60" s="20" t="s">
        <v>63</v>
      </c>
      <c r="B60" s="21">
        <v>1.8609</v>
      </c>
      <c r="C60" s="24">
        <f>B60/100</f>
        <v>1.8609000000000001E-2</v>
      </c>
      <c r="D60" s="17">
        <f>((1+C60)^(1/12))-1</f>
        <v>1.5376786077319071E-3</v>
      </c>
      <c r="E60" s="17">
        <f>C60/12</f>
        <v>1.55075E-3</v>
      </c>
      <c r="F60" s="17"/>
      <c r="G60" s="17"/>
    </row>
    <row r="61" spans="1:7">
      <c r="A61" s="20"/>
      <c r="B61" s="21"/>
      <c r="C61" s="24"/>
      <c r="D61" s="17"/>
      <c r="E61" s="17"/>
      <c r="F61" s="17"/>
      <c r="G61" s="17"/>
    </row>
    <row r="62" spans="1:7">
      <c r="A62" s="56" t="s">
        <v>64</v>
      </c>
      <c r="B62" s="21">
        <v>1.887</v>
      </c>
      <c r="C62" s="24">
        <f>B62/100</f>
        <v>1.8870000000000001E-2</v>
      </c>
      <c r="D62" s="17">
        <f>((1+C62)^(1/12))-1</f>
        <v>1.559061578714882E-3</v>
      </c>
      <c r="E62" s="17">
        <f>C62/12</f>
        <v>1.5725000000000001E-3</v>
      </c>
      <c r="F62" s="17"/>
      <c r="G62" s="17"/>
    </row>
    <row r="63" spans="1:7">
      <c r="A63" s="20" t="s">
        <v>65</v>
      </c>
      <c r="B63" s="21">
        <v>1.8025</v>
      </c>
      <c r="C63" s="24">
        <f>B63/100</f>
        <v>1.8024999999999999E-2</v>
      </c>
      <c r="D63" s="17">
        <f>((1+C63)^(1/12))-1</f>
        <v>1.4898149886386491E-3</v>
      </c>
      <c r="E63" s="17">
        <f>C63/12</f>
        <v>1.5020833333333334E-3</v>
      </c>
      <c r="F63" s="17"/>
      <c r="G63" s="17"/>
    </row>
    <row r="64" spans="1:7">
      <c r="A64" s="20" t="s">
        <v>66</v>
      </c>
      <c r="B64" s="21">
        <v>1.8109999999999999</v>
      </c>
      <c r="C64" s="24">
        <f>B64/100</f>
        <v>1.8110000000000001E-2</v>
      </c>
      <c r="D64" s="17">
        <f>((1+C64)^(1/12))-1</f>
        <v>1.4967830048773223E-3</v>
      </c>
      <c r="E64" s="17">
        <f>C64/12</f>
        <v>1.5091666666666667E-3</v>
      </c>
      <c r="F64" s="17"/>
      <c r="G64" s="17"/>
    </row>
    <row r="65" spans="1:7">
      <c r="A65" s="20"/>
      <c r="B65" s="21"/>
      <c r="C65" s="24"/>
      <c r="D65" s="17"/>
      <c r="E65" s="17"/>
      <c r="F65" s="17"/>
      <c r="G65" s="17"/>
    </row>
    <row r="66" spans="1:7">
      <c r="A66" s="20" t="s">
        <v>67</v>
      </c>
      <c r="B66" s="21">
        <v>1.8844000000000001</v>
      </c>
      <c r="C66" s="24">
        <f>B66/100</f>
        <v>1.8844E-2</v>
      </c>
      <c r="D66" s="17">
        <f>((1+C66)^(1/12))-1</f>
        <v>1.5569316995207583E-3</v>
      </c>
      <c r="E66" s="17">
        <f>C66/12</f>
        <v>1.5703333333333333E-3</v>
      </c>
      <c r="F66" s="17"/>
      <c r="G66" s="17"/>
    </row>
    <row r="67" spans="1:7">
      <c r="A67" s="20" t="s">
        <v>68</v>
      </c>
      <c r="B67" s="21">
        <v>1.8468</v>
      </c>
      <c r="C67" s="24">
        <f>B67/100</f>
        <v>1.8467999999999998E-2</v>
      </c>
      <c r="D67" s="17">
        <f>((1+C67)^(1/12))-1</f>
        <v>1.526124798166828E-3</v>
      </c>
      <c r="E67" s="17">
        <f>C67/12</f>
        <v>1.5389999999999998E-3</v>
      </c>
      <c r="F67" s="17"/>
      <c r="G67" s="17"/>
    </row>
    <row r="68" spans="1:7">
      <c r="A68" s="20" t="s">
        <v>69</v>
      </c>
      <c r="B68" s="21">
        <v>1.8028999999999999</v>
      </c>
      <c r="C68" s="24">
        <f>B68/100</f>
        <v>1.8029E-2</v>
      </c>
      <c r="D68" s="17">
        <f>((1+C68)^(1/12))-1</f>
        <v>1.4901429072429195E-3</v>
      </c>
      <c r="E68" s="17">
        <f>C68/12</f>
        <v>1.5024166666666667E-3</v>
      </c>
      <c r="F68" s="17"/>
      <c r="G68" s="17"/>
    </row>
    <row r="69" spans="1:7">
      <c r="A69" s="20"/>
      <c r="B69" s="21"/>
      <c r="C69" s="24"/>
      <c r="D69" s="17"/>
      <c r="E69" s="17"/>
      <c r="F69" s="17"/>
      <c r="G69" s="17"/>
    </row>
    <row r="70" spans="1:7">
      <c r="A70" s="20" t="s">
        <v>70</v>
      </c>
      <c r="B70" s="21">
        <v>1.7782</v>
      </c>
      <c r="C70" s="24">
        <f>B70/100</f>
        <v>1.7781999999999999E-2</v>
      </c>
      <c r="D70" s="17">
        <f>((1+C70)^(1/12))-1</f>
        <v>1.4698917177922155E-3</v>
      </c>
      <c r="E70" s="17">
        <f>C70/12</f>
        <v>1.4818333333333333E-3</v>
      </c>
      <c r="F70" s="17"/>
      <c r="G70" s="17"/>
    </row>
    <row r="71" spans="1:7">
      <c r="A71" s="20" t="s">
        <v>71</v>
      </c>
      <c r="B71" s="21">
        <v>1.7141</v>
      </c>
      <c r="C71" s="24">
        <f>B71/100</f>
        <v>1.7141E-2</v>
      </c>
      <c r="D71" s="17">
        <f>((1+C71)^(1/12))-1</f>
        <v>1.4173159879689035E-3</v>
      </c>
      <c r="E71" s="17">
        <f>C71/12</f>
        <v>1.4284166666666666E-3</v>
      </c>
      <c r="F71" s="17"/>
      <c r="G71" s="17"/>
    </row>
    <row r="72" spans="1:7">
      <c r="A72" s="20" t="s">
        <v>72</v>
      </c>
      <c r="B72" s="21">
        <v>1.7682</v>
      </c>
      <c r="C72" s="24">
        <f>B72/100</f>
        <v>1.7682E-2</v>
      </c>
      <c r="D72" s="17">
        <f>((1+C72)^(1/12))-1</f>
        <v>1.4616915744631864E-3</v>
      </c>
      <c r="E72" s="17">
        <f>C72/12</f>
        <v>1.4735E-3</v>
      </c>
      <c r="F72" s="17"/>
      <c r="G72" s="17"/>
    </row>
    <row r="73" spans="1:7">
      <c r="A73" s="20"/>
      <c r="B73" s="21"/>
      <c r="C73" s="24"/>
      <c r="D73" s="17"/>
      <c r="E73" s="17"/>
      <c r="F73" s="17"/>
      <c r="G73" s="17"/>
    </row>
    <row r="74" spans="1:7">
      <c r="A74" s="20" t="s">
        <v>73</v>
      </c>
      <c r="B74" s="21">
        <v>1.8096000000000001</v>
      </c>
      <c r="C74" s="24">
        <f>B74/100</f>
        <v>1.8096000000000001E-2</v>
      </c>
      <c r="D74" s="17">
        <f>((1+C74)^(1/12))-1</f>
        <v>1.4956353682982204E-3</v>
      </c>
      <c r="E74" s="17">
        <f>C74/12</f>
        <v>1.508E-3</v>
      </c>
      <c r="F74" s="17"/>
      <c r="G74" s="17"/>
    </row>
    <row r="75" spans="1:7">
      <c r="A75" s="20" t="s">
        <v>74</v>
      </c>
      <c r="B75" s="21">
        <v>1.8106</v>
      </c>
      <c r="C75" s="24">
        <f>B75/100</f>
        <v>1.8106000000000001E-2</v>
      </c>
      <c r="D75" s="17">
        <f>((1+C75)^(1/12))-1</f>
        <v>1.496455110187922E-3</v>
      </c>
      <c r="E75" s="17">
        <f>C75/12</f>
        <v>1.5088333333333334E-3</v>
      </c>
      <c r="F75" s="17"/>
      <c r="G75" s="17"/>
    </row>
    <row r="76" spans="1:7">
      <c r="A76" s="20" t="s">
        <v>75</v>
      </c>
      <c r="B76" s="21">
        <v>1.8754</v>
      </c>
      <c r="C76" s="24">
        <f>B76/100</f>
        <v>1.8754E-2</v>
      </c>
      <c r="D76" s="17">
        <f>((1+C76)^(1/12))-1</f>
        <v>1.5495586560216879E-3</v>
      </c>
      <c r="E76" s="17">
        <f>C76/12</f>
        <v>1.5628333333333334E-3</v>
      </c>
      <c r="F76" s="17"/>
      <c r="G76" s="17"/>
    </row>
    <row r="77" spans="1:7">
      <c r="A77" s="20"/>
      <c r="B77" s="21"/>
      <c r="C77" s="24"/>
      <c r="D77" s="17"/>
      <c r="E77" s="17"/>
      <c r="F77" s="17"/>
      <c r="G77" s="17"/>
    </row>
    <row r="78" spans="1:7">
      <c r="A78" s="20" t="s">
        <v>76</v>
      </c>
      <c r="B78" s="21">
        <v>1.8934</v>
      </c>
      <c r="C78" s="24">
        <f>B78/100</f>
        <v>1.8933999999999999E-2</v>
      </c>
      <c r="D78" s="17">
        <f>((1+C78)^(1/12))-1</f>
        <v>1.5643041460180473E-3</v>
      </c>
      <c r="E78" s="17">
        <f>C78/12</f>
        <v>1.5778333333333332E-3</v>
      </c>
      <c r="F78" s="17"/>
      <c r="G78" s="17"/>
    </row>
    <row r="79" spans="1:7">
      <c r="A79" s="20" t="s">
        <v>77</v>
      </c>
      <c r="B79" s="21">
        <v>1.8688</v>
      </c>
      <c r="C79" s="24">
        <f>B79/100</f>
        <v>1.8688E-2</v>
      </c>
      <c r="D79" s="17">
        <f>((1+C79)^(1/12))-1</f>
        <v>1.5441513779697047E-3</v>
      </c>
      <c r="E79" s="17">
        <f>C79/12</f>
        <v>1.5573333333333333E-3</v>
      </c>
      <c r="F79" s="17"/>
      <c r="G79" s="17"/>
    </row>
    <row r="80" spans="1:7">
      <c r="A80" s="20" t="s">
        <v>78</v>
      </c>
      <c r="B80" s="21">
        <v>1.7615000000000001</v>
      </c>
      <c r="C80" s="24">
        <f>B80/100</f>
        <v>1.7615000000000002E-2</v>
      </c>
      <c r="D80" s="17">
        <f>((1+C80)^(1/12))-1</f>
        <v>1.4561970652022804E-3</v>
      </c>
      <c r="E80" s="17">
        <f>C80/12</f>
        <v>1.4679166666666668E-3</v>
      </c>
      <c r="F80" s="17"/>
      <c r="G80" s="17"/>
    </row>
    <row r="81" spans="1:7">
      <c r="A81" s="20"/>
      <c r="B81" s="21"/>
      <c r="C81" s="24"/>
      <c r="D81" s="17"/>
      <c r="E81" s="17"/>
      <c r="F81" s="17"/>
      <c r="G81" s="17"/>
    </row>
    <row r="82" spans="1:7">
      <c r="A82" s="20" t="s">
        <v>79</v>
      </c>
      <c r="B82" s="21">
        <v>1.7364999999999999</v>
      </c>
      <c r="C82" s="24">
        <f>B82/100</f>
        <v>1.7364999999999998E-2</v>
      </c>
      <c r="D82" s="17">
        <f>((1+C82)^(1/12))-1</f>
        <v>1.4356922373568448E-3</v>
      </c>
      <c r="E82" s="17">
        <f>C82/12</f>
        <v>1.4470833333333332E-3</v>
      </c>
      <c r="F82" s="17"/>
      <c r="G82" s="17"/>
    </row>
    <row r="83" spans="1:7">
      <c r="A83" s="20" t="s">
        <v>80</v>
      </c>
      <c r="B83" s="21">
        <v>1.6779999999999999</v>
      </c>
      <c r="C83" s="24">
        <f>B83/100</f>
        <v>1.678E-2</v>
      </c>
      <c r="D83" s="17">
        <f>((1+C83)^(1/12))-1</f>
        <v>1.3876928849516634E-3</v>
      </c>
      <c r="E83" s="17">
        <f>C83/12</f>
        <v>1.3983333333333332E-3</v>
      </c>
      <c r="F83" s="17"/>
      <c r="G83" s="17"/>
    </row>
    <row r="84" spans="1:7">
      <c r="A84" s="20" t="s">
        <v>81</v>
      </c>
      <c r="B84" s="21">
        <v>1.7241</v>
      </c>
      <c r="C84" s="24">
        <f>B84/100</f>
        <v>1.7240999999999999E-2</v>
      </c>
      <c r="D84" s="17">
        <f>((1+C84)^(1/12))-1</f>
        <v>1.4255201290698238E-3</v>
      </c>
      <c r="E84" s="17">
        <f>C84/12</f>
        <v>1.4367499999999999E-3</v>
      </c>
      <c r="F84" s="17"/>
      <c r="G84" s="17"/>
    </row>
    <row r="85" spans="1:7">
      <c r="A85" s="20"/>
      <c r="B85" s="21"/>
      <c r="C85" s="24"/>
      <c r="D85" s="17"/>
      <c r="E85" s="17"/>
      <c r="F85" s="17"/>
      <c r="G85" s="17"/>
    </row>
    <row r="86" spans="1:7">
      <c r="A86" s="20" t="s">
        <v>82</v>
      </c>
      <c r="B86" s="21">
        <v>1.7728999999999999</v>
      </c>
      <c r="C86" s="24">
        <f>B86/100</f>
        <v>1.7728999999999998E-2</v>
      </c>
      <c r="D86" s="17">
        <f>((1+C86)^(1/12))-1</f>
        <v>1.4655457338186295E-3</v>
      </c>
      <c r="E86" s="17">
        <f>C86/12</f>
        <v>1.4774166666666666E-3</v>
      </c>
      <c r="F86" s="17"/>
      <c r="G86" s="17"/>
    </row>
    <row r="87" spans="1:7">
      <c r="A87" s="20" t="s">
        <v>83</v>
      </c>
      <c r="B87" s="21">
        <v>1.8532</v>
      </c>
      <c r="C87" s="24">
        <f>B87/100</f>
        <v>1.8532E-2</v>
      </c>
      <c r="D87" s="17">
        <f>((1+C87)^(1/12))-1</f>
        <v>1.5313692622340724E-3</v>
      </c>
      <c r="E87" s="17">
        <f>C87/12</f>
        <v>1.5443333333333333E-3</v>
      </c>
      <c r="F87" s="17"/>
      <c r="G87" s="17"/>
    </row>
    <row r="88" spans="1:7">
      <c r="A88" s="20" t="s">
        <v>84</v>
      </c>
      <c r="B88" s="21">
        <v>2.0215999999999998</v>
      </c>
      <c r="C88" s="24">
        <f>B88/100</f>
        <v>2.0215999999999998E-2</v>
      </c>
      <c r="D88" s="17">
        <f>((1+C88)^(1/12))-1</f>
        <v>1.6692557908966066E-3</v>
      </c>
      <c r="E88" s="17">
        <f>C88/12</f>
        <v>1.6846666666666666E-3</v>
      </c>
      <c r="F88" s="17"/>
      <c r="G88" s="17"/>
    </row>
    <row r="89" spans="1:7">
      <c r="A89" s="20"/>
      <c r="B89" s="21"/>
      <c r="C89" s="24"/>
      <c r="D89" s="17"/>
      <c r="E89" s="17"/>
      <c r="F89" s="17"/>
      <c r="G89" s="17"/>
    </row>
    <row r="90" spans="1:7">
      <c r="A90" s="20" t="s">
        <v>85</v>
      </c>
      <c r="B90" s="21">
        <v>2.1739000000000002</v>
      </c>
      <c r="C90" s="24">
        <f>B90/100</f>
        <v>2.1739000000000001E-2</v>
      </c>
      <c r="D90" s="17">
        <f>((1+C90)^(1/12))-1</f>
        <v>1.7937800321847774E-3</v>
      </c>
      <c r="E90" s="17">
        <f>C90/12</f>
        <v>1.8115833333333334E-3</v>
      </c>
      <c r="F90" s="17"/>
      <c r="G90" s="17"/>
    </row>
    <row r="91" spans="1:7">
      <c r="A91" s="20" t="s">
        <v>86</v>
      </c>
      <c r="B91" s="21">
        <v>2.0735000000000001</v>
      </c>
      <c r="C91" s="24">
        <f>B91/100</f>
        <v>2.0735E-2</v>
      </c>
      <c r="D91" s="17">
        <f>((1+C91)^(1/12))-1</f>
        <v>1.7117096413856725E-3</v>
      </c>
      <c r="E91" s="17">
        <f>C91/12</f>
        <v>1.7279166666666667E-3</v>
      </c>
      <c r="F91" s="17"/>
      <c r="G91" s="17"/>
    </row>
    <row r="92" spans="1:7">
      <c r="A92" s="20" t="s">
        <v>87</v>
      </c>
      <c r="B92" s="21">
        <v>2.1456</v>
      </c>
      <c r="C92" s="24">
        <f>B92/100</f>
        <v>2.1455999999999999E-2</v>
      </c>
      <c r="D92" s="17">
        <f>((1+C92)^(1/12))-1</f>
        <v>1.7706541297595191E-3</v>
      </c>
      <c r="E92" s="17">
        <f>C92/12</f>
        <v>1.7879999999999999E-3</v>
      </c>
      <c r="F92" s="17"/>
      <c r="G92" s="17"/>
    </row>
    <row r="93" spans="1:7">
      <c r="A93" s="20"/>
      <c r="B93" s="21"/>
      <c r="C93" s="24"/>
      <c r="D93" s="17"/>
      <c r="E93" s="17"/>
      <c r="F93" s="17"/>
      <c r="G93" s="17"/>
    </row>
    <row r="94" spans="1:7">
      <c r="A94" s="20" t="s">
        <v>88</v>
      </c>
      <c r="B94" s="21">
        <v>2.2016</v>
      </c>
      <c r="C94" s="24">
        <f>B94/100</f>
        <v>2.2016000000000001E-2</v>
      </c>
      <c r="D94" s="17">
        <f>((1+C94)^(1/12))-1</f>
        <v>1.816409947300146E-3</v>
      </c>
      <c r="E94" s="17">
        <f>C94/12</f>
        <v>1.8346666666666667E-3</v>
      </c>
      <c r="F94" s="17"/>
      <c r="G94" s="17"/>
    </row>
    <row r="95" spans="1:7">
      <c r="A95" s="20" t="s">
        <v>89</v>
      </c>
      <c r="B95" s="21">
        <v>2.2174999999999998</v>
      </c>
      <c r="C95" s="24">
        <f>B95/100</f>
        <v>2.2174999999999997E-2</v>
      </c>
      <c r="D95" s="17">
        <f>((1+C95)^(1/12))-1</f>
        <v>1.829397142232958E-3</v>
      </c>
      <c r="E95" s="17">
        <f>C95/12</f>
        <v>1.8479166666666663E-3</v>
      </c>
      <c r="F95" s="17"/>
      <c r="G95" s="17"/>
    </row>
    <row r="96" spans="1:7">
      <c r="A96" s="20" t="s">
        <v>90</v>
      </c>
      <c r="B96" s="21">
        <v>1.9986999999999999</v>
      </c>
      <c r="C96" s="24">
        <f>B96/100</f>
        <v>1.9986999999999998E-2</v>
      </c>
      <c r="D96" s="17">
        <f>((1+C96)^(1/12))-1</f>
        <v>1.6505174500718311E-3</v>
      </c>
      <c r="E96" s="17">
        <f>C96/12</f>
        <v>1.6655833333333332E-3</v>
      </c>
      <c r="F96" s="17"/>
      <c r="G96" s="17"/>
    </row>
    <row r="97" spans="1:7">
      <c r="A97" s="20"/>
      <c r="B97" s="21"/>
      <c r="C97" s="24"/>
      <c r="D97" s="17"/>
      <c r="E97" s="17"/>
      <c r="F97" s="17"/>
      <c r="G97" s="17"/>
    </row>
    <row r="98" spans="1:7">
      <c r="A98" s="20" t="s">
        <v>91</v>
      </c>
      <c r="B98" s="21">
        <v>2.0539000000000001</v>
      </c>
      <c r="C98" s="24">
        <f>B98/100</f>
        <v>2.0539000000000002E-2</v>
      </c>
      <c r="D98" s="17">
        <f>((1+C98)^(1/12))-1</f>
        <v>1.6956792991651426E-3</v>
      </c>
      <c r="E98" s="17">
        <f>C98/12</f>
        <v>1.7115833333333334E-3</v>
      </c>
      <c r="F98" s="17"/>
      <c r="G98" s="17"/>
    </row>
    <row r="99" spans="1:7">
      <c r="A99" s="20" t="s">
        <v>92</v>
      </c>
      <c r="B99" s="21">
        <v>1.9985999999999999</v>
      </c>
      <c r="C99" s="24">
        <f>B99/100</f>
        <v>1.9986E-2</v>
      </c>
      <c r="D99" s="17">
        <f>((1+C99)^(1/12))-1</f>
        <v>1.6504356147994947E-3</v>
      </c>
      <c r="E99" s="17">
        <f>C99/12</f>
        <v>1.6655000000000001E-3</v>
      </c>
      <c r="F99" s="17"/>
      <c r="G99" s="17"/>
    </row>
    <row r="100" spans="1:7">
      <c r="A100" s="20" t="s">
        <v>93</v>
      </c>
      <c r="B100" s="21">
        <v>2.1009000000000002</v>
      </c>
      <c r="C100" s="24">
        <f>B100/100</f>
        <v>2.1009000000000003E-2</v>
      </c>
      <c r="D100" s="17">
        <f>((1+C100)^(1/12))-1</f>
        <v>1.7341146767841931E-3</v>
      </c>
      <c r="E100" s="17">
        <f>C100/12</f>
        <v>1.7507500000000004E-3</v>
      </c>
      <c r="F100" s="17"/>
      <c r="G100" s="17"/>
    </row>
    <row r="101" spans="1:7">
      <c r="A101" s="20"/>
      <c r="B101" s="21"/>
      <c r="C101" s="24"/>
      <c r="D101" s="17"/>
      <c r="E101" s="17"/>
      <c r="F101" s="17"/>
      <c r="G101" s="17"/>
    </row>
    <row r="102" spans="1:7">
      <c r="A102" s="20" t="s">
        <v>94</v>
      </c>
      <c r="B102" s="21">
        <v>2.1753</v>
      </c>
      <c r="C102" s="24">
        <f>B102/100</f>
        <v>2.1753000000000002E-2</v>
      </c>
      <c r="D102" s="17">
        <f>((1+C102)^(1/12))-1</f>
        <v>1.7949239173356002E-3</v>
      </c>
      <c r="E102" s="17">
        <f>C102/12</f>
        <v>1.8127500000000001E-3</v>
      </c>
      <c r="F102" s="17"/>
      <c r="G102" s="17"/>
    </row>
    <row r="103" spans="1:7">
      <c r="A103" s="20" t="s">
        <v>95</v>
      </c>
      <c r="B103" s="21">
        <v>2.0607000000000002</v>
      </c>
      <c r="C103" s="24">
        <f>B103/100</f>
        <v>2.0607E-2</v>
      </c>
      <c r="D103" s="17">
        <f>((1+C103)^(1/12))-1</f>
        <v>1.7012411661523341E-3</v>
      </c>
      <c r="E103" s="17">
        <f>C103/12</f>
        <v>1.71725E-3</v>
      </c>
      <c r="F103" s="17"/>
      <c r="G103" s="17"/>
    </row>
    <row r="104" spans="1:7">
      <c r="A104" s="20" t="s">
        <v>96</v>
      </c>
      <c r="B104" s="21">
        <v>2.1402999999999999</v>
      </c>
      <c r="C104" s="24">
        <f>B104/100</f>
        <v>2.1402999999999998E-2</v>
      </c>
      <c r="D104" s="17">
        <f>((1+C104)^(1/12))-1</f>
        <v>1.7663224774124853E-3</v>
      </c>
      <c r="E104" s="17">
        <f>C104/12</f>
        <v>1.7835833333333332E-3</v>
      </c>
      <c r="F104" s="17"/>
      <c r="G104" s="17"/>
    </row>
    <row r="105" spans="1:7">
      <c r="A105" s="20"/>
      <c r="B105" s="21"/>
      <c r="C105" s="24"/>
      <c r="D105" s="17"/>
      <c r="E105" s="17"/>
      <c r="F105" s="17"/>
      <c r="G105" s="17"/>
    </row>
    <row r="106" spans="1:7">
      <c r="A106" s="20" t="s">
        <v>97</v>
      </c>
      <c r="B106" s="21">
        <v>1.9807999999999999</v>
      </c>
      <c r="C106" s="24">
        <f>B106/100</f>
        <v>1.9807999999999999E-2</v>
      </c>
      <c r="D106" s="17">
        <f>((1+C106)^(1/12))-1</f>
        <v>1.6358677645289532E-3</v>
      </c>
      <c r="E106" s="17">
        <f>C106/12</f>
        <v>1.6506666666666666E-3</v>
      </c>
      <c r="F106" s="17"/>
      <c r="G106" s="17"/>
    </row>
    <row r="107" spans="1:7">
      <c r="A107" s="20" t="s">
        <v>98</v>
      </c>
      <c r="B107" s="21">
        <v>2.0964999999999998</v>
      </c>
      <c r="C107" s="24">
        <f>B107/100</f>
        <v>2.0964999999999998E-2</v>
      </c>
      <c r="D107" s="17">
        <f>((1+C107)^(1/12))-1</f>
        <v>1.7305171593895441E-3</v>
      </c>
      <c r="E107" s="17">
        <f>C107/12</f>
        <v>1.7470833333333331E-3</v>
      </c>
      <c r="F107" s="17"/>
      <c r="G107" s="17"/>
    </row>
    <row r="108" spans="1:7">
      <c r="A108" s="20" t="s">
        <v>99</v>
      </c>
      <c r="B108" s="21">
        <v>2.2418</v>
      </c>
      <c r="C108" s="24">
        <f>B108/100</f>
        <v>2.2418E-2</v>
      </c>
      <c r="D108" s="17">
        <f>((1+C108)^(1/12))-1</f>
        <v>1.8492419194726661E-3</v>
      </c>
      <c r="E108" s="17">
        <f>C108/12</f>
        <v>1.8681666666666666E-3</v>
      </c>
      <c r="F108" s="17"/>
      <c r="G108" s="17"/>
    </row>
    <row r="109" spans="1:7">
      <c r="A109" s="20"/>
      <c r="B109" s="16"/>
      <c r="C109" s="16"/>
      <c r="D109" s="16"/>
      <c r="E109" s="17"/>
      <c r="F109" s="17"/>
      <c r="G109" s="17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8278-9593-4DCC-962E-45975CAEE829}">
  <dimension ref="A1:N85"/>
  <sheetViews>
    <sheetView workbookViewId="0">
      <selection activeCell="G16" sqref="G16"/>
    </sheetView>
  </sheetViews>
  <sheetFormatPr defaultRowHeight="15"/>
  <cols>
    <col min="1" max="1" width="11" customWidth="1"/>
    <col min="5" max="5" width="9.140625" customWidth="1"/>
    <col min="6" max="6" width="8.85546875" customWidth="1"/>
    <col min="13" max="13" width="17" customWidth="1"/>
  </cols>
  <sheetData>
    <row r="1" spans="1:14">
      <c r="A1" s="13" t="s">
        <v>0</v>
      </c>
      <c r="B1" t="s">
        <v>100</v>
      </c>
      <c r="C1" s="26" t="s">
        <v>101</v>
      </c>
      <c r="D1" s="26" t="s">
        <v>3</v>
      </c>
      <c r="G1" s="61" t="s">
        <v>102</v>
      </c>
      <c r="L1" t="s">
        <v>103</v>
      </c>
    </row>
    <row r="2" spans="1:14">
      <c r="A2" s="18">
        <v>44442</v>
      </c>
      <c r="B2" s="5">
        <v>3581.7339999999999</v>
      </c>
      <c r="F2">
        <v>2017</v>
      </c>
      <c r="G2">
        <f>E58</f>
        <v>4.6849706536471913E-2</v>
      </c>
      <c r="L2" t="s">
        <v>104</v>
      </c>
      <c r="N2" s="3"/>
    </row>
    <row r="3" spans="1:14">
      <c r="A3" s="18">
        <v>44439</v>
      </c>
      <c r="B3" s="5">
        <v>3543.94</v>
      </c>
      <c r="C3">
        <f>B2/B3-1</f>
        <v>1.0664401767524145E-2</v>
      </c>
      <c r="D3" s="40"/>
      <c r="F3">
        <v>2018</v>
      </c>
      <c r="G3">
        <f>E46</f>
        <v>-0.28353471712087308</v>
      </c>
      <c r="L3" t="s">
        <v>7</v>
      </c>
    </row>
    <row r="4" spans="1:14">
      <c r="A4" s="18">
        <v>44407</v>
      </c>
      <c r="B4" s="5">
        <v>3397.357</v>
      </c>
      <c r="C4">
        <f t="shared" ref="C4:C67" si="0">B3/B4-1</f>
        <v>4.3146186874090775E-2</v>
      </c>
      <c r="D4" s="40"/>
      <c r="F4">
        <v>2019</v>
      </c>
      <c r="G4">
        <f>E34</f>
        <v>0.18012685267547091</v>
      </c>
    </row>
    <row r="5" spans="1:14">
      <c r="A5" s="18">
        <v>44377</v>
      </c>
      <c r="B5" s="5">
        <v>3591.1970000000001</v>
      </c>
      <c r="C5">
        <f t="shared" si="0"/>
        <v>-5.3976431813682169E-2</v>
      </c>
      <c r="D5" s="40"/>
      <c r="F5">
        <v>2020</v>
      </c>
      <c r="G5">
        <f>E22</f>
        <v>0.16681885740701929</v>
      </c>
      <c r="L5" t="s">
        <v>8</v>
      </c>
    </row>
    <row r="6" spans="1:14">
      <c r="A6" s="18">
        <v>44347</v>
      </c>
      <c r="B6" s="5">
        <v>3615.4769999999999</v>
      </c>
      <c r="C6">
        <f t="shared" si="0"/>
        <v>-6.71557307652626E-3</v>
      </c>
      <c r="D6" s="40"/>
      <c r="F6">
        <v>2021</v>
      </c>
      <c r="G6">
        <f>E10</f>
        <v>2.8327029984189123E-2</v>
      </c>
    </row>
    <row r="7" spans="1:14">
      <c r="A7" s="18">
        <v>44316</v>
      </c>
      <c r="B7" s="5">
        <v>3446.8560000000002</v>
      </c>
      <c r="C7">
        <f t="shared" si="0"/>
        <v>4.8920233395302715E-2</v>
      </c>
      <c r="D7" s="40"/>
      <c r="F7" s="62" t="s">
        <v>9</v>
      </c>
      <c r="G7" s="63">
        <f>AVERAGE(G2:G6)</f>
        <v>2.7717545896455632E-2</v>
      </c>
      <c r="I7" s="65" t="s">
        <v>10</v>
      </c>
      <c r="J7" s="66">
        <f>AVERAGE(C9:C58)</f>
        <v>2.5831417881324948E-3</v>
      </c>
    </row>
    <row r="8" spans="1:14" ht="15.75" thickBot="1">
      <c r="A8" s="18">
        <v>44286</v>
      </c>
      <c r="B8" s="5">
        <v>3441.9119999999998</v>
      </c>
      <c r="C8">
        <f t="shared" si="0"/>
        <v>1.4364109250906143E-3</v>
      </c>
      <c r="D8">
        <f>_xlfn.STDEV.P(C3:C8)</f>
        <v>3.4190918926905033E-2</v>
      </c>
      <c r="I8" t="s">
        <v>11</v>
      </c>
    </row>
    <row r="9" spans="1:14">
      <c r="A9" s="41">
        <v>44253</v>
      </c>
      <c r="B9" s="49">
        <v>3509.08</v>
      </c>
      <c r="C9" s="42">
        <f t="shared" si="0"/>
        <v>-1.9141199402692433E-2</v>
      </c>
      <c r="D9" s="43">
        <f t="shared" ref="D9:D72" si="1">_xlfn.STDEV.P(C4:C9)</f>
        <v>3.5474503671939522E-2</v>
      </c>
    </row>
    <row r="10" spans="1:14">
      <c r="A10" s="44">
        <v>44225</v>
      </c>
      <c r="B10" s="5">
        <v>3483.069</v>
      </c>
      <c r="C10">
        <f t="shared" si="0"/>
        <v>7.4678394255180969E-3</v>
      </c>
      <c r="D10" s="45">
        <f t="shared" si="1"/>
        <v>3.0809171078104776E-2</v>
      </c>
      <c r="E10">
        <f>B2/B10-1</f>
        <v>2.8327029984189123E-2</v>
      </c>
      <c r="G10" s="61" t="s">
        <v>102</v>
      </c>
    </row>
    <row r="11" spans="1:14">
      <c r="A11" s="44">
        <v>44196</v>
      </c>
      <c r="B11" s="5">
        <v>3473.069</v>
      </c>
      <c r="C11">
        <f t="shared" si="0"/>
        <v>2.879297819882165E-3</v>
      </c>
      <c r="D11" s="45">
        <f t="shared" si="1"/>
        <v>2.1088742083648974E-2</v>
      </c>
      <c r="F11">
        <v>2017</v>
      </c>
      <c r="G11">
        <f>G2</f>
        <v>4.6849706536471913E-2</v>
      </c>
    </row>
    <row r="12" spans="1:14">
      <c r="A12" s="44">
        <v>44165</v>
      </c>
      <c r="B12" s="5">
        <v>3391.7550000000001</v>
      </c>
      <c r="C12">
        <f t="shared" si="0"/>
        <v>2.3974019349864539E-2</v>
      </c>
      <c r="D12" s="45">
        <f t="shared" si="1"/>
        <v>2.1152657787303443E-2</v>
      </c>
      <c r="F12">
        <v>2018</v>
      </c>
      <c r="G12">
        <f>G3</f>
        <v>-0.28353471712087308</v>
      </c>
    </row>
    <row r="13" spans="1:14">
      <c r="A13" s="44">
        <v>44134</v>
      </c>
      <c r="B13" s="5">
        <v>3224.5320000000002</v>
      </c>
      <c r="C13">
        <f t="shared" si="0"/>
        <v>5.1859618698155252E-2</v>
      </c>
      <c r="D13" s="45">
        <f t="shared" si="1"/>
        <v>2.2042337920891525E-2</v>
      </c>
      <c r="F13">
        <v>2019</v>
      </c>
      <c r="G13">
        <f>G4</f>
        <v>0.18012685267547091</v>
      </c>
    </row>
    <row r="14" spans="1:14">
      <c r="A14" s="44">
        <v>44104</v>
      </c>
      <c r="B14" s="5">
        <v>3218.0520000000001</v>
      </c>
      <c r="C14">
        <f t="shared" si="0"/>
        <v>2.0136405502459986E-3</v>
      </c>
      <c r="D14" s="45">
        <f t="shared" si="1"/>
        <v>2.1999804732562227E-2</v>
      </c>
      <c r="F14">
        <v>2020</v>
      </c>
      <c r="G14">
        <f>G5</f>
        <v>0.16681885740701929</v>
      </c>
    </row>
    <row r="15" spans="1:14">
      <c r="A15" s="44">
        <v>44074</v>
      </c>
      <c r="B15" s="5">
        <v>3395.6770000000001</v>
      </c>
      <c r="C15">
        <f t="shared" si="0"/>
        <v>-5.2309156612952323E-2</v>
      </c>
      <c r="D15" s="45">
        <f t="shared" si="1"/>
        <v>3.1235423122211073E-2</v>
      </c>
    </row>
    <row r="16" spans="1:14">
      <c r="A16" s="44">
        <v>44043</v>
      </c>
      <c r="B16" s="5">
        <v>3310.0070000000001</v>
      </c>
      <c r="C16">
        <f t="shared" si="0"/>
        <v>2.5882120490983818E-2</v>
      </c>
      <c r="D16" s="45">
        <f t="shared" si="1"/>
        <v>3.21227959212224E-2</v>
      </c>
      <c r="F16" s="62" t="s">
        <v>9</v>
      </c>
      <c r="G16" s="63">
        <f>AVERAGE(G11:G14)</f>
        <v>2.7565174874522258E-2</v>
      </c>
    </row>
    <row r="17" spans="1:5">
      <c r="A17" s="44">
        <v>44012</v>
      </c>
      <c r="B17" s="5">
        <v>2984.674</v>
      </c>
      <c r="C17">
        <f t="shared" si="0"/>
        <v>0.10900118404891113</v>
      </c>
      <c r="D17" s="45">
        <f t="shared" si="1"/>
        <v>4.8762086033858142E-2</v>
      </c>
    </row>
    <row r="18" spans="1:5">
      <c r="A18" s="44">
        <v>43980</v>
      </c>
      <c r="B18" s="5">
        <v>2852.3510000000001</v>
      </c>
      <c r="C18">
        <f t="shared" si="0"/>
        <v>4.6390854421493044E-2</v>
      </c>
      <c r="D18" s="45">
        <f t="shared" si="1"/>
        <v>4.9263471942844153E-2</v>
      </c>
    </row>
    <row r="19" spans="1:5">
      <c r="A19" s="44">
        <v>43951</v>
      </c>
      <c r="B19" s="5">
        <v>2860.0819999999999</v>
      </c>
      <c r="C19">
        <f t="shared" si="0"/>
        <v>-2.7030693525569305E-3</v>
      </c>
      <c r="D19" s="45">
        <f t="shared" si="1"/>
        <v>4.9511658103220814E-2</v>
      </c>
    </row>
    <row r="20" spans="1:5">
      <c r="A20" s="44">
        <v>43921</v>
      </c>
      <c r="B20" s="5">
        <v>2750.2959999999998</v>
      </c>
      <c r="C20">
        <f t="shared" si="0"/>
        <v>3.9917885202174652E-2</v>
      </c>
      <c r="D20" s="45">
        <f t="shared" si="1"/>
        <v>4.9053752271651485E-2</v>
      </c>
    </row>
    <row r="21" spans="1:5">
      <c r="A21" s="44">
        <v>43889</v>
      </c>
      <c r="B21" s="5">
        <v>2880.3040000000001</v>
      </c>
      <c r="C21">
        <f t="shared" si="0"/>
        <v>-4.5136902215877295E-2</v>
      </c>
      <c r="D21" s="45">
        <f t="shared" si="1"/>
        <v>4.7139593345858037E-2</v>
      </c>
    </row>
    <row r="22" spans="1:5">
      <c r="A22" s="44">
        <v>43861</v>
      </c>
      <c r="B22" s="5">
        <v>2976.5279999999998</v>
      </c>
      <c r="C22">
        <f t="shared" si="0"/>
        <v>-3.2327597791789509E-2</v>
      </c>
      <c r="D22" s="45">
        <f t="shared" si="1"/>
        <v>5.2451406403389036E-2</v>
      </c>
      <c r="E22">
        <f>B11/B22-1</f>
        <v>0.16681885740701929</v>
      </c>
    </row>
    <row r="23" spans="1:5">
      <c r="A23" s="44">
        <v>43830</v>
      </c>
      <c r="B23" s="5">
        <v>3050.1239999999998</v>
      </c>
      <c r="C23">
        <f t="shared" si="0"/>
        <v>-2.4128855089170176E-2</v>
      </c>
      <c r="D23" s="45">
        <f t="shared" si="1"/>
        <v>3.5032234088076736E-2</v>
      </c>
    </row>
    <row r="24" spans="1:5">
      <c r="A24" s="44">
        <v>43798</v>
      </c>
      <c r="B24" s="5">
        <v>2871.9810000000002</v>
      </c>
      <c r="C24">
        <f t="shared" si="0"/>
        <v>6.202791731560886E-2</v>
      </c>
      <c r="D24" s="45">
        <f t="shared" si="1"/>
        <v>3.8969862146038356E-2</v>
      </c>
    </row>
    <row r="25" spans="1:5">
      <c r="A25" s="44">
        <v>43769</v>
      </c>
      <c r="B25" s="5">
        <v>2929.056</v>
      </c>
      <c r="C25">
        <f t="shared" si="0"/>
        <v>-1.9485800203205339E-2</v>
      </c>
      <c r="D25" s="45">
        <f t="shared" si="1"/>
        <v>3.9632052401891694E-2</v>
      </c>
    </row>
    <row r="26" spans="1:5">
      <c r="A26" s="44">
        <v>43738</v>
      </c>
      <c r="B26" s="5">
        <v>2905.1889999999999</v>
      </c>
      <c r="C26">
        <f t="shared" si="0"/>
        <v>8.2153002782263673E-3</v>
      </c>
      <c r="D26" s="45">
        <f t="shared" si="1"/>
        <v>3.5422567750428069E-2</v>
      </c>
    </row>
    <row r="27" spans="1:5">
      <c r="A27" s="44">
        <v>43707</v>
      </c>
      <c r="B27" s="5">
        <v>2886.2370000000001</v>
      </c>
      <c r="C27">
        <f t="shared" si="0"/>
        <v>6.5663353355942533E-3</v>
      </c>
      <c r="D27" s="45">
        <f t="shared" si="1"/>
        <v>3.1530188479201346E-2</v>
      </c>
    </row>
    <row r="28" spans="1:5">
      <c r="A28" s="44">
        <v>43677</v>
      </c>
      <c r="B28" s="5">
        <v>2932.5059999999999</v>
      </c>
      <c r="C28">
        <f t="shared" si="0"/>
        <v>-1.5777972832792031E-2</v>
      </c>
      <c r="D28" s="45">
        <f t="shared" si="1"/>
        <v>2.9207175823452544E-2</v>
      </c>
    </row>
    <row r="29" spans="1:5">
      <c r="A29" s="44">
        <v>43644</v>
      </c>
      <c r="B29" s="5">
        <v>2978.8780000000002</v>
      </c>
      <c r="C29">
        <f t="shared" si="0"/>
        <v>-1.5566934933219922E-2</v>
      </c>
      <c r="D29" s="45">
        <f t="shared" si="1"/>
        <v>2.8037348147372351E-2</v>
      </c>
    </row>
    <row r="30" spans="1:5">
      <c r="A30" s="44">
        <v>43616</v>
      </c>
      <c r="B30" s="5">
        <v>2898.6959999999999</v>
      </c>
      <c r="C30">
        <f t="shared" si="0"/>
        <v>2.7661403610451218E-2</v>
      </c>
      <c r="D30" s="45">
        <f t="shared" si="1"/>
        <v>1.7004930509309603E-2</v>
      </c>
    </row>
    <row r="31" spans="1:5">
      <c r="A31" s="44">
        <v>43585</v>
      </c>
      <c r="B31" s="5">
        <v>3078.3389999999999</v>
      </c>
      <c r="C31">
        <f t="shared" si="0"/>
        <v>-5.8357120512068317E-2</v>
      </c>
      <c r="D31" s="45">
        <f t="shared" si="1"/>
        <v>2.7081214988204184E-2</v>
      </c>
    </row>
    <row r="32" spans="1:5">
      <c r="A32" s="44">
        <v>43553</v>
      </c>
      <c r="B32" s="5">
        <v>3090.7579999999998</v>
      </c>
      <c r="C32">
        <f t="shared" si="0"/>
        <v>-4.0181081792880491E-3</v>
      </c>
      <c r="D32" s="45">
        <f t="shared" si="1"/>
        <v>2.6240400510028322E-2</v>
      </c>
    </row>
    <row r="33" spans="1:5">
      <c r="A33" s="44">
        <v>43524</v>
      </c>
      <c r="B33" s="5">
        <v>2940.9540000000002</v>
      </c>
      <c r="C33">
        <f t="shared" si="0"/>
        <v>5.0937212890783012E-2</v>
      </c>
      <c r="D33" s="45">
        <f t="shared" si="1"/>
        <v>3.4724188119967199E-2</v>
      </c>
    </row>
    <row r="34" spans="1:5">
      <c r="A34" s="44">
        <v>43496</v>
      </c>
      <c r="B34" s="5">
        <v>2584.5729999999999</v>
      </c>
      <c r="C34">
        <f t="shared" si="0"/>
        <v>0.1378877671476102</v>
      </c>
      <c r="D34" s="45">
        <f t="shared" si="1"/>
        <v>6.16951293634833E-2</v>
      </c>
      <c r="E34">
        <f>B23/B34-1</f>
        <v>0.18012685267547091</v>
      </c>
    </row>
    <row r="35" spans="1:5">
      <c r="A35" s="44">
        <v>43465</v>
      </c>
      <c r="B35" s="5">
        <v>2493.8960000000002</v>
      </c>
      <c r="C35">
        <f t="shared" si="0"/>
        <v>3.6359575539637534E-2</v>
      </c>
      <c r="D35" s="45">
        <f t="shared" si="1"/>
        <v>5.9259303274684913E-2</v>
      </c>
    </row>
    <row r="36" spans="1:5">
      <c r="A36" s="44">
        <v>43434</v>
      </c>
      <c r="B36" s="5">
        <v>2588.1880000000001</v>
      </c>
      <c r="C36">
        <f t="shared" si="0"/>
        <v>-3.6431665705891514E-2</v>
      </c>
      <c r="D36" s="45">
        <f t="shared" si="1"/>
        <v>6.4571322520711794E-2</v>
      </c>
    </row>
    <row r="37" spans="1:5">
      <c r="A37" s="44">
        <v>43404</v>
      </c>
      <c r="B37" s="5">
        <v>2602.7829999999999</v>
      </c>
      <c r="C37">
        <f t="shared" si="0"/>
        <v>-5.6074594001881417E-3</v>
      </c>
      <c r="D37" s="45">
        <f t="shared" si="1"/>
        <v>5.6209049559862174E-2</v>
      </c>
    </row>
    <row r="38" spans="1:5">
      <c r="A38" s="44">
        <v>43371</v>
      </c>
      <c r="B38" s="5">
        <v>2821.35</v>
      </c>
      <c r="C38">
        <f t="shared" si="0"/>
        <v>-7.7468942173073208E-2</v>
      </c>
      <c r="D38" s="45">
        <f t="shared" si="1"/>
        <v>6.8833795266455097E-2</v>
      </c>
    </row>
    <row r="39" spans="1:5">
      <c r="A39" s="44">
        <v>43343</v>
      </c>
      <c r="B39" s="5">
        <v>2725.25</v>
      </c>
      <c r="C39">
        <f t="shared" si="0"/>
        <v>3.5262819924777533E-2</v>
      </c>
      <c r="D39" s="45">
        <f t="shared" si="1"/>
        <v>6.780929820601192E-2</v>
      </c>
    </row>
    <row r="40" spans="1:5">
      <c r="A40" s="44">
        <v>43312</v>
      </c>
      <c r="B40" s="5">
        <v>2876.4009999999998</v>
      </c>
      <c r="C40">
        <f t="shared" si="0"/>
        <v>-5.2548653682153446E-2</v>
      </c>
      <c r="D40" s="45">
        <f t="shared" si="1"/>
        <v>4.2828762632370787E-2</v>
      </c>
    </row>
    <row r="41" spans="1:5">
      <c r="A41" s="44">
        <v>43280</v>
      </c>
      <c r="B41" s="5">
        <v>2847.4180000000001</v>
      </c>
      <c r="C41">
        <f t="shared" si="0"/>
        <v>1.0178695224936973E-2</v>
      </c>
      <c r="D41" s="45">
        <f t="shared" si="1"/>
        <v>3.8289856041334239E-2</v>
      </c>
    </row>
    <row r="42" spans="1:5">
      <c r="A42" s="44">
        <v>43251</v>
      </c>
      <c r="B42" s="5">
        <v>3095.4740000000002</v>
      </c>
      <c r="C42">
        <f t="shared" si="0"/>
        <v>-8.013506170622009E-2</v>
      </c>
      <c r="D42" s="45">
        <f t="shared" si="1"/>
        <v>4.4211997502829441E-2</v>
      </c>
    </row>
    <row r="43" spans="1:5">
      <c r="A43" s="44">
        <v>43220</v>
      </c>
      <c r="B43" s="5">
        <v>3082.232</v>
      </c>
      <c r="C43">
        <f t="shared" si="0"/>
        <v>4.2962372722106235E-3</v>
      </c>
      <c r="D43" s="45">
        <f t="shared" si="1"/>
        <v>4.5205332370362838E-2</v>
      </c>
    </row>
    <row r="44" spans="1:5">
      <c r="A44" s="44">
        <v>43189</v>
      </c>
      <c r="B44" s="5">
        <v>3168.8960000000002</v>
      </c>
      <c r="C44">
        <f t="shared" si="0"/>
        <v>-2.7348325726057388E-2</v>
      </c>
      <c r="D44" s="45">
        <f t="shared" si="1"/>
        <v>3.9304321883539738E-2</v>
      </c>
    </row>
    <row r="45" spans="1:5">
      <c r="A45" s="44">
        <v>43159</v>
      </c>
      <c r="B45" s="5">
        <v>3259.4079999999999</v>
      </c>
      <c r="C45">
        <f t="shared" si="0"/>
        <v>-2.7769459975553801E-2</v>
      </c>
      <c r="D45" s="45">
        <f t="shared" si="1"/>
        <v>3.1137089014119101E-2</v>
      </c>
    </row>
    <row r="46" spans="1:5">
      <c r="A46" s="44">
        <v>43131</v>
      </c>
      <c r="B46" s="5">
        <v>3480.8330000000001</v>
      </c>
      <c r="C46">
        <f t="shared" si="0"/>
        <v>-6.3612646742891799E-2</v>
      </c>
      <c r="D46" s="45">
        <f t="shared" si="1"/>
        <v>3.2768602149540395E-2</v>
      </c>
      <c r="E46">
        <f>B35/B46-1</f>
        <v>-0.28353471712087308</v>
      </c>
    </row>
    <row r="47" spans="1:5">
      <c r="A47" s="44">
        <v>43098</v>
      </c>
      <c r="B47" s="5">
        <v>3307.172</v>
      </c>
      <c r="C47">
        <f t="shared" si="0"/>
        <v>5.2510422802321655E-2</v>
      </c>
      <c r="D47" s="45">
        <f t="shared" si="1"/>
        <v>4.3588264607023378E-2</v>
      </c>
    </row>
    <row r="48" spans="1:5">
      <c r="A48" s="44">
        <v>43069</v>
      </c>
      <c r="B48" s="5">
        <v>3317.1880000000001</v>
      </c>
      <c r="C48">
        <f t="shared" si="0"/>
        <v>-3.0194248863797402E-3</v>
      </c>
      <c r="D48" s="45">
        <f t="shared" si="1"/>
        <v>3.5701599541425044E-2</v>
      </c>
    </row>
    <row r="49" spans="1:5">
      <c r="A49" s="44">
        <v>43039</v>
      </c>
      <c r="B49" s="5">
        <v>3393.3420000000001</v>
      </c>
      <c r="C49">
        <f t="shared" si="0"/>
        <v>-2.244218236770712E-2</v>
      </c>
      <c r="D49" s="45">
        <f t="shared" si="1"/>
        <v>3.5201410528441356E-2</v>
      </c>
    </row>
    <row r="50" spans="1:5">
      <c r="A50" s="44">
        <v>43007</v>
      </c>
      <c r="B50" s="5">
        <v>3348.9430000000002</v>
      </c>
      <c r="C50">
        <f t="shared" si="0"/>
        <v>1.3257615910452936E-2</v>
      </c>
      <c r="D50" s="45">
        <f t="shared" si="1"/>
        <v>3.6122019271892979E-2</v>
      </c>
    </row>
    <row r="51" spans="1:5">
      <c r="A51" s="44">
        <v>42978</v>
      </c>
      <c r="B51" s="5">
        <v>3360.81</v>
      </c>
      <c r="C51">
        <f t="shared" si="0"/>
        <v>-3.5309940163233966E-3</v>
      </c>
      <c r="D51" s="45">
        <f t="shared" si="1"/>
        <v>3.5082936979036132E-2</v>
      </c>
    </row>
    <row r="52" spans="1:5">
      <c r="A52" s="44">
        <v>42947</v>
      </c>
      <c r="B52" s="5">
        <v>3273.0279999999998</v>
      </c>
      <c r="C52">
        <f t="shared" si="0"/>
        <v>2.681981333493022E-2</v>
      </c>
      <c r="D52" s="45">
        <f t="shared" si="1"/>
        <v>2.4164672369679022E-2</v>
      </c>
    </row>
    <row r="53" spans="1:5">
      <c r="A53" s="44">
        <v>42916</v>
      </c>
      <c r="B53" s="5">
        <v>3192.4270000000001</v>
      </c>
      <c r="C53">
        <f t="shared" si="0"/>
        <v>2.524756243447368E-2</v>
      </c>
      <c r="D53" s="45">
        <f t="shared" si="1"/>
        <v>1.7501121258530487E-2</v>
      </c>
    </row>
    <row r="54" spans="1:5">
      <c r="A54" s="44">
        <v>42886</v>
      </c>
      <c r="B54" s="5">
        <v>3117.1779999999999</v>
      </c>
      <c r="C54">
        <f t="shared" si="0"/>
        <v>2.4140103645027722E-2</v>
      </c>
      <c r="D54" s="45">
        <f t="shared" si="1"/>
        <v>1.8071615033565434E-2</v>
      </c>
    </row>
    <row r="55" spans="1:5">
      <c r="A55" s="44">
        <v>42853</v>
      </c>
      <c r="B55" s="5">
        <v>3154.6579999999999</v>
      </c>
      <c r="C55">
        <f t="shared" si="0"/>
        <v>-1.1880844135877755E-2</v>
      </c>
      <c r="D55" s="45">
        <f t="shared" si="1"/>
        <v>1.5027155084686545E-2</v>
      </c>
    </row>
    <row r="56" spans="1:5">
      <c r="A56" s="44">
        <v>42825</v>
      </c>
      <c r="B56" s="5">
        <v>3222.5140000000001</v>
      </c>
      <c r="C56">
        <f t="shared" si="0"/>
        <v>-2.1056851886446459E-2</v>
      </c>
      <c r="D56" s="45">
        <f t="shared" si="1"/>
        <v>1.9464945232872767E-2</v>
      </c>
    </row>
    <row r="57" spans="1:5">
      <c r="A57" s="44">
        <v>42794</v>
      </c>
      <c r="B57" s="5">
        <v>3241.7330000000002</v>
      </c>
      <c r="C57">
        <f t="shared" si="0"/>
        <v>-5.9286190441963926E-3</v>
      </c>
      <c r="D57" s="45">
        <f t="shared" si="1"/>
        <v>1.9692581655591575E-2</v>
      </c>
    </row>
    <row r="58" spans="1:5" ht="15.75" thickBot="1">
      <c r="A58" s="46">
        <v>42766</v>
      </c>
      <c r="B58" s="50">
        <v>3159.1660000000002</v>
      </c>
      <c r="C58" s="47">
        <f t="shared" si="0"/>
        <v>2.6135695306925832E-2</v>
      </c>
      <c r="D58" s="48">
        <f t="shared" si="1"/>
        <v>1.9574626718826885E-2</v>
      </c>
      <c r="E58">
        <f>B47/B58-1</f>
        <v>4.6849706536471913E-2</v>
      </c>
    </row>
    <row r="59" spans="1:5">
      <c r="A59" s="18">
        <v>42734</v>
      </c>
      <c r="B59" s="5">
        <v>3103.6370000000002</v>
      </c>
      <c r="C59">
        <f t="shared" si="0"/>
        <v>1.7891589770324234E-2</v>
      </c>
      <c r="D59">
        <f t="shared" si="1"/>
        <v>1.8540631045094829E-2</v>
      </c>
    </row>
    <row r="60" spans="1:5">
      <c r="A60" s="18">
        <v>42704</v>
      </c>
      <c r="B60" s="5">
        <v>3250.0349999999999</v>
      </c>
      <c r="C60">
        <f t="shared" si="0"/>
        <v>-4.504505336096376E-2</v>
      </c>
      <c r="D60">
        <f t="shared" si="1"/>
        <v>2.3758545928138065E-2</v>
      </c>
    </row>
    <row r="61" spans="1:5">
      <c r="A61" s="18">
        <v>42674</v>
      </c>
      <c r="B61" s="5">
        <v>3100.4920000000002</v>
      </c>
      <c r="C61">
        <f t="shared" si="0"/>
        <v>4.8232022530617646E-2</v>
      </c>
      <c r="D61">
        <f t="shared" si="1"/>
        <v>3.1007814354077734E-2</v>
      </c>
    </row>
    <row r="62" spans="1:5">
      <c r="A62" s="18">
        <v>42643</v>
      </c>
      <c r="B62" s="5">
        <v>3004.703</v>
      </c>
      <c r="C62">
        <f t="shared" si="0"/>
        <v>3.1879689939405154E-2</v>
      </c>
      <c r="D62">
        <f t="shared" si="1"/>
        <v>3.0325559637368119E-2</v>
      </c>
    </row>
    <row r="63" spans="1:5">
      <c r="A63" s="18">
        <v>42613</v>
      </c>
      <c r="B63" s="5">
        <v>3085.491</v>
      </c>
      <c r="C63">
        <f t="shared" si="0"/>
        <v>-2.6183190941085233E-2</v>
      </c>
      <c r="D63">
        <f t="shared" si="1"/>
        <v>3.3150794863185139E-2</v>
      </c>
    </row>
    <row r="64" spans="1:5">
      <c r="A64" s="18">
        <v>42580</v>
      </c>
      <c r="B64" s="5">
        <v>2979.3389999999999</v>
      </c>
      <c r="C64">
        <f t="shared" si="0"/>
        <v>3.5629379536870509E-2</v>
      </c>
      <c r="D64">
        <f t="shared" si="1"/>
        <v>3.4151057367970777E-2</v>
      </c>
    </row>
    <row r="65" spans="1:4">
      <c r="A65" s="18">
        <v>42551</v>
      </c>
      <c r="B65" s="5">
        <v>2929.6060000000002</v>
      </c>
      <c r="C65">
        <f t="shared" si="0"/>
        <v>1.6976002916432975E-2</v>
      </c>
      <c r="D65">
        <f t="shared" si="1"/>
        <v>3.4119275712620363E-2</v>
      </c>
    </row>
    <row r="66" spans="1:4">
      <c r="A66" s="18">
        <v>42521</v>
      </c>
      <c r="B66" s="5">
        <v>2916.616</v>
      </c>
      <c r="C66">
        <f t="shared" si="0"/>
        <v>4.453791654438044E-3</v>
      </c>
      <c r="D66">
        <f t="shared" si="1"/>
        <v>2.4333211095798602E-2</v>
      </c>
    </row>
    <row r="67" spans="1:4">
      <c r="A67" s="18">
        <v>42489</v>
      </c>
      <c r="B67" s="5">
        <v>2938.3240000000001</v>
      </c>
      <c r="C67">
        <f t="shared" si="0"/>
        <v>-7.3878850664528262E-3</v>
      </c>
      <c r="D67">
        <f t="shared" si="1"/>
        <v>2.169099887618825E-2</v>
      </c>
    </row>
    <row r="68" spans="1:4">
      <c r="A68" s="18">
        <v>42460</v>
      </c>
      <c r="B68" s="5">
        <v>3003.915</v>
      </c>
      <c r="C68">
        <f t="shared" ref="C68:C85" si="2">B67/B68-1</f>
        <v>-2.1835171767510042E-2</v>
      </c>
      <c r="D68">
        <f t="shared" si="1"/>
        <v>2.1579053578725922E-2</v>
      </c>
    </row>
    <row r="69" spans="1:4">
      <c r="A69" s="18">
        <v>42429</v>
      </c>
      <c r="B69" s="5">
        <v>2687.9789999999998</v>
      </c>
      <c r="C69">
        <f t="shared" si="2"/>
        <v>0.11753663254065616</v>
      </c>
      <c r="D69">
        <f t="shared" si="1"/>
        <v>4.5463324261436067E-2</v>
      </c>
    </row>
    <row r="70" spans="1:4">
      <c r="A70" s="18">
        <v>42398</v>
      </c>
      <c r="B70" s="5">
        <v>2737.6</v>
      </c>
      <c r="C70">
        <f t="shared" si="2"/>
        <v>-1.8125730566920017E-2</v>
      </c>
      <c r="D70">
        <f t="shared" si="1"/>
        <v>4.7581182006618795E-2</v>
      </c>
    </row>
    <row r="71" spans="1:4">
      <c r="A71" s="18">
        <v>42369</v>
      </c>
      <c r="B71" s="5">
        <v>3539.1819999999998</v>
      </c>
      <c r="C71">
        <f t="shared" si="2"/>
        <v>-0.22648792856654443</v>
      </c>
      <c r="D71">
        <f t="shared" si="1"/>
        <v>0.10177466367346714</v>
      </c>
    </row>
    <row r="72" spans="1:4">
      <c r="A72" s="18">
        <v>42338</v>
      </c>
      <c r="B72" s="5">
        <v>3445.4050000000002</v>
      </c>
      <c r="C72">
        <f t="shared" si="2"/>
        <v>2.7217990337855769E-2</v>
      </c>
      <c r="D72">
        <f t="shared" si="1"/>
        <v>0.10322736017146281</v>
      </c>
    </row>
    <row r="73" spans="1:4">
      <c r="A73" s="18">
        <v>42307</v>
      </c>
      <c r="B73" s="5">
        <v>3382.5610000000001</v>
      </c>
      <c r="C73">
        <f t="shared" si="2"/>
        <v>1.857882237748254E-2</v>
      </c>
      <c r="D73">
        <f t="shared" ref="D73:D85" si="3">_xlfn.STDEV.P(C68:C73)</f>
        <v>0.10426793993487492</v>
      </c>
    </row>
    <row r="74" spans="1:4">
      <c r="A74" s="18">
        <v>42277</v>
      </c>
      <c r="B74" s="5">
        <v>3052.7820000000002</v>
      </c>
      <c r="C74">
        <f t="shared" si="2"/>
        <v>0.10802572866323246</v>
      </c>
      <c r="D74">
        <f t="shared" si="3"/>
        <v>0.1140734508619152</v>
      </c>
    </row>
    <row r="75" spans="1:4">
      <c r="A75" s="18">
        <v>42247</v>
      </c>
      <c r="B75" s="5">
        <v>3205.9859999999999</v>
      </c>
      <c r="C75">
        <f t="shared" si="2"/>
        <v>-4.778685870743038E-2</v>
      </c>
      <c r="D75">
        <f t="shared" si="3"/>
        <v>0.10284601342043831</v>
      </c>
    </row>
    <row r="76" spans="1:4">
      <c r="A76" s="18">
        <v>42216</v>
      </c>
      <c r="B76" s="5">
        <v>3663.7249999999999</v>
      </c>
      <c r="C76">
        <f t="shared" si="2"/>
        <v>-0.12493814355608024</v>
      </c>
      <c r="D76">
        <f t="shared" si="3"/>
        <v>0.10947555372958122</v>
      </c>
    </row>
    <row r="77" spans="1:4">
      <c r="A77" s="18">
        <v>42185</v>
      </c>
      <c r="B77" s="5">
        <v>4277.2219999999998</v>
      </c>
      <c r="C77">
        <f t="shared" si="2"/>
        <v>-0.14343351829762396</v>
      </c>
      <c r="D77">
        <f t="shared" si="3"/>
        <v>8.8345614637682562E-2</v>
      </c>
    </row>
    <row r="78" spans="1:4">
      <c r="A78" s="18">
        <v>42153</v>
      </c>
      <c r="B78" s="5">
        <v>4611.7439999999997</v>
      </c>
      <c r="C78">
        <f t="shared" si="2"/>
        <v>-7.2536983839519231E-2</v>
      </c>
      <c r="D78">
        <f t="shared" si="3"/>
        <v>8.5920536121823279E-2</v>
      </c>
    </row>
    <row r="79" spans="1:4">
      <c r="A79" s="18">
        <v>42124</v>
      </c>
      <c r="B79" s="5">
        <v>4441.6549999999997</v>
      </c>
      <c r="C79">
        <f t="shared" si="2"/>
        <v>3.8294059308973782E-2</v>
      </c>
      <c r="D79">
        <f t="shared" si="3"/>
        <v>8.8574739459598109E-2</v>
      </c>
    </row>
    <row r="80" spans="1:4">
      <c r="A80" s="18">
        <v>42094</v>
      </c>
      <c r="B80" s="5">
        <v>3747.8989999999999</v>
      </c>
      <c r="C80">
        <f t="shared" si="2"/>
        <v>0.18510530833408256</v>
      </c>
      <c r="D80">
        <f t="shared" si="3"/>
        <v>0.11173220946390604</v>
      </c>
    </row>
    <row r="81" spans="1:4">
      <c r="A81" s="18">
        <v>42062</v>
      </c>
      <c r="B81" s="5">
        <v>3310.3029999999999</v>
      </c>
      <c r="C81">
        <f t="shared" si="2"/>
        <v>0.13219212863595864</v>
      </c>
      <c r="D81">
        <f t="shared" si="3"/>
        <v>0.12557439091314399</v>
      </c>
    </row>
    <row r="82" spans="1:4">
      <c r="A82" s="18">
        <v>42034</v>
      </c>
      <c r="B82" s="5">
        <v>3210.3629999999998</v>
      </c>
      <c r="C82">
        <f t="shared" si="2"/>
        <v>3.1130436028573794E-2</v>
      </c>
      <c r="D82">
        <f t="shared" si="3"/>
        <v>0.11191493752747914</v>
      </c>
    </row>
    <row r="83" spans="1:4">
      <c r="A83" s="18">
        <v>42004</v>
      </c>
      <c r="B83" s="5">
        <v>3234.6779999999999</v>
      </c>
      <c r="C83">
        <f t="shared" si="2"/>
        <v>-7.5169769603032899E-3</v>
      </c>
      <c r="D83">
        <f t="shared" si="3"/>
        <v>8.5457771814984401E-2</v>
      </c>
    </row>
    <row r="84" spans="1:4">
      <c r="A84" s="18">
        <v>41971</v>
      </c>
      <c r="B84" s="5">
        <v>2682.835</v>
      </c>
      <c r="C84">
        <f t="shared" si="2"/>
        <v>0.20569397670747547</v>
      </c>
      <c r="D84">
        <f t="shared" si="3"/>
        <v>8.1161358432521966E-2</v>
      </c>
    </row>
    <row r="85" spans="1:4">
      <c r="A85" s="18">
        <v>41943</v>
      </c>
      <c r="B85" s="5">
        <v>2420.1779999999999</v>
      </c>
      <c r="C85">
        <f t="shared" si="2"/>
        <v>0.10852796777757678</v>
      </c>
      <c r="D85">
        <f t="shared" si="3"/>
        <v>7.6724074620620697E-2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0B04-9210-43F4-A6E4-66AFE91ED22E}">
  <dimension ref="A2:K79"/>
  <sheetViews>
    <sheetView workbookViewId="0">
      <selection activeCell="F19" sqref="F19"/>
    </sheetView>
  </sheetViews>
  <sheetFormatPr defaultRowHeight="15"/>
  <cols>
    <col min="1" max="1" width="13.85546875" customWidth="1"/>
  </cols>
  <sheetData>
    <row r="2" spans="1:11">
      <c r="A2" s="13" t="s">
        <v>0</v>
      </c>
      <c r="B2" s="13" t="s">
        <v>105</v>
      </c>
      <c r="C2" s="13" t="s">
        <v>105</v>
      </c>
      <c r="D2" s="26" t="s">
        <v>106</v>
      </c>
      <c r="E2" t="s">
        <v>107</v>
      </c>
      <c r="H2" s="60" t="s">
        <v>108</v>
      </c>
      <c r="J2" s="13" t="s">
        <v>109</v>
      </c>
      <c r="K2" s="13"/>
    </row>
    <row r="3" spans="1:11">
      <c r="A3" s="14" t="s">
        <v>110</v>
      </c>
      <c r="B3" s="23">
        <v>1.89</v>
      </c>
      <c r="C3" s="24">
        <f>B3/100</f>
        <v>1.89E-2</v>
      </c>
      <c r="D3" s="17">
        <f>((1+C3)^(1/12))-1</f>
        <v>1.5615190697231274E-3</v>
      </c>
      <c r="E3" s="13">
        <f>C3/12</f>
        <v>1.575E-3</v>
      </c>
      <c r="G3">
        <v>2017</v>
      </c>
      <c r="H3" s="59">
        <f>C44</f>
        <v>3.8300000000000001E-2</v>
      </c>
      <c r="J3" s="13" t="s">
        <v>111</v>
      </c>
      <c r="K3" s="15" t="s">
        <v>112</v>
      </c>
    </row>
    <row r="4" spans="1:11">
      <c r="A4" s="14" t="s">
        <v>113</v>
      </c>
      <c r="B4" s="23" t="s">
        <v>114</v>
      </c>
      <c r="C4" s="24">
        <f t="shared" ref="C4:C67" si="0">B4/100</f>
        <v>1.9299999999999998E-2</v>
      </c>
      <c r="D4" s="17">
        <f t="shared" ref="D4:D67" si="1">((1+C4)^(1/12))-1</f>
        <v>1.5942792801031391E-3</v>
      </c>
      <c r="E4" s="13">
        <f t="shared" ref="E4:E67" si="2">C4/12</f>
        <v>1.6083333333333331E-3</v>
      </c>
      <c r="F4" s="13"/>
      <c r="G4">
        <v>2018</v>
      </c>
      <c r="H4" s="59">
        <f>C32</f>
        <v>2.6200000000000001E-2</v>
      </c>
      <c r="J4" t="s">
        <v>115</v>
      </c>
      <c r="K4" s="13"/>
    </row>
    <row r="5" spans="1:11">
      <c r="A5" s="14" t="s">
        <v>116</v>
      </c>
      <c r="B5" s="23" t="s">
        <v>117</v>
      </c>
      <c r="C5" s="24">
        <f t="shared" si="0"/>
        <v>2.0199999999999999E-2</v>
      </c>
      <c r="D5" s="17">
        <f t="shared" si="1"/>
        <v>1.6679466871305504E-3</v>
      </c>
      <c r="E5" s="13">
        <f t="shared" si="2"/>
        <v>1.6833333333333333E-3</v>
      </c>
      <c r="F5" s="13"/>
      <c r="G5">
        <v>2019</v>
      </c>
      <c r="H5" s="59">
        <f>C20</f>
        <v>2.0099999999999996E-2</v>
      </c>
    </row>
    <row r="6" spans="1:11">
      <c r="A6" s="14" t="s">
        <v>118</v>
      </c>
      <c r="B6" s="23" t="s">
        <v>119</v>
      </c>
      <c r="C6" s="24">
        <f t="shared" si="0"/>
        <v>1.9900000000000001E-2</v>
      </c>
      <c r="D6" s="17">
        <f t="shared" si="1"/>
        <v>1.6433975062259965E-3</v>
      </c>
      <c r="E6" s="13">
        <f t="shared" si="2"/>
        <v>1.6583333333333335E-3</v>
      </c>
      <c r="F6" s="13"/>
      <c r="G6">
        <v>2020</v>
      </c>
      <c r="H6" s="59">
        <f>C8</f>
        <v>2.2799999999999997E-2</v>
      </c>
    </row>
    <row r="7" spans="1:11">
      <c r="A7" s="14" t="s">
        <v>120</v>
      </c>
      <c r="B7" s="23" t="s">
        <v>121</v>
      </c>
      <c r="C7" s="24">
        <f t="shared" si="0"/>
        <v>2.5899999999999999E-2</v>
      </c>
      <c r="D7" s="17">
        <f t="shared" si="1"/>
        <v>2.1331282304062338E-3</v>
      </c>
      <c r="E7" s="13">
        <f t="shared" si="2"/>
        <v>2.1583333333333333E-3</v>
      </c>
      <c r="F7" s="13"/>
      <c r="G7">
        <v>2021</v>
      </c>
      <c r="H7" s="59">
        <f>C3</f>
        <v>1.89E-2</v>
      </c>
    </row>
    <row r="8" spans="1:11">
      <c r="A8" s="57" t="s">
        <v>122</v>
      </c>
      <c r="B8" s="23" t="s">
        <v>123</v>
      </c>
      <c r="C8" s="24">
        <f t="shared" si="0"/>
        <v>2.2799999999999997E-2</v>
      </c>
      <c r="D8" s="17">
        <f t="shared" si="1"/>
        <v>1.8804294971668245E-3</v>
      </c>
      <c r="E8" s="13">
        <f t="shared" si="2"/>
        <v>1.8999999999999998E-3</v>
      </c>
      <c r="F8" s="13"/>
      <c r="G8" s="62" t="s">
        <v>9</v>
      </c>
      <c r="H8" s="64">
        <f>AVERAGE(H3:H7)</f>
        <v>2.5259999999999998E-2</v>
      </c>
    </row>
    <row r="9" spans="1:11">
      <c r="A9" s="14" t="s">
        <v>124</v>
      </c>
      <c r="B9" s="23" t="s">
        <v>125</v>
      </c>
      <c r="C9" s="24">
        <f t="shared" si="0"/>
        <v>2.86E-2</v>
      </c>
      <c r="D9" s="17">
        <f t="shared" si="1"/>
        <v>2.3526510136486767E-3</v>
      </c>
      <c r="E9" s="13">
        <f t="shared" si="2"/>
        <v>2.3833333333333332E-3</v>
      </c>
      <c r="F9" s="13"/>
      <c r="G9" s="13"/>
      <c r="H9" s="13"/>
    </row>
    <row r="10" spans="1:11">
      <c r="A10" s="14" t="s">
        <v>126</v>
      </c>
      <c r="B10" s="23" t="s">
        <v>127</v>
      </c>
      <c r="C10" s="24">
        <f t="shared" si="0"/>
        <v>2.6600000000000002E-2</v>
      </c>
      <c r="D10" s="17">
        <f t="shared" si="1"/>
        <v>2.1900923517390591E-3</v>
      </c>
      <c r="E10" s="13">
        <f t="shared" si="2"/>
        <v>2.2166666666666667E-3</v>
      </c>
      <c r="F10" s="13"/>
      <c r="G10" s="13"/>
      <c r="H10" s="13"/>
    </row>
    <row r="11" spans="1:11">
      <c r="A11" s="14" t="s">
        <v>128</v>
      </c>
      <c r="B11" s="23" t="s">
        <v>129</v>
      </c>
      <c r="C11" s="24">
        <f t="shared" si="0"/>
        <v>2.3199999999999998E-2</v>
      </c>
      <c r="D11" s="17">
        <f t="shared" si="1"/>
        <v>1.913075204727166E-3</v>
      </c>
      <c r="E11" s="13">
        <f t="shared" si="2"/>
        <v>1.9333333333333331E-3</v>
      </c>
      <c r="F11" s="13"/>
      <c r="G11" s="13"/>
      <c r="H11" s="13"/>
    </row>
    <row r="12" spans="1:11">
      <c r="A12" s="14" t="s">
        <v>130</v>
      </c>
      <c r="B12" s="23" t="s">
        <v>131</v>
      </c>
      <c r="C12" s="24">
        <f t="shared" si="0"/>
        <v>2.23E-2</v>
      </c>
      <c r="D12" s="17">
        <f t="shared" si="1"/>
        <v>1.8396059010297172E-3</v>
      </c>
      <c r="E12" s="13">
        <f t="shared" si="2"/>
        <v>1.8583333333333334E-3</v>
      </c>
      <c r="F12" s="13"/>
      <c r="G12" s="13"/>
      <c r="H12" s="13"/>
    </row>
    <row r="13" spans="1:11">
      <c r="A13" s="14" t="s">
        <v>132</v>
      </c>
      <c r="B13" s="23" t="s">
        <v>133</v>
      </c>
      <c r="C13" s="24">
        <f t="shared" si="0"/>
        <v>1.9799999999999998E-2</v>
      </c>
      <c r="D13" s="17">
        <f t="shared" si="1"/>
        <v>1.635212974954614E-3</v>
      </c>
      <c r="E13" s="13">
        <f t="shared" si="2"/>
        <v>1.6499999999999998E-3</v>
      </c>
      <c r="F13" s="13"/>
      <c r="G13" s="13"/>
      <c r="H13" s="13"/>
    </row>
    <row r="14" spans="1:11">
      <c r="A14" s="14" t="s">
        <v>134</v>
      </c>
      <c r="B14" s="23" t="s">
        <v>135</v>
      </c>
      <c r="C14" s="24">
        <f t="shared" si="0"/>
        <v>1.7500000000000002E-2</v>
      </c>
      <c r="D14" s="17">
        <f t="shared" si="1"/>
        <v>1.4467654179763922E-3</v>
      </c>
      <c r="E14" s="13">
        <f t="shared" si="2"/>
        <v>1.4583333333333334E-3</v>
      </c>
      <c r="F14" s="13"/>
      <c r="G14" s="13"/>
      <c r="H14" s="13"/>
    </row>
    <row r="15" spans="1:11">
      <c r="A15" s="14" t="s">
        <v>136</v>
      </c>
      <c r="B15" s="23" t="s">
        <v>137</v>
      </c>
      <c r="C15" s="24">
        <f t="shared" si="0"/>
        <v>1.46E-2</v>
      </c>
      <c r="D15" s="17">
        <f t="shared" si="1"/>
        <v>1.2086002819180486E-3</v>
      </c>
      <c r="E15" s="13">
        <f t="shared" si="2"/>
        <v>1.2166666666666667E-3</v>
      </c>
      <c r="F15" s="13"/>
      <c r="G15" s="13"/>
      <c r="H15" s="13"/>
    </row>
    <row r="16" spans="1:11">
      <c r="A16" s="14" t="s">
        <v>138</v>
      </c>
      <c r="B16" s="23" t="s">
        <v>139</v>
      </c>
      <c r="C16" s="24">
        <f t="shared" si="0"/>
        <v>8.8999999999999999E-3</v>
      </c>
      <c r="D16" s="17">
        <f t="shared" si="1"/>
        <v>7.3865837651476696E-4</v>
      </c>
      <c r="E16" s="13">
        <f t="shared" si="2"/>
        <v>7.4166666666666662E-4</v>
      </c>
      <c r="F16" s="13"/>
      <c r="G16" s="13"/>
      <c r="H16" s="13"/>
    </row>
    <row r="17" spans="1:8">
      <c r="A17" s="14" t="s">
        <v>140</v>
      </c>
      <c r="B17" s="23" t="s">
        <v>141</v>
      </c>
      <c r="C17" s="24">
        <f t="shared" si="0"/>
        <v>1.41E-2</v>
      </c>
      <c r="D17" s="17">
        <f t="shared" si="1"/>
        <v>1.1674742711142994E-3</v>
      </c>
      <c r="E17" s="13">
        <f t="shared" si="2"/>
        <v>1.175E-3</v>
      </c>
      <c r="F17" s="13"/>
      <c r="G17" s="13"/>
      <c r="H17" s="13"/>
    </row>
    <row r="18" spans="1:8">
      <c r="A18" s="14" t="s">
        <v>142</v>
      </c>
      <c r="B18" s="23" t="s">
        <v>143</v>
      </c>
      <c r="C18" s="24">
        <f t="shared" si="0"/>
        <v>1.7899999999999999E-2</v>
      </c>
      <c r="D18" s="17">
        <f t="shared" si="1"/>
        <v>1.4795669370546438E-3</v>
      </c>
      <c r="E18" s="13">
        <f t="shared" si="2"/>
        <v>1.4916666666666665E-3</v>
      </c>
      <c r="F18" s="13"/>
      <c r="G18" s="13"/>
      <c r="H18" s="13"/>
    </row>
    <row r="19" spans="1:8">
      <c r="A19" s="14" t="s">
        <v>144</v>
      </c>
      <c r="B19" s="23" t="s">
        <v>145</v>
      </c>
      <c r="C19" s="24">
        <f t="shared" si="0"/>
        <v>2.0400000000000001E-2</v>
      </c>
      <c r="D19" s="17">
        <f t="shared" si="1"/>
        <v>1.6843091316907088E-3</v>
      </c>
      <c r="E19" s="13">
        <f t="shared" si="2"/>
        <v>1.7000000000000001E-3</v>
      </c>
      <c r="F19" s="13"/>
      <c r="G19" s="13"/>
      <c r="H19" s="13"/>
    </row>
    <row r="20" spans="1:8">
      <c r="A20" s="57" t="s">
        <v>146</v>
      </c>
      <c r="B20" s="23" t="s">
        <v>147</v>
      </c>
      <c r="C20" s="24">
        <f t="shared" si="0"/>
        <v>2.0099999999999996E-2</v>
      </c>
      <c r="D20" s="17">
        <f t="shared" si="1"/>
        <v>1.6597643621756308E-3</v>
      </c>
      <c r="E20" s="13">
        <f t="shared" si="2"/>
        <v>1.6749999999999996E-3</v>
      </c>
      <c r="F20" s="13"/>
      <c r="G20" s="13"/>
      <c r="H20" s="13"/>
    </row>
    <row r="21" spans="1:8">
      <c r="A21" s="14" t="s">
        <v>148</v>
      </c>
      <c r="B21" s="23" t="s">
        <v>149</v>
      </c>
      <c r="C21" s="24">
        <f t="shared" si="0"/>
        <v>2.4300000000000002E-2</v>
      </c>
      <c r="D21" s="17">
        <f t="shared" si="1"/>
        <v>2.0027906163269105E-3</v>
      </c>
      <c r="E21" s="13">
        <f t="shared" si="2"/>
        <v>2.0250000000000003E-3</v>
      </c>
      <c r="F21" s="13"/>
      <c r="G21" s="13"/>
      <c r="H21" s="13"/>
    </row>
    <row r="22" spans="1:8">
      <c r="A22" s="14" t="s">
        <v>150</v>
      </c>
      <c r="B22" s="23" t="s">
        <v>151</v>
      </c>
      <c r="C22" s="24">
        <f t="shared" si="0"/>
        <v>2.4799999999999999E-2</v>
      </c>
      <c r="D22" s="17">
        <f t="shared" si="1"/>
        <v>2.043541156630635E-3</v>
      </c>
      <c r="E22" s="13">
        <f t="shared" si="2"/>
        <v>2.0666666666666667E-3</v>
      </c>
      <c r="F22" s="13"/>
      <c r="G22" s="13"/>
      <c r="H22" s="13"/>
    </row>
    <row r="23" spans="1:8">
      <c r="A23" s="14" t="s">
        <v>152</v>
      </c>
      <c r="B23" s="23" t="s">
        <v>123</v>
      </c>
      <c r="C23" s="24">
        <f t="shared" si="0"/>
        <v>2.2799999999999997E-2</v>
      </c>
      <c r="D23" s="17">
        <f t="shared" si="1"/>
        <v>1.8804294971668245E-3</v>
      </c>
      <c r="E23" s="13">
        <f t="shared" si="2"/>
        <v>1.8999999999999998E-3</v>
      </c>
      <c r="F23" s="13"/>
      <c r="G23" s="13"/>
      <c r="H23" s="13"/>
    </row>
    <row r="24" spans="1:8">
      <c r="A24" s="14" t="s">
        <v>153</v>
      </c>
      <c r="B24" s="23" t="s">
        <v>154</v>
      </c>
      <c r="C24" s="24">
        <f t="shared" si="0"/>
        <v>2.4500000000000001E-2</v>
      </c>
      <c r="D24" s="17">
        <f t="shared" si="1"/>
        <v>2.0190930200914003E-3</v>
      </c>
      <c r="E24" s="13">
        <f t="shared" si="2"/>
        <v>2.0416666666666669E-3</v>
      </c>
      <c r="F24" s="13"/>
      <c r="G24" s="13"/>
      <c r="H24" s="13"/>
    </row>
    <row r="25" spans="1:8">
      <c r="A25" s="14" t="s">
        <v>155</v>
      </c>
      <c r="B25" s="23" t="s">
        <v>156</v>
      </c>
      <c r="C25" s="24">
        <f t="shared" si="0"/>
        <v>2.3099999999999999E-2</v>
      </c>
      <c r="D25" s="17">
        <f t="shared" si="1"/>
        <v>1.9049148747345424E-3</v>
      </c>
      <c r="E25" s="13">
        <f t="shared" si="2"/>
        <v>1.9249999999999998E-3</v>
      </c>
      <c r="F25" s="13"/>
      <c r="G25" s="13"/>
      <c r="H25" s="13"/>
    </row>
    <row r="26" spans="1:8">
      <c r="A26" s="14" t="s">
        <v>157</v>
      </c>
      <c r="B26" s="23" t="s">
        <v>158</v>
      </c>
      <c r="C26" s="24">
        <f t="shared" si="0"/>
        <v>2.1899999999999999E-2</v>
      </c>
      <c r="D26" s="17">
        <f t="shared" si="1"/>
        <v>1.8069338440696026E-3</v>
      </c>
      <c r="E26" s="13">
        <f t="shared" si="2"/>
        <v>1.825E-3</v>
      </c>
      <c r="F26" s="13"/>
      <c r="G26" s="13"/>
      <c r="H26" s="13"/>
    </row>
    <row r="27" spans="1:8">
      <c r="A27" s="14" t="s">
        <v>159</v>
      </c>
      <c r="B27" s="23" t="s">
        <v>160</v>
      </c>
      <c r="C27" s="24">
        <f t="shared" si="0"/>
        <v>2.4E-2</v>
      </c>
      <c r="D27" s="17">
        <f t="shared" si="1"/>
        <v>1.9783315388433032E-3</v>
      </c>
      <c r="E27" s="13">
        <f t="shared" si="2"/>
        <v>2E-3</v>
      </c>
      <c r="F27" s="13"/>
      <c r="G27" s="13"/>
      <c r="H27" s="13"/>
    </row>
    <row r="28" spans="1:8">
      <c r="A28" s="14" t="s">
        <v>161</v>
      </c>
      <c r="B28" s="23" t="s">
        <v>162</v>
      </c>
      <c r="C28" s="24">
        <f t="shared" si="0"/>
        <v>2.2499999999999999E-2</v>
      </c>
      <c r="D28" s="17">
        <f t="shared" si="1"/>
        <v>1.855937535336194E-3</v>
      </c>
      <c r="E28" s="13">
        <f t="shared" si="2"/>
        <v>1.8749999999999999E-3</v>
      </c>
      <c r="F28" s="13"/>
      <c r="G28" s="13"/>
      <c r="H28" s="13"/>
    </row>
    <row r="29" spans="1:8">
      <c r="A29" s="14" t="s">
        <v>163</v>
      </c>
      <c r="B29" s="23" t="s">
        <v>164</v>
      </c>
      <c r="C29" s="24">
        <f t="shared" si="0"/>
        <v>2.1400000000000002E-2</v>
      </c>
      <c r="D29" s="17">
        <f t="shared" si="1"/>
        <v>1.7660772833825167E-3</v>
      </c>
      <c r="E29" s="13">
        <f t="shared" si="2"/>
        <v>1.7833333333333336E-3</v>
      </c>
      <c r="F29" s="13"/>
      <c r="G29" s="13"/>
      <c r="H29" s="13"/>
    </row>
    <row r="30" spans="1:8">
      <c r="A30" s="14" t="s">
        <v>165</v>
      </c>
      <c r="B30" s="23" t="s">
        <v>166</v>
      </c>
      <c r="C30" s="24">
        <f t="shared" si="0"/>
        <v>2.1299999999999999E-2</v>
      </c>
      <c r="D30" s="17">
        <f t="shared" si="1"/>
        <v>1.7579037712718293E-3</v>
      </c>
      <c r="E30" s="13">
        <f t="shared" si="2"/>
        <v>1.7749999999999999E-3</v>
      </c>
      <c r="F30" s="13"/>
      <c r="G30" s="13"/>
      <c r="H30" s="13"/>
    </row>
    <row r="31" spans="1:8">
      <c r="A31" s="14" t="s">
        <v>167</v>
      </c>
      <c r="B31" s="23" t="s">
        <v>168</v>
      </c>
      <c r="C31" s="24">
        <f t="shared" si="0"/>
        <v>2.2099999999999998E-2</v>
      </c>
      <c r="D31" s="17">
        <f t="shared" si="1"/>
        <v>1.8232713376404863E-3</v>
      </c>
      <c r="E31" s="13">
        <f t="shared" si="2"/>
        <v>1.8416666666666666E-3</v>
      </c>
      <c r="F31" s="13"/>
      <c r="G31" s="13"/>
      <c r="H31" s="13"/>
    </row>
    <row r="32" spans="1:8">
      <c r="A32" s="57" t="s">
        <v>169</v>
      </c>
      <c r="B32" s="23" t="s">
        <v>170</v>
      </c>
      <c r="C32" s="24">
        <f t="shared" si="0"/>
        <v>2.6200000000000001E-2</v>
      </c>
      <c r="D32" s="17">
        <f t="shared" si="1"/>
        <v>2.157545786668047E-3</v>
      </c>
      <c r="E32" s="13">
        <f t="shared" si="2"/>
        <v>2.1833333333333336E-3</v>
      </c>
      <c r="F32" s="13"/>
      <c r="G32" s="13"/>
      <c r="H32" s="13"/>
    </row>
    <row r="33" spans="1:8">
      <c r="A33" s="14" t="s">
        <v>171</v>
      </c>
      <c r="B33" s="23" t="s">
        <v>172</v>
      </c>
      <c r="C33" s="24">
        <f t="shared" si="0"/>
        <v>2.3700000000000002E-2</v>
      </c>
      <c r="D33" s="17">
        <f t="shared" si="1"/>
        <v>1.9538658918776264E-3</v>
      </c>
      <c r="E33" s="13">
        <f t="shared" si="2"/>
        <v>1.9750000000000002E-3</v>
      </c>
      <c r="F33" s="13"/>
      <c r="G33" s="13"/>
      <c r="H33" s="13"/>
    </row>
    <row r="34" spans="1:8">
      <c r="A34" s="14" t="s">
        <v>173</v>
      </c>
      <c r="B34" s="23" t="s">
        <v>129</v>
      </c>
      <c r="C34" s="24">
        <f t="shared" si="0"/>
        <v>2.3199999999999998E-2</v>
      </c>
      <c r="D34" s="17">
        <f t="shared" si="1"/>
        <v>1.913075204727166E-3</v>
      </c>
      <c r="E34" s="13">
        <f t="shared" si="2"/>
        <v>1.9333333333333331E-3</v>
      </c>
      <c r="F34" s="13"/>
      <c r="G34" s="13"/>
      <c r="H34" s="13"/>
    </row>
    <row r="35" spans="1:8">
      <c r="A35" s="14" t="s">
        <v>174</v>
      </c>
      <c r="B35" s="23" t="s">
        <v>175</v>
      </c>
      <c r="C35" s="24">
        <f t="shared" si="0"/>
        <v>2.2200000000000001E-2</v>
      </c>
      <c r="D35" s="17">
        <f t="shared" si="1"/>
        <v>1.8314389855391688E-3</v>
      </c>
      <c r="E35" s="13">
        <f t="shared" si="2"/>
        <v>1.8500000000000001E-3</v>
      </c>
      <c r="F35" s="13"/>
      <c r="G35" s="13"/>
      <c r="H35" s="13"/>
    </row>
    <row r="36" spans="1:8">
      <c r="A36" s="14" t="s">
        <v>176</v>
      </c>
      <c r="B36" s="23" t="s">
        <v>177</v>
      </c>
      <c r="C36" s="24">
        <f t="shared" si="0"/>
        <v>2.12E-2</v>
      </c>
      <c r="D36" s="17">
        <f t="shared" si="1"/>
        <v>1.7497295255153311E-3</v>
      </c>
      <c r="E36" s="13">
        <f t="shared" si="2"/>
        <v>1.7666666666666666E-3</v>
      </c>
      <c r="F36" s="13"/>
      <c r="G36" s="13"/>
      <c r="H36" s="13"/>
    </row>
    <row r="37" spans="1:8">
      <c r="A37" s="14" t="s">
        <v>178</v>
      </c>
      <c r="B37" s="23" t="s">
        <v>179</v>
      </c>
      <c r="C37" s="24">
        <f t="shared" si="0"/>
        <v>2.3E-2</v>
      </c>
      <c r="D37" s="17">
        <f t="shared" si="1"/>
        <v>1.8967538135683526E-3</v>
      </c>
      <c r="E37" s="13">
        <f t="shared" si="2"/>
        <v>1.9166666666666666E-3</v>
      </c>
      <c r="F37" s="13"/>
      <c r="G37" s="13"/>
      <c r="H37" s="13"/>
    </row>
    <row r="38" spans="1:8">
      <c r="A38" s="14" t="s">
        <v>180</v>
      </c>
      <c r="B38" s="23" t="s">
        <v>181</v>
      </c>
      <c r="C38" s="24">
        <f t="shared" si="0"/>
        <v>3.0099999999999998E-2</v>
      </c>
      <c r="D38" s="17">
        <f t="shared" si="1"/>
        <v>2.4743799799444854E-3</v>
      </c>
      <c r="E38" s="13">
        <f t="shared" si="2"/>
        <v>2.5083333333333333E-3</v>
      </c>
      <c r="F38" s="13"/>
      <c r="G38" s="13"/>
      <c r="H38" s="13"/>
    </row>
    <row r="39" spans="1:8">
      <c r="A39" s="14" t="s">
        <v>182</v>
      </c>
      <c r="B39" s="23" t="s">
        <v>183</v>
      </c>
      <c r="C39" s="24">
        <f t="shared" si="0"/>
        <v>2.8900000000000002E-2</v>
      </c>
      <c r="D39" s="17">
        <f t="shared" si="1"/>
        <v>2.3770098189335176E-3</v>
      </c>
      <c r="E39" s="13">
        <f t="shared" si="2"/>
        <v>2.4083333333333335E-3</v>
      </c>
      <c r="F39" s="13"/>
      <c r="G39" s="13"/>
      <c r="H39" s="13"/>
    </row>
    <row r="40" spans="1:8">
      <c r="A40" s="14" t="s">
        <v>184</v>
      </c>
      <c r="B40" s="23" t="s">
        <v>185</v>
      </c>
      <c r="C40" s="24">
        <f t="shared" si="0"/>
        <v>2.6699999999999998E-2</v>
      </c>
      <c r="D40" s="17">
        <f t="shared" si="1"/>
        <v>2.1982271766594064E-3</v>
      </c>
      <c r="E40" s="13">
        <f t="shared" si="2"/>
        <v>2.225E-3</v>
      </c>
      <c r="F40" s="13"/>
      <c r="G40" s="13"/>
      <c r="H40" s="13"/>
    </row>
    <row r="41" spans="1:8">
      <c r="A41" s="14" t="s">
        <v>186</v>
      </c>
      <c r="B41" s="23" t="s">
        <v>187</v>
      </c>
      <c r="C41" s="24">
        <f t="shared" si="0"/>
        <v>2.9600000000000001E-2</v>
      </c>
      <c r="D41" s="17">
        <f t="shared" si="1"/>
        <v>2.4338217222530378E-3</v>
      </c>
      <c r="E41" s="13">
        <f t="shared" si="2"/>
        <v>2.4666666666666669E-3</v>
      </c>
      <c r="F41" s="13"/>
      <c r="G41" s="13"/>
      <c r="H41" s="13"/>
    </row>
    <row r="42" spans="1:8">
      <c r="A42" s="14" t="s">
        <v>188</v>
      </c>
      <c r="B42" s="23" t="s">
        <v>189</v>
      </c>
      <c r="C42" s="24">
        <f t="shared" si="0"/>
        <v>3.2000000000000001E-2</v>
      </c>
      <c r="D42" s="17">
        <f t="shared" si="1"/>
        <v>2.6283369587845051E-3</v>
      </c>
      <c r="E42" s="13">
        <f t="shared" si="2"/>
        <v>2.6666666666666666E-3</v>
      </c>
      <c r="F42" s="13"/>
      <c r="G42" s="13"/>
      <c r="H42" s="13"/>
    </row>
    <row r="43" spans="1:8">
      <c r="A43" s="14" t="s">
        <v>190</v>
      </c>
      <c r="B43" s="23" t="s">
        <v>191</v>
      </c>
      <c r="C43" s="24">
        <f t="shared" si="0"/>
        <v>3.3300000000000003E-2</v>
      </c>
      <c r="D43" s="17">
        <f t="shared" si="1"/>
        <v>2.7335263083605454E-3</v>
      </c>
      <c r="E43" s="13">
        <f t="shared" si="2"/>
        <v>2.7750000000000001E-3</v>
      </c>
      <c r="F43" s="13"/>
      <c r="G43" s="13"/>
      <c r="H43" s="13"/>
    </row>
    <row r="44" spans="1:8">
      <c r="A44" s="57" t="s">
        <v>192</v>
      </c>
      <c r="B44" s="23" t="s">
        <v>193</v>
      </c>
      <c r="C44" s="24">
        <f t="shared" si="0"/>
        <v>3.8300000000000001E-2</v>
      </c>
      <c r="D44" s="17">
        <f t="shared" si="1"/>
        <v>3.1369733958956925E-3</v>
      </c>
      <c r="E44" s="13">
        <f t="shared" si="2"/>
        <v>3.1916666666666669E-3</v>
      </c>
      <c r="F44" s="13"/>
      <c r="G44" s="13"/>
      <c r="H44" s="13"/>
    </row>
    <row r="45" spans="1:8">
      <c r="A45" s="14" t="s">
        <v>194</v>
      </c>
      <c r="B45" s="23" t="s">
        <v>195</v>
      </c>
      <c r="C45" s="24">
        <f t="shared" si="0"/>
        <v>3.9E-2</v>
      </c>
      <c r="D45" s="17">
        <f t="shared" si="1"/>
        <v>3.1933138078821255E-3</v>
      </c>
      <c r="E45" s="13">
        <f t="shared" si="2"/>
        <v>3.2499999999999999E-3</v>
      </c>
      <c r="F45" s="13"/>
      <c r="G45" s="13"/>
      <c r="H45" s="13"/>
    </row>
    <row r="46" spans="1:8">
      <c r="A46" s="14" t="s">
        <v>196</v>
      </c>
      <c r="B46" s="23" t="s">
        <v>197</v>
      </c>
      <c r="C46" s="24">
        <f t="shared" si="0"/>
        <v>3.4799999999999998E-2</v>
      </c>
      <c r="D46" s="17">
        <f t="shared" si="1"/>
        <v>2.8547479987741653E-3</v>
      </c>
      <c r="E46" s="13">
        <f t="shared" si="2"/>
        <v>2.8999999999999998E-3</v>
      </c>
      <c r="F46" s="13"/>
      <c r="G46" s="13"/>
      <c r="H46" s="13"/>
    </row>
    <row r="47" spans="1:8">
      <c r="A47" s="14" t="s">
        <v>198</v>
      </c>
      <c r="B47" s="23" t="s">
        <v>199</v>
      </c>
      <c r="C47" s="24">
        <f t="shared" si="0"/>
        <v>3.1600000000000003E-2</v>
      </c>
      <c r="D47" s="17">
        <f t="shared" si="1"/>
        <v>2.5959465680680527E-3</v>
      </c>
      <c r="E47" s="13">
        <f t="shared" si="2"/>
        <v>2.6333333333333334E-3</v>
      </c>
      <c r="F47" s="13"/>
      <c r="G47" s="13"/>
      <c r="H47" s="13"/>
    </row>
    <row r="48" spans="1:8">
      <c r="A48" s="14" t="s">
        <v>200</v>
      </c>
      <c r="B48" s="23" t="s">
        <v>201</v>
      </c>
      <c r="C48" s="24">
        <f t="shared" si="0"/>
        <v>0.03</v>
      </c>
      <c r="D48" s="17">
        <f t="shared" si="1"/>
        <v>2.4662697723036864E-3</v>
      </c>
      <c r="E48" s="13">
        <f t="shared" si="2"/>
        <v>2.5000000000000001E-3</v>
      </c>
      <c r="F48" s="13"/>
      <c r="G48" s="13"/>
      <c r="H48" s="13"/>
    </row>
    <row r="49" spans="1:8">
      <c r="A49" s="14" t="s">
        <v>202</v>
      </c>
      <c r="B49" s="23" t="s">
        <v>203</v>
      </c>
      <c r="C49" s="24">
        <f t="shared" si="0"/>
        <v>2.9500000000000002E-2</v>
      </c>
      <c r="D49" s="17">
        <f t="shared" si="1"/>
        <v>2.4257079041964946E-3</v>
      </c>
      <c r="E49" s="13">
        <f t="shared" si="2"/>
        <v>2.4583333333333336E-3</v>
      </c>
      <c r="F49" s="13"/>
      <c r="G49" s="13"/>
      <c r="H49" s="13"/>
    </row>
    <row r="50" spans="1:8">
      <c r="A50" t="s">
        <v>204</v>
      </c>
      <c r="B50" s="5" t="s">
        <v>205</v>
      </c>
      <c r="C50" s="24">
        <f t="shared" si="0"/>
        <v>3.1400000000000004E-2</v>
      </c>
      <c r="D50" s="17">
        <f t="shared" si="1"/>
        <v>2.5797470552240132E-3</v>
      </c>
      <c r="E50" s="13">
        <f t="shared" si="2"/>
        <v>2.6166666666666669E-3</v>
      </c>
      <c r="F50" s="13"/>
      <c r="G50" s="13"/>
      <c r="H50" s="13"/>
    </row>
    <row r="51" spans="1:8">
      <c r="A51" t="s">
        <v>206</v>
      </c>
      <c r="B51" s="5" t="s">
        <v>207</v>
      </c>
      <c r="C51" s="24">
        <f t="shared" si="0"/>
        <v>3.2099999999999997E-2</v>
      </c>
      <c r="D51" s="17">
        <f t="shared" si="1"/>
        <v>2.6364327582906188E-3</v>
      </c>
      <c r="E51" s="13">
        <f t="shared" si="2"/>
        <v>2.6749999999999999E-3</v>
      </c>
      <c r="F51" s="13"/>
      <c r="G51" s="13"/>
      <c r="H51" s="13"/>
    </row>
    <row r="52" spans="1:8">
      <c r="A52" t="s">
        <v>208</v>
      </c>
      <c r="B52" s="5" t="s">
        <v>209</v>
      </c>
      <c r="C52" s="24">
        <f t="shared" si="0"/>
        <v>2.9399999999999999E-2</v>
      </c>
      <c r="D52" s="17">
        <f t="shared" si="1"/>
        <v>2.4175933636538804E-3</v>
      </c>
      <c r="E52" s="13">
        <f t="shared" si="2"/>
        <v>2.4499999999999999E-3</v>
      </c>
      <c r="F52" s="13"/>
      <c r="G52" s="13"/>
      <c r="H52" s="13"/>
    </row>
    <row r="53" spans="1:8">
      <c r="A53" t="s">
        <v>210</v>
      </c>
      <c r="B53" s="5" t="s">
        <v>211</v>
      </c>
      <c r="C53" s="24">
        <f t="shared" si="0"/>
        <v>2.8799999999999999E-2</v>
      </c>
      <c r="D53" s="17">
        <f t="shared" si="1"/>
        <v>2.3688909406458514E-3</v>
      </c>
      <c r="E53" s="13">
        <f t="shared" si="2"/>
        <v>2.3999999999999998E-3</v>
      </c>
      <c r="F53" s="13"/>
      <c r="G53" s="13"/>
      <c r="H53" s="13"/>
    </row>
    <row r="54" spans="1:8">
      <c r="A54" t="s">
        <v>212</v>
      </c>
      <c r="B54" s="5" t="s">
        <v>213</v>
      </c>
      <c r="C54" s="24">
        <f t="shared" si="0"/>
        <v>2.6000000000000002E-2</v>
      </c>
      <c r="D54" s="17">
        <f t="shared" si="1"/>
        <v>2.1412681429993086E-3</v>
      </c>
      <c r="E54" s="13">
        <f t="shared" si="2"/>
        <v>2.166666666666667E-3</v>
      </c>
      <c r="F54" s="13"/>
      <c r="G54" s="13"/>
      <c r="H54" s="13"/>
    </row>
    <row r="55" spans="1:8">
      <c r="A55" t="s">
        <v>214</v>
      </c>
      <c r="B55" s="5" t="s">
        <v>151</v>
      </c>
      <c r="C55" s="24">
        <f t="shared" si="0"/>
        <v>2.4799999999999999E-2</v>
      </c>
      <c r="D55" s="17">
        <f t="shared" si="1"/>
        <v>2.043541156630635E-3</v>
      </c>
      <c r="E55" s="13">
        <f t="shared" si="2"/>
        <v>2.0666666666666667E-3</v>
      </c>
      <c r="F55" s="13"/>
      <c r="G55" s="13"/>
      <c r="H55" s="13"/>
    </row>
    <row r="56" spans="1:8">
      <c r="A56" t="s">
        <v>215</v>
      </c>
      <c r="B56" s="5" t="s">
        <v>216</v>
      </c>
      <c r="C56" s="24">
        <f t="shared" si="0"/>
        <v>2.6499999999999999E-2</v>
      </c>
      <c r="D56" s="17">
        <f t="shared" si="1"/>
        <v>2.18195680041533E-3</v>
      </c>
      <c r="E56" s="13">
        <f t="shared" si="2"/>
        <v>2.2083333333333334E-3</v>
      </c>
      <c r="F56" s="13"/>
      <c r="G56" s="13"/>
      <c r="H56" s="13"/>
    </row>
    <row r="57" spans="1:8">
      <c r="A57" t="s">
        <v>217</v>
      </c>
      <c r="B57" s="5" t="s">
        <v>179</v>
      </c>
      <c r="C57" s="24">
        <f t="shared" si="0"/>
        <v>2.3E-2</v>
      </c>
      <c r="D57" s="17">
        <f t="shared" si="1"/>
        <v>1.8967538135683526E-3</v>
      </c>
      <c r="E57" s="13">
        <f t="shared" si="2"/>
        <v>1.9166666666666666E-3</v>
      </c>
      <c r="F57" s="13"/>
      <c r="G57" s="13"/>
      <c r="H57" s="13"/>
    </row>
    <row r="58" spans="1:8">
      <c r="A58" t="s">
        <v>218</v>
      </c>
      <c r="B58" s="5" t="s">
        <v>117</v>
      </c>
      <c r="C58" s="24">
        <f t="shared" si="0"/>
        <v>2.0199999999999999E-2</v>
      </c>
      <c r="D58" s="17">
        <f t="shared" si="1"/>
        <v>1.6679466871305504E-3</v>
      </c>
      <c r="E58" s="13">
        <f t="shared" si="2"/>
        <v>1.6833333333333333E-3</v>
      </c>
      <c r="F58" s="13"/>
      <c r="G58" s="13"/>
      <c r="H58" s="13"/>
    </row>
    <row r="59" spans="1:8">
      <c r="A59" t="s">
        <v>219</v>
      </c>
      <c r="B59" s="5" t="s">
        <v>220</v>
      </c>
      <c r="C59" s="24">
        <f t="shared" si="0"/>
        <v>2.0499999999999997E-2</v>
      </c>
      <c r="D59" s="17">
        <f t="shared" si="1"/>
        <v>1.6924892515723933E-3</v>
      </c>
      <c r="E59" s="13">
        <f t="shared" si="2"/>
        <v>1.7083333333333332E-3</v>
      </c>
      <c r="F59" s="13"/>
      <c r="G59" s="13"/>
      <c r="H59" s="13"/>
    </row>
    <row r="60" spans="1:8">
      <c r="A60" t="s">
        <v>221</v>
      </c>
      <c r="B60" s="5" t="s">
        <v>147</v>
      </c>
      <c r="C60" s="24">
        <f t="shared" si="0"/>
        <v>2.0099999999999996E-2</v>
      </c>
      <c r="D60" s="17">
        <f t="shared" si="1"/>
        <v>1.6597643621756308E-3</v>
      </c>
      <c r="E60" s="13">
        <f t="shared" si="2"/>
        <v>1.6749999999999996E-3</v>
      </c>
      <c r="F60" s="13"/>
      <c r="G60" s="13"/>
      <c r="H60" s="13"/>
    </row>
    <row r="61" spans="1:8">
      <c r="A61" t="s">
        <v>222</v>
      </c>
      <c r="B61" s="5" t="s">
        <v>223</v>
      </c>
      <c r="C61" s="24">
        <f t="shared" si="0"/>
        <v>2.1499999999999998E-2</v>
      </c>
      <c r="D61" s="17">
        <f t="shared" si="1"/>
        <v>1.7742500619855051E-3</v>
      </c>
      <c r="E61" s="13">
        <f t="shared" si="2"/>
        <v>1.7916666666666665E-3</v>
      </c>
      <c r="F61" s="13"/>
      <c r="G61" s="13"/>
      <c r="H61" s="13"/>
    </row>
    <row r="62" spans="1:8">
      <c r="A62" t="s">
        <v>224</v>
      </c>
      <c r="B62" s="5" t="s">
        <v>225</v>
      </c>
      <c r="C62" s="24">
        <f t="shared" si="0"/>
        <v>2.2000000000000002E-2</v>
      </c>
      <c r="D62" s="17">
        <f t="shared" si="1"/>
        <v>1.8151029571964461E-3</v>
      </c>
      <c r="E62" s="13">
        <f t="shared" si="2"/>
        <v>1.8333333333333335E-3</v>
      </c>
      <c r="F62" s="13"/>
      <c r="G62" s="13"/>
      <c r="H62" s="13"/>
    </row>
    <row r="63" spans="1:8">
      <c r="A63" t="s">
        <v>226</v>
      </c>
      <c r="B63" s="5" t="s">
        <v>158</v>
      </c>
      <c r="C63" s="24">
        <f t="shared" si="0"/>
        <v>2.1899999999999999E-2</v>
      </c>
      <c r="D63" s="17">
        <f t="shared" si="1"/>
        <v>1.8069338440696026E-3</v>
      </c>
      <c r="E63" s="13">
        <f t="shared" si="2"/>
        <v>1.825E-3</v>
      </c>
      <c r="F63" s="13"/>
      <c r="G63" s="13"/>
      <c r="H63" s="13"/>
    </row>
    <row r="64" spans="1:8">
      <c r="A64" t="s">
        <v>227</v>
      </c>
      <c r="B64" s="5" t="s">
        <v>158</v>
      </c>
      <c r="C64" s="24">
        <f t="shared" si="0"/>
        <v>2.1899999999999999E-2</v>
      </c>
      <c r="D64" s="17">
        <f t="shared" si="1"/>
        <v>1.8069338440696026E-3</v>
      </c>
      <c r="E64" s="13">
        <f t="shared" si="2"/>
        <v>1.825E-3</v>
      </c>
      <c r="F64" s="13"/>
      <c r="G64" s="13"/>
      <c r="H64" s="13"/>
    </row>
    <row r="65" spans="1:8">
      <c r="A65" t="s">
        <v>228</v>
      </c>
      <c r="B65" s="5" t="s">
        <v>117</v>
      </c>
      <c r="C65" s="24">
        <f t="shared" si="0"/>
        <v>2.0199999999999999E-2</v>
      </c>
      <c r="D65" s="17">
        <f t="shared" si="1"/>
        <v>1.6679466871305504E-3</v>
      </c>
      <c r="E65" s="13">
        <f t="shared" si="2"/>
        <v>1.6833333333333333E-3</v>
      </c>
      <c r="F65" s="13"/>
      <c r="G65" s="13"/>
      <c r="H65" s="13"/>
    </row>
    <row r="66" spans="1:8">
      <c r="A66" t="s">
        <v>229</v>
      </c>
      <c r="B66" s="5" t="s">
        <v>230</v>
      </c>
      <c r="C66" s="24">
        <f t="shared" si="0"/>
        <v>2.1000000000000001E-2</v>
      </c>
      <c r="D66" s="17">
        <f t="shared" si="1"/>
        <v>1.73337883251512E-3</v>
      </c>
      <c r="E66" s="13">
        <f t="shared" si="2"/>
        <v>1.75E-3</v>
      </c>
      <c r="F66" s="13"/>
      <c r="G66" s="13"/>
      <c r="H66" s="13"/>
    </row>
    <row r="67" spans="1:8">
      <c r="A67" t="s">
        <v>231</v>
      </c>
      <c r="B67" s="5" t="s">
        <v>131</v>
      </c>
      <c r="C67" s="24">
        <f t="shared" si="0"/>
        <v>2.23E-2</v>
      </c>
      <c r="D67" s="17">
        <f t="shared" si="1"/>
        <v>1.8396059010297172E-3</v>
      </c>
      <c r="E67" s="13">
        <f t="shared" si="2"/>
        <v>1.8583333333333334E-3</v>
      </c>
      <c r="F67" s="13"/>
      <c r="G67" s="13"/>
      <c r="H67" s="13"/>
    </row>
    <row r="68" spans="1:8">
      <c r="A68" t="s">
        <v>232</v>
      </c>
      <c r="B68" s="5" t="s">
        <v>162</v>
      </c>
      <c r="C68" s="24">
        <f t="shared" ref="C68:C79" si="3">B68/100</f>
        <v>2.2499999999999999E-2</v>
      </c>
      <c r="D68" s="17">
        <f t="shared" ref="D68:D79" si="4">((1+C68)^(1/12))-1</f>
        <v>1.855937535336194E-3</v>
      </c>
      <c r="E68" s="13">
        <f t="shared" ref="E68:E79" si="5">C68/12</f>
        <v>1.8749999999999999E-3</v>
      </c>
      <c r="F68" s="13"/>
      <c r="G68" s="13"/>
      <c r="H68" s="13"/>
    </row>
    <row r="69" spans="1:8">
      <c r="A69" t="s">
        <v>233</v>
      </c>
      <c r="B69" s="5" t="s">
        <v>234</v>
      </c>
      <c r="C69" s="24">
        <f t="shared" si="3"/>
        <v>2.5699999999999997E-2</v>
      </c>
      <c r="D69" s="17">
        <f t="shared" si="4"/>
        <v>2.1168462230236607E-3</v>
      </c>
      <c r="E69" s="13">
        <f t="shared" si="5"/>
        <v>2.1416666666666663E-3</v>
      </c>
      <c r="F69" s="13"/>
      <c r="G69" s="13"/>
      <c r="H69" s="13"/>
    </row>
    <row r="70" spans="1:8">
      <c r="A70" t="s">
        <v>235</v>
      </c>
      <c r="B70" s="5" t="s">
        <v>236</v>
      </c>
      <c r="C70" s="24">
        <f t="shared" si="3"/>
        <v>2.3599999999999999E-2</v>
      </c>
      <c r="D70" s="17">
        <f t="shared" si="4"/>
        <v>1.945709215699809E-3</v>
      </c>
      <c r="E70" s="13">
        <f t="shared" si="5"/>
        <v>1.9666666666666665E-3</v>
      </c>
      <c r="F70" s="13"/>
      <c r="G70" s="13"/>
      <c r="H70" s="13"/>
    </row>
    <row r="71" spans="1:8">
      <c r="A71" t="s">
        <v>237</v>
      </c>
      <c r="B71" s="5" t="s">
        <v>168</v>
      </c>
      <c r="C71" s="24">
        <f t="shared" si="3"/>
        <v>2.2099999999999998E-2</v>
      </c>
      <c r="D71" s="17">
        <f t="shared" si="4"/>
        <v>1.8232713376404863E-3</v>
      </c>
      <c r="E71" s="13">
        <f t="shared" si="5"/>
        <v>1.8416666666666666E-3</v>
      </c>
      <c r="F71" s="13"/>
      <c r="G71" s="13"/>
      <c r="H71" s="13"/>
    </row>
    <row r="72" spans="1:8">
      <c r="A72" t="s">
        <v>238</v>
      </c>
      <c r="B72" s="5" t="s">
        <v>239</v>
      </c>
      <c r="C72" s="24">
        <f t="shared" si="3"/>
        <v>2.2599999999999999E-2</v>
      </c>
      <c r="D72" s="17">
        <f t="shared" si="4"/>
        <v>1.8641022544263475E-3</v>
      </c>
      <c r="E72" s="13">
        <f t="shared" si="5"/>
        <v>1.8833333333333332E-3</v>
      </c>
      <c r="F72" s="13"/>
      <c r="G72" s="13"/>
      <c r="H72" s="13"/>
    </row>
    <row r="73" spans="1:8">
      <c r="A73" t="s">
        <v>240</v>
      </c>
      <c r="B73" s="5" t="s">
        <v>168</v>
      </c>
      <c r="C73" s="24">
        <f t="shared" si="3"/>
        <v>2.2099999999999998E-2</v>
      </c>
      <c r="D73" s="17">
        <f t="shared" si="4"/>
        <v>1.8232713376404863E-3</v>
      </c>
      <c r="E73" s="13">
        <f t="shared" si="5"/>
        <v>1.8416666666666666E-3</v>
      </c>
      <c r="F73" s="13"/>
      <c r="G73" s="13"/>
      <c r="H73" s="13"/>
    </row>
    <row r="74" spans="1:8">
      <c r="A74" t="s">
        <v>241</v>
      </c>
      <c r="B74" s="5" t="s">
        <v>242</v>
      </c>
      <c r="C74" s="24">
        <f t="shared" si="3"/>
        <v>1.9199999999999998E-2</v>
      </c>
      <c r="D74" s="17">
        <f t="shared" si="4"/>
        <v>1.586090332465151E-3</v>
      </c>
      <c r="E74" s="13">
        <f t="shared" si="5"/>
        <v>1.5999999999999999E-3</v>
      </c>
      <c r="F74" s="13"/>
      <c r="G74" s="13"/>
      <c r="H74" s="13"/>
    </row>
    <row r="75" spans="1:8">
      <c r="A75" t="s">
        <v>243</v>
      </c>
      <c r="B75" s="5" t="s">
        <v>244</v>
      </c>
      <c r="C75" s="24">
        <f t="shared" si="3"/>
        <v>0.02</v>
      </c>
      <c r="D75" s="17">
        <f t="shared" si="4"/>
        <v>1.6515813019202241E-3</v>
      </c>
      <c r="E75" s="13">
        <f t="shared" si="5"/>
        <v>1.6666666666666668E-3</v>
      </c>
      <c r="F75" s="13"/>
      <c r="G75" s="13"/>
      <c r="H75" s="13"/>
    </row>
    <row r="76" spans="1:8">
      <c r="A76" t="s">
        <v>245</v>
      </c>
      <c r="B76" s="5" t="s">
        <v>246</v>
      </c>
      <c r="C76" s="24">
        <f t="shared" si="3"/>
        <v>2.7000000000000003E-2</v>
      </c>
      <c r="D76" s="17">
        <f t="shared" si="4"/>
        <v>2.2226272943570713E-3</v>
      </c>
      <c r="E76" s="13">
        <f t="shared" si="5"/>
        <v>2.2500000000000003E-3</v>
      </c>
      <c r="F76" s="13"/>
      <c r="G76" s="13"/>
      <c r="H76" s="13"/>
    </row>
    <row r="77" spans="1:8">
      <c r="A77" t="s">
        <v>247</v>
      </c>
      <c r="B77" s="5" t="s">
        <v>248</v>
      </c>
      <c r="C77" s="24">
        <f t="shared" si="3"/>
        <v>3.27E-2</v>
      </c>
      <c r="D77" s="17">
        <f t="shared" si="4"/>
        <v>2.6849924609559928E-3</v>
      </c>
      <c r="E77" s="13">
        <f t="shared" si="5"/>
        <v>2.725E-3</v>
      </c>
      <c r="F77" s="13"/>
      <c r="G77" s="13"/>
      <c r="H77" s="13"/>
    </row>
    <row r="78" spans="1:8">
      <c r="A78" t="s">
        <v>249</v>
      </c>
      <c r="B78" s="5" t="s">
        <v>250</v>
      </c>
      <c r="C78" s="24">
        <f t="shared" si="3"/>
        <v>3.1E-2</v>
      </c>
      <c r="D78" s="17">
        <f t="shared" si="4"/>
        <v>2.5473393892132545E-3</v>
      </c>
      <c r="E78" s="13">
        <f t="shared" si="5"/>
        <v>2.5833333333333333E-3</v>
      </c>
      <c r="F78" s="13"/>
      <c r="G78" s="13"/>
      <c r="H78" s="13"/>
    </row>
    <row r="79" spans="1:8">
      <c r="A79" t="s">
        <v>251</v>
      </c>
      <c r="B79" s="5" t="s">
        <v>252</v>
      </c>
      <c r="C79" s="24">
        <f t="shared" si="3"/>
        <v>3.1800000000000002E-2</v>
      </c>
      <c r="D79" s="17">
        <f t="shared" si="4"/>
        <v>2.6121432022319091E-3</v>
      </c>
      <c r="E79" s="13">
        <f t="shared" si="5"/>
        <v>2.65E-3</v>
      </c>
      <c r="F79" s="13"/>
      <c r="G79" s="13"/>
      <c r="H79" s="13"/>
    </row>
  </sheetData>
  <hyperlinks>
    <hyperlink ref="J3" r:id="rId1" display="https://yield.chinabond.com.cn/cbweb-czb-web/czb/moreInfo?locale=cn_ZH" xr:uid="{83F0FC0A-A59F-4C98-ABC2-A1B1B1A853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8"/>
  <sheetViews>
    <sheetView workbookViewId="0">
      <selection activeCell="G17" sqref="G17"/>
    </sheetView>
  </sheetViews>
  <sheetFormatPr defaultRowHeight="15"/>
  <cols>
    <col min="1" max="1" width="10.7109375" customWidth="1"/>
    <col min="2" max="2" width="9" customWidth="1"/>
    <col min="13" max="13" width="16.5703125" customWidth="1"/>
  </cols>
  <sheetData>
    <row r="1" spans="1:14">
      <c r="A1" s="13" t="s">
        <v>0</v>
      </c>
      <c r="B1" t="s">
        <v>253</v>
      </c>
      <c r="C1" s="26" t="s">
        <v>254</v>
      </c>
      <c r="D1" s="26" t="s">
        <v>3</v>
      </c>
      <c r="G1" s="61" t="s">
        <v>255</v>
      </c>
      <c r="K1" t="s">
        <v>256</v>
      </c>
    </row>
    <row r="2" spans="1:14">
      <c r="A2" s="18">
        <v>44442</v>
      </c>
      <c r="B2">
        <v>25901.99</v>
      </c>
      <c r="F2">
        <v>2017</v>
      </c>
      <c r="G2">
        <f>E58</f>
        <v>0.2807427662946187</v>
      </c>
      <c r="K2" t="s">
        <v>257</v>
      </c>
      <c r="N2" s="3"/>
    </row>
    <row r="3" spans="1:14">
      <c r="A3" s="18">
        <v>44439</v>
      </c>
      <c r="B3">
        <v>25878.99</v>
      </c>
      <c r="C3">
        <f>B2/B3-1</f>
        <v>8.8875184077896741E-4</v>
      </c>
      <c r="D3" s="40"/>
      <c r="F3">
        <v>2018</v>
      </c>
      <c r="G3">
        <f>E46</f>
        <v>-0.21411232978596273</v>
      </c>
      <c r="K3" t="s">
        <v>7</v>
      </c>
    </row>
    <row r="4" spans="1:14">
      <c r="A4" s="18">
        <v>44407</v>
      </c>
      <c r="B4">
        <v>25961.03</v>
      </c>
      <c r="C4">
        <f t="shared" ref="C4:C67" si="0">B3/B4-1</f>
        <v>-3.1601211508170968E-3</v>
      </c>
      <c r="D4" s="40"/>
      <c r="F4">
        <v>2019</v>
      </c>
      <c r="G4">
        <f>E34</f>
        <v>8.8496113622023032E-3</v>
      </c>
    </row>
    <row r="5" spans="1:14">
      <c r="A5" s="18">
        <v>44377</v>
      </c>
      <c r="B5">
        <v>28827.95</v>
      </c>
      <c r="C5">
        <f t="shared" si="0"/>
        <v>-9.94493191503385E-2</v>
      </c>
      <c r="D5" s="40"/>
      <c r="F5">
        <v>2020</v>
      </c>
      <c r="G5">
        <f>E22</f>
        <v>3.4907190957346401E-2</v>
      </c>
      <c r="K5" t="s">
        <v>8</v>
      </c>
    </row>
    <row r="6" spans="1:14">
      <c r="A6" s="18">
        <v>44347</v>
      </c>
      <c r="B6">
        <v>29151.8</v>
      </c>
      <c r="C6">
        <f t="shared" si="0"/>
        <v>-1.1109091033829732E-2</v>
      </c>
      <c r="D6" s="40"/>
      <c r="F6">
        <v>2021</v>
      </c>
      <c r="G6">
        <f>E10</f>
        <v>-8.4208189095419161E-2</v>
      </c>
    </row>
    <row r="7" spans="1:14">
      <c r="A7" s="18">
        <v>44316</v>
      </c>
      <c r="B7">
        <v>28724.880000000001</v>
      </c>
      <c r="C7">
        <f t="shared" si="0"/>
        <v>1.4862377144830408E-2</v>
      </c>
      <c r="D7" s="40"/>
      <c r="F7" s="62" t="s">
        <v>9</v>
      </c>
      <c r="G7" s="63">
        <f>AVERAGE(G2:G6)</f>
        <v>5.2358099465571019E-3</v>
      </c>
      <c r="I7" s="65" t="s">
        <v>10</v>
      </c>
      <c r="J7" s="66">
        <f>AVERAGE(C9:C58)</f>
        <v>5.0816400672491404E-3</v>
      </c>
    </row>
    <row r="8" spans="1:14" ht="15.75" thickBot="1">
      <c r="A8" s="18">
        <v>44286</v>
      </c>
      <c r="B8">
        <v>28378.35</v>
      </c>
      <c r="C8">
        <f t="shared" si="0"/>
        <v>1.2211069353926574E-2</v>
      </c>
      <c r="D8">
        <f>_xlfn.STDEV.P(C3:C8)</f>
        <v>3.9091056641889853E-2</v>
      </c>
      <c r="I8" t="s">
        <v>11</v>
      </c>
    </row>
    <row r="9" spans="1:14">
      <c r="A9" s="41">
        <v>44253</v>
      </c>
      <c r="B9" s="42">
        <v>28980.21</v>
      </c>
      <c r="C9" s="42">
        <f t="shared" si="0"/>
        <v>-2.0767965449525749E-2</v>
      </c>
      <c r="D9" s="43">
        <f t="shared" ref="D9:D70" si="1">_xlfn.STDEV.P(C4:C9)</f>
        <v>3.8518279163298835E-2</v>
      </c>
    </row>
    <row r="10" spans="1:14">
      <c r="A10" s="44">
        <v>44225</v>
      </c>
      <c r="B10">
        <v>28283.71</v>
      </c>
      <c r="C10">
        <f t="shared" si="0"/>
        <v>2.4625482300589363E-2</v>
      </c>
      <c r="D10" s="45">
        <f t="shared" si="1"/>
        <v>4.1562296959801952E-2</v>
      </c>
      <c r="E10">
        <f>B2/B10-1</f>
        <v>-8.4208189095419161E-2</v>
      </c>
    </row>
    <row r="11" spans="1:14">
      <c r="A11" s="44">
        <v>44196</v>
      </c>
      <c r="B11">
        <v>27231.13</v>
      </c>
      <c r="C11">
        <f t="shared" si="0"/>
        <v>3.8653555691592567E-2</v>
      </c>
      <c r="D11" s="45">
        <f t="shared" si="1"/>
        <v>2.0229255057274253E-2</v>
      </c>
      <c r="G11" s="61" t="s">
        <v>255</v>
      </c>
    </row>
    <row r="12" spans="1:14">
      <c r="A12" s="44">
        <v>44165</v>
      </c>
      <c r="B12">
        <v>26341.49</v>
      </c>
      <c r="C12">
        <f t="shared" si="0"/>
        <v>3.3773336284318001E-2</v>
      </c>
      <c r="D12" s="45">
        <f t="shared" si="1"/>
        <v>1.9416421193291518E-2</v>
      </c>
      <c r="F12">
        <v>2017</v>
      </c>
      <c r="G12">
        <f>G3</f>
        <v>-0.21411232978596273</v>
      </c>
    </row>
    <row r="13" spans="1:14">
      <c r="A13" s="44">
        <v>44134</v>
      </c>
      <c r="B13">
        <v>24107.42</v>
      </c>
      <c r="C13">
        <f t="shared" si="0"/>
        <v>9.2671467954679621E-2</v>
      </c>
      <c r="D13" s="45">
        <f t="shared" si="1"/>
        <v>3.4008150586257953E-2</v>
      </c>
      <c r="F13">
        <v>2018</v>
      </c>
      <c r="G13">
        <f>G4</f>
        <v>8.8496113622023032E-3</v>
      </c>
    </row>
    <row r="14" spans="1:14">
      <c r="A14" s="44">
        <v>44104</v>
      </c>
      <c r="B14">
        <v>23459.05</v>
      </c>
      <c r="C14">
        <f t="shared" si="0"/>
        <v>2.7638374102957997E-2</v>
      </c>
      <c r="D14" s="45">
        <f t="shared" si="1"/>
        <v>3.3122975815577528E-2</v>
      </c>
      <c r="F14">
        <v>2019</v>
      </c>
      <c r="G14">
        <f>G5</f>
        <v>3.4907190957346401E-2</v>
      </c>
    </row>
    <row r="15" spans="1:14">
      <c r="A15" s="44">
        <v>44074</v>
      </c>
      <c r="B15">
        <v>25177.05</v>
      </c>
      <c r="C15">
        <f t="shared" si="0"/>
        <v>-6.8236747355230221E-2</v>
      </c>
      <c r="D15" s="45">
        <f t="shared" si="1"/>
        <v>4.7509443726312509E-2</v>
      </c>
      <c r="F15">
        <v>2020</v>
      </c>
      <c r="G15">
        <f>G6</f>
        <v>-8.4208189095419161E-2</v>
      </c>
    </row>
    <row r="16" spans="1:14">
      <c r="A16" s="44">
        <v>44043</v>
      </c>
      <c r="B16">
        <v>24595.35</v>
      </c>
      <c r="C16">
        <f t="shared" si="0"/>
        <v>2.3650812043739977E-2</v>
      </c>
      <c r="D16" s="45">
        <f t="shared" si="1"/>
        <v>4.7511614451847733E-2</v>
      </c>
    </row>
    <row r="17" spans="1:7">
      <c r="A17" s="44">
        <v>44012</v>
      </c>
      <c r="B17">
        <v>24427.19</v>
      </c>
      <c r="C17">
        <f t="shared" si="0"/>
        <v>6.884131985709363E-3</v>
      </c>
      <c r="D17" s="45">
        <f t="shared" si="1"/>
        <v>4.7430804695555918E-2</v>
      </c>
      <c r="F17" s="62" t="s">
        <v>9</v>
      </c>
      <c r="G17" s="63">
        <f>AVERAGE(G12:G15)</f>
        <v>-6.3640929140458297E-2</v>
      </c>
    </row>
    <row r="18" spans="1:7">
      <c r="A18" s="44">
        <v>43980</v>
      </c>
      <c r="B18">
        <v>22961.47</v>
      </c>
      <c r="C18">
        <f t="shared" si="0"/>
        <v>6.3833892168053685E-2</v>
      </c>
      <c r="D18" s="45">
        <f t="shared" si="1"/>
        <v>5.0192040931888886E-2</v>
      </c>
    </row>
    <row r="19" spans="1:7">
      <c r="A19" s="44">
        <v>43951</v>
      </c>
      <c r="B19">
        <v>24643.59</v>
      </c>
      <c r="C19">
        <f t="shared" si="0"/>
        <v>-6.8257912098034335E-2</v>
      </c>
      <c r="D19" s="45">
        <f t="shared" si="1"/>
        <v>4.9540913931508397E-2</v>
      </c>
    </row>
    <row r="20" spans="1:7">
      <c r="A20" s="44">
        <v>43921</v>
      </c>
      <c r="B20">
        <v>23603.48</v>
      </c>
      <c r="C20">
        <f t="shared" si="0"/>
        <v>4.4065959765255069E-2</v>
      </c>
      <c r="D20" s="45">
        <f t="shared" si="1"/>
        <v>5.1539783471184271E-2</v>
      </c>
    </row>
    <row r="21" spans="1:7">
      <c r="A21" s="44">
        <v>43889</v>
      </c>
      <c r="B21">
        <v>26129.93</v>
      </c>
      <c r="C21">
        <f t="shared" si="0"/>
        <v>-9.668797428848841E-2</v>
      </c>
      <c r="D21" s="45">
        <f t="shared" si="1"/>
        <v>5.8472064649567168E-2</v>
      </c>
    </row>
    <row r="22" spans="1:7">
      <c r="A22" s="44">
        <v>43861</v>
      </c>
      <c r="B22">
        <v>26312.63</v>
      </c>
      <c r="C22">
        <f t="shared" si="0"/>
        <v>-6.9434336286414711E-3</v>
      </c>
      <c r="D22" s="45">
        <f t="shared" si="1"/>
        <v>5.7120312855109032E-2</v>
      </c>
      <c r="E22">
        <f>B11/B22-1</f>
        <v>3.4907190957346401E-2</v>
      </c>
    </row>
    <row r="23" spans="1:7">
      <c r="A23" s="44">
        <v>43830</v>
      </c>
      <c r="B23">
        <v>28189.75</v>
      </c>
      <c r="C23">
        <f t="shared" si="0"/>
        <v>-6.6588742362028719E-2</v>
      </c>
      <c r="D23" s="45">
        <f t="shared" si="1"/>
        <v>6.0089898265673944E-2</v>
      </c>
    </row>
    <row r="24" spans="1:7">
      <c r="A24" s="44">
        <v>43798</v>
      </c>
      <c r="B24">
        <v>26346.49</v>
      </c>
      <c r="C24">
        <f t="shared" si="0"/>
        <v>6.9962260627506767E-2</v>
      </c>
      <c r="D24" s="45">
        <f t="shared" si="1"/>
        <v>6.1570030150488404E-2</v>
      </c>
    </row>
    <row r="25" spans="1:7">
      <c r="A25" s="44">
        <v>43769</v>
      </c>
      <c r="B25">
        <v>26906.720000000001</v>
      </c>
      <c r="C25">
        <f t="shared" si="0"/>
        <v>-2.082119262399873E-2</v>
      </c>
      <c r="D25" s="45">
        <f t="shared" si="1"/>
        <v>5.789700845738411E-2</v>
      </c>
    </row>
    <row r="26" spans="1:7">
      <c r="A26" s="44">
        <v>43738</v>
      </c>
      <c r="B26">
        <v>26092.27</v>
      </c>
      <c r="C26">
        <f t="shared" si="0"/>
        <v>3.1214225515832972E-2</v>
      </c>
      <c r="D26" s="45">
        <f t="shared" si="1"/>
        <v>5.5957506726279582E-2</v>
      </c>
    </row>
    <row r="27" spans="1:7">
      <c r="A27" s="44">
        <v>43707</v>
      </c>
      <c r="B27">
        <v>25724.73</v>
      </c>
      <c r="C27">
        <f t="shared" si="0"/>
        <v>1.4287419148811376E-2</v>
      </c>
      <c r="D27" s="45">
        <f t="shared" si="1"/>
        <v>4.2651092759859247E-2</v>
      </c>
    </row>
    <row r="28" spans="1:7">
      <c r="A28" s="44">
        <v>43677</v>
      </c>
      <c r="B28">
        <v>27777.75</v>
      </c>
      <c r="C28">
        <f t="shared" si="0"/>
        <v>-7.3908793908793902E-2</v>
      </c>
      <c r="D28" s="45">
        <f t="shared" si="1"/>
        <v>5.1724952843576297E-2</v>
      </c>
    </row>
    <row r="29" spans="1:7">
      <c r="A29" s="44">
        <v>43644</v>
      </c>
      <c r="B29">
        <v>28542.62</v>
      </c>
      <c r="C29">
        <f t="shared" si="0"/>
        <v>-2.6797469888888981E-2</v>
      </c>
      <c r="D29" s="45">
        <f t="shared" si="1"/>
        <v>4.5973152725257344E-2</v>
      </c>
    </row>
    <row r="30" spans="1:7">
      <c r="A30" s="44">
        <v>43616</v>
      </c>
      <c r="B30">
        <v>26901.09</v>
      </c>
      <c r="C30">
        <f t="shared" si="0"/>
        <v>6.1020947478336307E-2</v>
      </c>
      <c r="D30" s="45">
        <f t="shared" si="1"/>
        <v>4.3739048530438029E-2</v>
      </c>
    </row>
    <row r="31" spans="1:7">
      <c r="A31" s="44">
        <v>43585</v>
      </c>
      <c r="B31">
        <v>29699.11</v>
      </c>
      <c r="C31">
        <f t="shared" si="0"/>
        <v>-9.4212250804822095E-2</v>
      </c>
      <c r="D31" s="45">
        <f t="shared" si="1"/>
        <v>5.5761800163640192E-2</v>
      </c>
    </row>
    <row r="32" spans="1:7">
      <c r="A32" s="44">
        <v>43553</v>
      </c>
      <c r="B32">
        <v>29051.360000000001</v>
      </c>
      <c r="C32">
        <f t="shared" si="0"/>
        <v>2.2296718638989743E-2</v>
      </c>
      <c r="D32" s="45">
        <f t="shared" si="1"/>
        <v>5.4624590304330561E-2</v>
      </c>
    </row>
    <row r="33" spans="1:5">
      <c r="A33" s="44">
        <v>43524</v>
      </c>
      <c r="B33">
        <v>28633.18</v>
      </c>
      <c r="C33">
        <f t="shared" si="0"/>
        <v>1.4604734786705542E-2</v>
      </c>
      <c r="D33" s="45">
        <f t="shared" si="1"/>
        <v>5.465424559677888E-2</v>
      </c>
    </row>
    <row r="34" spans="1:5">
      <c r="A34" s="44">
        <v>43496</v>
      </c>
      <c r="B34">
        <v>27942.47</v>
      </c>
      <c r="C34">
        <f t="shared" si="0"/>
        <v>2.4719003008681684E-2</v>
      </c>
      <c r="D34" s="45">
        <f t="shared" si="1"/>
        <v>4.9394054877792262E-2</v>
      </c>
      <c r="E34">
        <f>B23/B34-1</f>
        <v>8.8496113622023032E-3</v>
      </c>
    </row>
    <row r="35" spans="1:5">
      <c r="A35" s="44">
        <v>43465</v>
      </c>
      <c r="B35">
        <v>25845.7</v>
      </c>
      <c r="C35">
        <f t="shared" si="0"/>
        <v>8.1126454303810602E-2</v>
      </c>
      <c r="D35" s="45">
        <f t="shared" si="1"/>
        <v>5.5530879825074486E-2</v>
      </c>
    </row>
    <row r="36" spans="1:5">
      <c r="A36" s="44">
        <v>43434</v>
      </c>
      <c r="B36">
        <v>26506.75</v>
      </c>
      <c r="C36">
        <f t="shared" si="0"/>
        <v>-2.4938930649740176E-2</v>
      </c>
      <c r="D36" s="45">
        <f t="shared" si="1"/>
        <v>5.3709214026655704E-2</v>
      </c>
    </row>
    <row r="37" spans="1:5">
      <c r="A37" s="44">
        <v>43404</v>
      </c>
      <c r="B37">
        <v>24979.69</v>
      </c>
      <c r="C37">
        <f t="shared" si="0"/>
        <v>6.1132063688540628E-2</v>
      </c>
      <c r="D37" s="45">
        <f t="shared" si="1"/>
        <v>3.3974162321931504E-2</v>
      </c>
    </row>
    <row r="38" spans="1:5">
      <c r="A38" s="44">
        <v>43371</v>
      </c>
      <c r="B38">
        <v>27788.52</v>
      </c>
      <c r="C38">
        <f t="shared" si="0"/>
        <v>-0.10107879081001803</v>
      </c>
      <c r="D38" s="45">
        <f t="shared" si="1"/>
        <v>5.9815355917256355E-2</v>
      </c>
    </row>
    <row r="39" spans="1:5">
      <c r="A39" s="44">
        <v>43343</v>
      </c>
      <c r="B39">
        <v>27888.55</v>
      </c>
      <c r="C39">
        <f t="shared" si="0"/>
        <v>-3.5867766520668587E-3</v>
      </c>
      <c r="D39" s="45">
        <f t="shared" si="1"/>
        <v>5.9928577789840995E-2</v>
      </c>
    </row>
    <row r="40" spans="1:5">
      <c r="A40" s="44">
        <v>43312</v>
      </c>
      <c r="B40">
        <v>28583.01</v>
      </c>
      <c r="C40">
        <f t="shared" si="0"/>
        <v>-2.4296251514448586E-2</v>
      </c>
      <c r="D40" s="45">
        <f t="shared" si="1"/>
        <v>6.0191479957897004E-2</v>
      </c>
    </row>
    <row r="41" spans="1:5">
      <c r="A41" s="44">
        <v>43280</v>
      </c>
      <c r="B41">
        <v>28955.11</v>
      </c>
      <c r="C41">
        <f t="shared" si="0"/>
        <v>-1.2850926831222576E-2</v>
      </c>
      <c r="D41" s="45">
        <f t="shared" si="1"/>
        <v>4.7407928513482779E-2</v>
      </c>
    </row>
    <row r="42" spans="1:5">
      <c r="A42" s="44">
        <v>43251</v>
      </c>
      <c r="B42">
        <v>30468.560000000001</v>
      </c>
      <c r="C42">
        <f t="shared" si="0"/>
        <v>-4.9672514880913288E-2</v>
      </c>
      <c r="D42" s="45">
        <f t="shared" si="1"/>
        <v>4.8917850117138999E-2</v>
      </c>
    </row>
    <row r="43" spans="1:5">
      <c r="A43" s="44">
        <v>43220</v>
      </c>
      <c r="B43">
        <v>30808.45</v>
      </c>
      <c r="C43">
        <f t="shared" si="0"/>
        <v>-1.1032362874471069E-2</v>
      </c>
      <c r="D43" s="45">
        <f t="shared" si="1"/>
        <v>3.3513052679400315E-2</v>
      </c>
    </row>
    <row r="44" spans="1:5">
      <c r="A44" s="44">
        <v>43189</v>
      </c>
      <c r="B44">
        <v>30093.38</v>
      </c>
      <c r="C44">
        <f t="shared" si="0"/>
        <v>2.3761704401433104E-2</v>
      </c>
      <c r="D44" s="45">
        <f t="shared" si="1"/>
        <v>2.2046869674181655E-2</v>
      </c>
    </row>
    <row r="45" spans="1:5">
      <c r="A45" s="44">
        <v>43159</v>
      </c>
      <c r="B45">
        <v>30844.720000000001</v>
      </c>
      <c r="C45">
        <f t="shared" si="0"/>
        <v>-2.435878814915482E-2</v>
      </c>
      <c r="D45" s="45">
        <f t="shared" si="1"/>
        <v>2.1935978398990308E-2</v>
      </c>
    </row>
    <row r="46" spans="1:5">
      <c r="A46" s="44">
        <v>43131</v>
      </c>
      <c r="B46">
        <v>32887.269999999997</v>
      </c>
      <c r="C46">
        <f t="shared" si="0"/>
        <v>-6.2107617932409598E-2</v>
      </c>
      <c r="D46" s="45">
        <f t="shared" si="1"/>
        <v>2.791372378217891E-2</v>
      </c>
      <c r="E46">
        <f>B35/B46-1</f>
        <v>-0.21411232978596273</v>
      </c>
    </row>
    <row r="47" spans="1:5">
      <c r="A47" s="44">
        <v>43098</v>
      </c>
      <c r="B47">
        <v>29919.15</v>
      </c>
      <c r="C47">
        <f t="shared" si="0"/>
        <v>9.9204689972809845E-2</v>
      </c>
      <c r="D47" s="45">
        <f t="shared" si="1"/>
        <v>5.3771618174875441E-2</v>
      </c>
    </row>
    <row r="48" spans="1:5">
      <c r="A48" s="44">
        <v>43069</v>
      </c>
      <c r="B48">
        <v>29177.35</v>
      </c>
      <c r="C48">
        <f t="shared" si="0"/>
        <v>2.5423830471238862E-2</v>
      </c>
      <c r="D48" s="45">
        <f t="shared" si="1"/>
        <v>5.0321174050066253E-2</v>
      </c>
    </row>
    <row r="49" spans="1:5">
      <c r="A49" s="44">
        <v>43039</v>
      </c>
      <c r="B49">
        <v>28245.54</v>
      </c>
      <c r="C49">
        <f t="shared" si="0"/>
        <v>3.2989633053572165E-2</v>
      </c>
      <c r="D49" s="45">
        <f t="shared" si="1"/>
        <v>5.0150034390456448E-2</v>
      </c>
    </row>
    <row r="50" spans="1:5">
      <c r="A50" s="44">
        <v>43007</v>
      </c>
      <c r="B50">
        <v>27554.3</v>
      </c>
      <c r="C50">
        <f t="shared" si="0"/>
        <v>2.5086465633313182E-2</v>
      </c>
      <c r="D50" s="45">
        <f t="shared" si="1"/>
        <v>5.018742007978684E-2</v>
      </c>
    </row>
    <row r="51" spans="1:5">
      <c r="A51" s="44">
        <v>42978</v>
      </c>
      <c r="B51">
        <v>27970.3</v>
      </c>
      <c r="C51">
        <f t="shared" si="0"/>
        <v>-1.487291877455732E-2</v>
      </c>
      <c r="D51" s="45">
        <f t="shared" si="1"/>
        <v>4.9025874063475909E-2</v>
      </c>
    </row>
    <row r="52" spans="1:5">
      <c r="A52" s="44">
        <v>42947</v>
      </c>
      <c r="B52">
        <v>27323.99</v>
      </c>
      <c r="C52">
        <f t="shared" si="0"/>
        <v>2.3653573288527685E-2</v>
      </c>
      <c r="D52" s="45">
        <f t="shared" si="1"/>
        <v>3.3850607791503944E-2</v>
      </c>
    </row>
    <row r="53" spans="1:5">
      <c r="A53" s="44">
        <v>42916</v>
      </c>
      <c r="B53">
        <v>25764.58</v>
      </c>
      <c r="C53">
        <f t="shared" si="0"/>
        <v>6.0525341379521702E-2</v>
      </c>
      <c r="D53" s="45">
        <f t="shared" si="1"/>
        <v>2.20470010771016E-2</v>
      </c>
    </row>
    <row r="54" spans="1:5">
      <c r="A54" s="44">
        <v>42886</v>
      </c>
      <c r="B54">
        <v>25660.65</v>
      </c>
      <c r="C54">
        <f t="shared" si="0"/>
        <v>4.0501702022357478E-3</v>
      </c>
      <c r="D54" s="45">
        <f t="shared" si="1"/>
        <v>2.3448487321376898E-2</v>
      </c>
    </row>
    <row r="55" spans="1:5">
      <c r="A55" s="44">
        <v>42853</v>
      </c>
      <c r="B55">
        <v>24615.13</v>
      </c>
      <c r="C55">
        <f t="shared" si="0"/>
        <v>4.247468934756804E-2</v>
      </c>
      <c r="D55" s="45">
        <f t="shared" si="1"/>
        <v>2.444119075525137E-2</v>
      </c>
    </row>
    <row r="56" spans="1:5">
      <c r="A56" s="44">
        <v>42825</v>
      </c>
      <c r="B56">
        <v>24111.59</v>
      </c>
      <c r="C56">
        <f t="shared" si="0"/>
        <v>2.0883732677936306E-2</v>
      </c>
      <c r="D56" s="45">
        <f t="shared" si="1"/>
        <v>2.4445514794838266E-2</v>
      </c>
    </row>
    <row r="57" spans="1:5">
      <c r="A57" s="44">
        <v>42794</v>
      </c>
      <c r="B57">
        <v>23740.73</v>
      </c>
      <c r="C57">
        <f t="shared" si="0"/>
        <v>1.5621255117260535E-2</v>
      </c>
      <c r="D57" s="45">
        <f t="shared" si="1"/>
        <v>1.8545756381666716E-2</v>
      </c>
    </row>
    <row r="58" spans="1:5" ht="15.75" thickBot="1">
      <c r="A58" s="46">
        <v>42766</v>
      </c>
      <c r="B58" s="47">
        <v>23360.78</v>
      </c>
      <c r="C58" s="47">
        <f t="shared" si="0"/>
        <v>1.6264439800383501E-2</v>
      </c>
      <c r="D58" s="48">
        <f t="shared" si="1"/>
        <v>1.902390465526782E-2</v>
      </c>
      <c r="E58">
        <f>B47/B58-1</f>
        <v>0.2807427662946187</v>
      </c>
    </row>
    <row r="59" spans="1:5">
      <c r="A59" s="18">
        <v>42734</v>
      </c>
      <c r="B59">
        <v>22000.560000000001</v>
      </c>
      <c r="C59">
        <f t="shared" si="0"/>
        <v>6.182660804997675E-2</v>
      </c>
      <c r="D59">
        <f t="shared" si="1"/>
        <v>1.9412458783249667E-2</v>
      </c>
    </row>
    <row r="60" spans="1:5">
      <c r="A60" s="18">
        <v>42704</v>
      </c>
      <c r="B60">
        <v>22789.77</v>
      </c>
      <c r="C60">
        <f t="shared" si="0"/>
        <v>-3.4630011623636325E-2</v>
      </c>
      <c r="D60">
        <f t="shared" si="1"/>
        <v>2.9642117910936485E-2</v>
      </c>
    </row>
    <row r="61" spans="1:5">
      <c r="A61" s="18">
        <v>42674</v>
      </c>
      <c r="B61">
        <v>22934.54</v>
      </c>
      <c r="C61">
        <f t="shared" si="0"/>
        <v>-6.3123132184033093E-3</v>
      </c>
      <c r="D61">
        <f t="shared" si="1"/>
        <v>2.9160914245175407E-2</v>
      </c>
    </row>
    <row r="62" spans="1:5">
      <c r="A62" s="18">
        <v>42643</v>
      </c>
      <c r="B62">
        <v>23297.15</v>
      </c>
      <c r="C62">
        <f t="shared" si="0"/>
        <v>-1.5564564764359634E-2</v>
      </c>
      <c r="D62">
        <f t="shared" si="1"/>
        <v>3.0500591866895035E-2</v>
      </c>
    </row>
    <row r="63" spans="1:5">
      <c r="A63" s="18">
        <v>42613</v>
      </c>
      <c r="B63">
        <v>22976.880000000001</v>
      </c>
      <c r="C63">
        <f t="shared" si="0"/>
        <v>1.393879412696597E-2</v>
      </c>
      <c r="D63">
        <f t="shared" si="1"/>
        <v>3.042032426054311E-2</v>
      </c>
    </row>
    <row r="64" spans="1:5">
      <c r="A64" s="18">
        <v>42580</v>
      </c>
      <c r="B64">
        <v>21891.37</v>
      </c>
      <c r="C64">
        <f t="shared" si="0"/>
        <v>4.9586206802041177E-2</v>
      </c>
      <c r="D64">
        <f t="shared" si="1"/>
        <v>3.4561581428348601E-2</v>
      </c>
    </row>
    <row r="65" spans="1:4">
      <c r="A65" s="18">
        <v>42551</v>
      </c>
      <c r="B65">
        <v>20794.37</v>
      </c>
      <c r="C65">
        <f t="shared" si="0"/>
        <v>5.2754663882579766E-2</v>
      </c>
      <c r="D65">
        <f t="shared" si="1"/>
        <v>3.2460260366404814E-2</v>
      </c>
    </row>
    <row r="66" spans="1:4">
      <c r="A66" s="18">
        <v>42521</v>
      </c>
      <c r="B66">
        <v>20815.09</v>
      </c>
      <c r="C66">
        <f t="shared" si="0"/>
        <v>-9.9543167961324563E-4</v>
      </c>
      <c r="D66">
        <f t="shared" si="1"/>
        <v>2.6661684870482601E-2</v>
      </c>
    </row>
    <row r="67" spans="1:4">
      <c r="A67" s="18">
        <v>42489</v>
      </c>
      <c r="B67">
        <v>21067.05</v>
      </c>
      <c r="C67">
        <f t="shared" si="0"/>
        <v>-1.1959908957352772E-2</v>
      </c>
      <c r="D67">
        <f t="shared" si="1"/>
        <v>2.7503918515577319E-2</v>
      </c>
    </row>
    <row r="68" spans="1:4">
      <c r="A68" s="18">
        <v>42460</v>
      </c>
      <c r="B68">
        <v>20776.7</v>
      </c>
      <c r="C68">
        <f t="shared" ref="C68:C70" si="2">B67/B68-1</f>
        <v>1.3974789066598658E-2</v>
      </c>
      <c r="D68">
        <f t="shared" si="1"/>
        <v>2.4091081185723867E-2</v>
      </c>
    </row>
    <row r="69" spans="1:4">
      <c r="A69" s="18">
        <v>42429</v>
      </c>
      <c r="B69">
        <v>19111.93</v>
      </c>
      <c r="C69">
        <f t="shared" si="2"/>
        <v>8.7106325734763512E-2</v>
      </c>
      <c r="D69">
        <f t="shared" si="1"/>
        <v>3.4453897583103923E-2</v>
      </c>
    </row>
    <row r="70" spans="1:4">
      <c r="A70" s="18">
        <v>42398</v>
      </c>
      <c r="B70">
        <v>19683.11</v>
      </c>
      <c r="C70">
        <f t="shared" si="2"/>
        <v>-2.9018788189468014E-2</v>
      </c>
      <c r="D70">
        <f t="shared" si="1"/>
        <v>3.9720852759194139E-2</v>
      </c>
    </row>
    <row r="72" spans="1:4">
      <c r="A72" s="11"/>
      <c r="B72" s="5"/>
    </row>
    <row r="73" spans="1:4">
      <c r="A73" s="11"/>
      <c r="B73" s="5"/>
    </row>
    <row r="74" spans="1:4">
      <c r="A74" s="11"/>
      <c r="B74" s="5"/>
    </row>
    <row r="75" spans="1:4">
      <c r="A75" s="11"/>
      <c r="B75" s="5"/>
    </row>
    <row r="76" spans="1:4">
      <c r="A76" s="11"/>
      <c r="B76" s="5"/>
    </row>
    <row r="77" spans="1:4">
      <c r="A77" s="11"/>
      <c r="B77" s="5"/>
    </row>
    <row r="78" spans="1:4">
      <c r="A78" s="11"/>
      <c r="B78" s="5"/>
    </row>
    <row r="79" spans="1:4">
      <c r="A79" s="11"/>
      <c r="B79" s="5"/>
    </row>
    <row r="80" spans="1:4">
      <c r="A80" s="11"/>
      <c r="B80" s="5"/>
    </row>
    <row r="81" spans="1:2">
      <c r="A81" s="11"/>
      <c r="B81" s="5"/>
    </row>
    <row r="82" spans="1:2">
      <c r="A82" s="11"/>
      <c r="B82" s="5"/>
    </row>
    <row r="83" spans="1:2">
      <c r="A83" s="11"/>
      <c r="B83" s="5"/>
    </row>
    <row r="84" spans="1:2">
      <c r="A84" s="11"/>
      <c r="B84" s="5"/>
    </row>
    <row r="85" spans="1:2">
      <c r="A85" s="11"/>
      <c r="B85" s="5"/>
    </row>
    <row r="86" spans="1:2">
      <c r="A86" s="11"/>
      <c r="B86" s="5"/>
    </row>
    <row r="87" spans="1:2">
      <c r="A87" s="11"/>
      <c r="B87" s="5"/>
    </row>
    <row r="88" spans="1:2">
      <c r="A88" s="11"/>
      <c r="B88" s="5"/>
    </row>
    <row r="89" spans="1:2">
      <c r="A89" s="11"/>
      <c r="B89" s="5"/>
    </row>
    <row r="90" spans="1:2">
      <c r="A90" s="11"/>
      <c r="B90" s="5"/>
    </row>
    <row r="91" spans="1:2">
      <c r="A91" s="11"/>
      <c r="B91" s="5"/>
    </row>
    <row r="92" spans="1:2">
      <c r="A92" s="11"/>
      <c r="B92" s="5"/>
    </row>
    <row r="93" spans="1:2">
      <c r="A93" s="11"/>
      <c r="B93" s="5"/>
    </row>
    <row r="94" spans="1:2">
      <c r="A94" s="11"/>
      <c r="B94" s="5"/>
    </row>
    <row r="95" spans="1:2">
      <c r="A95" s="11"/>
      <c r="B95" s="5"/>
    </row>
    <row r="96" spans="1:2">
      <c r="A96" s="11"/>
      <c r="B96" s="5"/>
    </row>
    <row r="97" spans="1:2">
      <c r="A97" s="11"/>
      <c r="B97" s="5"/>
    </row>
    <row r="98" spans="1:2">
      <c r="A98" s="11"/>
      <c r="B98" s="5"/>
    </row>
    <row r="99" spans="1:2">
      <c r="A99" s="11"/>
      <c r="B99" s="5"/>
    </row>
    <row r="100" spans="1:2">
      <c r="A100" s="11"/>
      <c r="B100" s="5"/>
    </row>
    <row r="101" spans="1:2">
      <c r="A101" s="11"/>
      <c r="B101" s="5"/>
    </row>
    <row r="102" spans="1:2">
      <c r="A102" s="11"/>
      <c r="B102" s="5"/>
    </row>
    <row r="103" spans="1:2">
      <c r="A103" s="11"/>
      <c r="B103" s="5"/>
    </row>
    <row r="104" spans="1:2">
      <c r="A104" s="11"/>
      <c r="B104" s="5"/>
    </row>
    <row r="105" spans="1:2">
      <c r="A105" s="11"/>
      <c r="B105" s="5"/>
    </row>
    <row r="106" spans="1:2">
      <c r="A106" s="11"/>
      <c r="B106" s="5"/>
    </row>
    <row r="107" spans="1:2">
      <c r="A107" s="11"/>
      <c r="B107" s="5"/>
    </row>
    <row r="108" spans="1:2">
      <c r="A108" s="11"/>
      <c r="B108" s="5"/>
    </row>
    <row r="109" spans="1:2">
      <c r="A109" s="11"/>
      <c r="B109" s="5"/>
    </row>
    <row r="110" spans="1:2">
      <c r="A110" s="11"/>
      <c r="B110" s="5"/>
    </row>
    <row r="111" spans="1:2">
      <c r="A111" s="11"/>
      <c r="B111" s="5"/>
    </row>
    <row r="112" spans="1:2">
      <c r="A112" s="11"/>
      <c r="B112" s="5"/>
    </row>
    <row r="113" spans="1:2">
      <c r="A113" s="11"/>
      <c r="B113" s="5"/>
    </row>
    <row r="114" spans="1:2">
      <c r="A114" s="11"/>
      <c r="B114" s="5"/>
    </row>
    <row r="115" spans="1:2">
      <c r="A115" s="11"/>
      <c r="B115" s="5"/>
    </row>
    <row r="116" spans="1:2">
      <c r="A116" s="11"/>
      <c r="B116" s="5"/>
    </row>
    <row r="117" spans="1:2">
      <c r="A117" s="11"/>
      <c r="B117" s="5"/>
    </row>
    <row r="118" spans="1:2">
      <c r="A118" s="11"/>
      <c r="B118" s="5"/>
    </row>
    <row r="119" spans="1:2">
      <c r="A119" s="11"/>
      <c r="B119" s="5"/>
    </row>
    <row r="120" spans="1:2">
      <c r="A120" s="11"/>
      <c r="B120" s="5"/>
    </row>
    <row r="121" spans="1:2">
      <c r="A121" s="11"/>
      <c r="B121" s="5"/>
    </row>
    <row r="122" spans="1:2">
      <c r="A122" s="11"/>
      <c r="B122" s="5"/>
    </row>
    <row r="123" spans="1:2">
      <c r="A123" s="11"/>
      <c r="B123" s="5"/>
    </row>
    <row r="124" spans="1:2">
      <c r="A124" s="11"/>
      <c r="B124" s="5"/>
    </row>
    <row r="125" spans="1:2">
      <c r="A125" s="11"/>
      <c r="B125" s="5"/>
    </row>
    <row r="126" spans="1:2">
      <c r="A126" s="11"/>
      <c r="B126" s="5"/>
    </row>
    <row r="127" spans="1:2">
      <c r="A127" s="11"/>
      <c r="B127" s="5"/>
    </row>
    <row r="128" spans="1:2">
      <c r="A128" s="11"/>
      <c r="B128" s="5"/>
    </row>
    <row r="129" spans="1:2">
      <c r="A129" s="11"/>
      <c r="B129" s="5"/>
    </row>
    <row r="130" spans="1:2">
      <c r="A130" s="11"/>
      <c r="B130" s="5"/>
    </row>
    <row r="131" spans="1:2">
      <c r="A131" s="11"/>
      <c r="B131" s="5"/>
    </row>
    <row r="132" spans="1:2">
      <c r="A132" s="11"/>
      <c r="B132" s="5"/>
    </row>
    <row r="133" spans="1:2">
      <c r="A133" s="11"/>
      <c r="B133" s="5"/>
    </row>
    <row r="134" spans="1:2">
      <c r="A134" s="11"/>
      <c r="B134" s="5"/>
    </row>
    <row r="135" spans="1:2">
      <c r="A135" s="11"/>
      <c r="B135" s="5"/>
    </row>
    <row r="136" spans="1:2">
      <c r="A136" s="11"/>
      <c r="B136" s="5"/>
    </row>
    <row r="137" spans="1:2">
      <c r="A137" s="11"/>
      <c r="B137" s="5"/>
    </row>
    <row r="138" spans="1:2">
      <c r="A138" s="11"/>
      <c r="B138" s="5"/>
    </row>
    <row r="139" spans="1:2">
      <c r="A139" s="11"/>
      <c r="B139" s="5"/>
    </row>
    <row r="140" spans="1:2">
      <c r="A140" s="11"/>
      <c r="B140" s="5"/>
    </row>
    <row r="141" spans="1:2">
      <c r="A141" s="11"/>
      <c r="B141" s="5"/>
    </row>
    <row r="142" spans="1:2">
      <c r="A142" s="11"/>
      <c r="B142" s="5"/>
    </row>
    <row r="143" spans="1:2">
      <c r="A143" s="11"/>
      <c r="B143" s="5"/>
    </row>
    <row r="144" spans="1:2">
      <c r="A144" s="11"/>
      <c r="B144" s="5"/>
    </row>
    <row r="145" spans="1:2">
      <c r="A145" s="11"/>
      <c r="B145" s="5"/>
    </row>
    <row r="146" spans="1:2">
      <c r="A146" s="11"/>
      <c r="B146" s="5"/>
    </row>
    <row r="147" spans="1:2">
      <c r="A147" s="11"/>
      <c r="B147" s="5"/>
    </row>
    <row r="148" spans="1:2">
      <c r="A148" s="11"/>
      <c r="B148" s="5"/>
    </row>
    <row r="149" spans="1:2">
      <c r="A149" s="11"/>
      <c r="B149" s="5"/>
    </row>
    <row r="150" spans="1:2">
      <c r="A150" s="11"/>
      <c r="B150" s="5"/>
    </row>
    <row r="151" spans="1:2">
      <c r="A151" s="11"/>
      <c r="B151" s="5"/>
    </row>
    <row r="152" spans="1:2">
      <c r="A152" s="11"/>
      <c r="B152" s="5"/>
    </row>
    <row r="153" spans="1:2">
      <c r="A153" s="11"/>
      <c r="B153" s="5"/>
    </row>
    <row r="154" spans="1:2">
      <c r="A154" s="11"/>
      <c r="B154" s="5"/>
    </row>
    <row r="155" spans="1:2">
      <c r="A155" s="11"/>
      <c r="B155" s="5"/>
    </row>
    <row r="156" spans="1:2">
      <c r="A156" s="11"/>
      <c r="B156" s="5"/>
    </row>
    <row r="157" spans="1:2">
      <c r="A157" s="11"/>
      <c r="B157" s="5"/>
    </row>
    <row r="158" spans="1:2">
      <c r="A158" s="11"/>
      <c r="B158" s="5"/>
    </row>
    <row r="159" spans="1:2">
      <c r="A159" s="11"/>
      <c r="B159" s="5"/>
    </row>
    <row r="160" spans="1:2">
      <c r="A160" s="11"/>
      <c r="B160" s="5"/>
    </row>
    <row r="161" spans="1:2">
      <c r="A161" s="11"/>
      <c r="B161" s="5"/>
    </row>
    <row r="162" spans="1:2">
      <c r="A162" s="11"/>
      <c r="B162" s="5"/>
    </row>
    <row r="163" spans="1:2">
      <c r="A163" s="11"/>
      <c r="B163" s="5"/>
    </row>
    <row r="164" spans="1:2">
      <c r="A164" s="11"/>
      <c r="B164" s="5"/>
    </row>
    <row r="165" spans="1:2">
      <c r="A165" s="11"/>
      <c r="B165" s="5"/>
    </row>
    <row r="166" spans="1:2">
      <c r="A166" s="11"/>
      <c r="B166" s="5"/>
    </row>
    <row r="167" spans="1:2">
      <c r="A167" s="11"/>
      <c r="B167" s="5"/>
    </row>
    <row r="168" spans="1:2">
      <c r="A168" s="11"/>
      <c r="B168" s="5"/>
    </row>
    <row r="169" spans="1:2">
      <c r="A169" s="11"/>
      <c r="B169" s="5"/>
    </row>
    <row r="170" spans="1:2">
      <c r="A170" s="11"/>
      <c r="B170" s="5"/>
    </row>
    <row r="171" spans="1:2">
      <c r="A171" s="11"/>
      <c r="B171" s="5"/>
    </row>
    <row r="172" spans="1:2">
      <c r="A172" s="11"/>
      <c r="B172" s="5"/>
    </row>
    <row r="173" spans="1:2">
      <c r="A173" s="11"/>
      <c r="B173" s="5"/>
    </row>
    <row r="174" spans="1:2">
      <c r="A174" s="11"/>
      <c r="B174" s="5"/>
    </row>
    <row r="175" spans="1:2">
      <c r="A175" s="11"/>
      <c r="B175" s="5"/>
    </row>
    <row r="176" spans="1:2">
      <c r="A176" s="11"/>
      <c r="B176" s="5"/>
    </row>
    <row r="177" spans="1:2">
      <c r="A177" s="11"/>
      <c r="B177" s="5"/>
    </row>
    <row r="178" spans="1:2">
      <c r="A178" s="11"/>
      <c r="B178" s="5"/>
    </row>
    <row r="179" spans="1:2">
      <c r="A179" s="11"/>
      <c r="B179" s="5"/>
    </row>
    <row r="180" spans="1:2">
      <c r="A180" s="11"/>
      <c r="B180" s="5"/>
    </row>
    <row r="181" spans="1:2">
      <c r="A181" s="11"/>
      <c r="B181" s="5"/>
    </row>
    <row r="182" spans="1:2">
      <c r="A182" s="11"/>
      <c r="B182" s="5"/>
    </row>
    <row r="183" spans="1:2">
      <c r="A183" s="11"/>
      <c r="B183" s="5"/>
    </row>
    <row r="184" spans="1:2">
      <c r="A184" s="11"/>
      <c r="B184" s="5"/>
    </row>
    <row r="185" spans="1:2">
      <c r="A185" s="11"/>
      <c r="B185" s="5"/>
    </row>
    <row r="186" spans="1:2">
      <c r="A186" s="11"/>
      <c r="B186" s="5"/>
    </row>
    <row r="187" spans="1:2">
      <c r="A187" s="11"/>
      <c r="B187" s="5"/>
    </row>
    <row r="188" spans="1:2">
      <c r="A188" s="11"/>
      <c r="B188" s="5"/>
    </row>
    <row r="189" spans="1:2">
      <c r="A189" s="11"/>
      <c r="B189" s="5"/>
    </row>
    <row r="190" spans="1:2">
      <c r="A190" s="11"/>
      <c r="B190" s="5"/>
    </row>
    <row r="191" spans="1:2">
      <c r="A191" s="11"/>
      <c r="B191" s="5"/>
    </row>
    <row r="192" spans="1:2">
      <c r="A192" s="11"/>
      <c r="B192" s="5"/>
    </row>
    <row r="193" spans="1:2">
      <c r="A193" s="11"/>
      <c r="B193" s="5"/>
    </row>
    <row r="194" spans="1:2">
      <c r="A194" s="11"/>
      <c r="B194" s="5"/>
    </row>
    <row r="195" spans="1:2">
      <c r="A195" s="11"/>
      <c r="B195" s="5"/>
    </row>
    <row r="196" spans="1:2">
      <c r="A196" s="11"/>
      <c r="B196" s="5"/>
    </row>
    <row r="197" spans="1:2">
      <c r="A197" s="11"/>
      <c r="B197" s="5"/>
    </row>
    <row r="198" spans="1:2">
      <c r="A198" s="11"/>
      <c r="B198" s="5"/>
    </row>
    <row r="199" spans="1:2">
      <c r="A199" s="11"/>
      <c r="B199" s="5"/>
    </row>
    <row r="200" spans="1:2">
      <c r="A200" s="11"/>
      <c r="B200" s="5"/>
    </row>
    <row r="201" spans="1:2">
      <c r="A201" s="11"/>
      <c r="B201" s="5"/>
    </row>
    <row r="202" spans="1:2">
      <c r="A202" s="11"/>
      <c r="B202" s="5"/>
    </row>
    <row r="203" spans="1:2">
      <c r="A203" s="11"/>
      <c r="B203" s="5"/>
    </row>
    <row r="204" spans="1:2">
      <c r="A204" s="11"/>
      <c r="B204" s="5"/>
    </row>
    <row r="205" spans="1:2">
      <c r="A205" s="11"/>
      <c r="B205" s="5"/>
    </row>
    <row r="206" spans="1:2">
      <c r="A206" s="11"/>
      <c r="B206" s="5"/>
    </row>
    <row r="207" spans="1:2">
      <c r="A207" s="11"/>
      <c r="B207" s="5"/>
    </row>
    <row r="208" spans="1:2">
      <c r="A208" s="11"/>
      <c r="B208" s="5"/>
    </row>
    <row r="209" spans="1:2">
      <c r="A209" s="11"/>
      <c r="B209" s="5"/>
    </row>
    <row r="210" spans="1:2">
      <c r="A210" s="11"/>
      <c r="B210" s="5"/>
    </row>
    <row r="211" spans="1:2">
      <c r="A211" s="11"/>
      <c r="B211" s="5"/>
    </row>
    <row r="212" spans="1:2">
      <c r="A212" s="11"/>
      <c r="B212" s="5"/>
    </row>
    <row r="213" spans="1:2">
      <c r="A213" s="11"/>
      <c r="B213" s="5"/>
    </row>
    <row r="214" spans="1:2">
      <c r="A214" s="11"/>
      <c r="B214" s="5"/>
    </row>
    <row r="215" spans="1:2">
      <c r="A215" s="11"/>
      <c r="B215" s="5"/>
    </row>
    <row r="216" spans="1:2">
      <c r="A216" s="11"/>
      <c r="B216" s="5"/>
    </row>
    <row r="217" spans="1:2">
      <c r="A217" s="11"/>
      <c r="B217" s="5"/>
    </row>
    <row r="218" spans="1:2">
      <c r="A218" s="11"/>
      <c r="B218" s="5"/>
    </row>
    <row r="219" spans="1:2">
      <c r="A219" s="11"/>
      <c r="B219" s="5"/>
    </row>
    <row r="220" spans="1:2">
      <c r="A220" s="11"/>
      <c r="B220" s="5"/>
    </row>
    <row r="221" spans="1:2">
      <c r="A221" s="11"/>
      <c r="B221" s="5"/>
    </row>
    <row r="222" spans="1:2">
      <c r="A222" s="11"/>
      <c r="B222" s="5"/>
    </row>
    <row r="223" spans="1:2">
      <c r="A223" s="11"/>
      <c r="B223" s="5"/>
    </row>
    <row r="224" spans="1:2">
      <c r="A224" s="11"/>
      <c r="B224" s="5"/>
    </row>
    <row r="225" spans="1:2">
      <c r="A225" s="11"/>
      <c r="B225" s="5"/>
    </row>
    <row r="226" spans="1:2">
      <c r="A226" s="11"/>
      <c r="B226" s="5"/>
    </row>
    <row r="227" spans="1:2">
      <c r="A227" s="11"/>
      <c r="B227" s="5"/>
    </row>
    <row r="228" spans="1:2">
      <c r="A228" s="11"/>
      <c r="B228" s="5"/>
    </row>
    <row r="229" spans="1:2">
      <c r="A229" s="11"/>
      <c r="B229" s="5"/>
    </row>
    <row r="230" spans="1:2">
      <c r="A230" s="11"/>
      <c r="B230" s="5"/>
    </row>
    <row r="231" spans="1:2">
      <c r="A231" s="11"/>
      <c r="B231" s="5"/>
    </row>
    <row r="232" spans="1:2">
      <c r="A232" s="11"/>
      <c r="B232" s="5"/>
    </row>
    <row r="233" spans="1:2">
      <c r="A233" s="11"/>
      <c r="B233" s="5"/>
    </row>
    <row r="234" spans="1:2">
      <c r="A234" s="11"/>
      <c r="B234" s="5"/>
    </row>
    <row r="235" spans="1:2">
      <c r="A235" s="11"/>
      <c r="B235" s="5"/>
    </row>
    <row r="236" spans="1:2">
      <c r="A236" s="11"/>
      <c r="B236" s="5"/>
    </row>
    <row r="237" spans="1:2">
      <c r="A237" s="11"/>
      <c r="B237" s="5"/>
    </row>
    <row r="238" spans="1:2">
      <c r="A238" s="11"/>
      <c r="B238" s="5"/>
    </row>
    <row r="239" spans="1:2">
      <c r="A239" s="11"/>
      <c r="B239" s="5"/>
    </row>
    <row r="240" spans="1:2">
      <c r="A240" s="11"/>
      <c r="B240" s="5"/>
    </row>
    <row r="241" spans="1:2">
      <c r="A241" s="11"/>
      <c r="B241" s="5"/>
    </row>
    <row r="242" spans="1:2">
      <c r="A242" s="11"/>
      <c r="B242" s="5"/>
    </row>
    <row r="243" spans="1:2">
      <c r="A243" s="11"/>
      <c r="B243" s="5"/>
    </row>
    <row r="244" spans="1:2">
      <c r="A244" s="11"/>
      <c r="B244" s="5"/>
    </row>
    <row r="245" spans="1:2">
      <c r="A245" s="11"/>
      <c r="B245" s="5"/>
    </row>
    <row r="246" spans="1:2">
      <c r="A246" s="11"/>
      <c r="B246" s="5"/>
    </row>
    <row r="247" spans="1:2">
      <c r="A247" s="11"/>
      <c r="B247" s="5"/>
    </row>
    <row r="248" spans="1:2">
      <c r="A248" s="11"/>
      <c r="B248" s="5"/>
    </row>
    <row r="249" spans="1:2">
      <c r="A249" s="11"/>
      <c r="B249" s="5"/>
    </row>
    <row r="250" spans="1:2">
      <c r="A250" s="11"/>
      <c r="B250" s="5"/>
    </row>
    <row r="251" spans="1:2">
      <c r="A251" s="11"/>
      <c r="B251" s="5"/>
    </row>
    <row r="252" spans="1:2">
      <c r="A252" s="11"/>
      <c r="B252" s="5"/>
    </row>
    <row r="253" spans="1:2">
      <c r="A253" s="11"/>
      <c r="B253" s="5"/>
    </row>
    <row r="254" spans="1:2">
      <c r="A254" s="11"/>
      <c r="B254" s="5"/>
    </row>
    <row r="255" spans="1:2">
      <c r="A255" s="11"/>
      <c r="B255" s="5"/>
    </row>
    <row r="256" spans="1:2">
      <c r="A256" s="11"/>
      <c r="B256" s="5"/>
    </row>
    <row r="257" spans="1:2">
      <c r="A257" s="11"/>
      <c r="B257" s="5"/>
    </row>
    <row r="258" spans="1:2">
      <c r="A258" s="11"/>
      <c r="B258" s="5"/>
    </row>
    <row r="259" spans="1:2">
      <c r="A259" s="11"/>
      <c r="B259" s="5"/>
    </row>
    <row r="260" spans="1:2">
      <c r="A260" s="11"/>
      <c r="B260" s="5"/>
    </row>
    <row r="261" spans="1:2">
      <c r="A261" s="11"/>
      <c r="B261" s="5"/>
    </row>
    <row r="262" spans="1:2">
      <c r="A262" s="11"/>
      <c r="B262" s="5"/>
    </row>
    <row r="263" spans="1:2">
      <c r="A263" s="11"/>
      <c r="B263" s="5"/>
    </row>
    <row r="264" spans="1:2">
      <c r="A264" s="11"/>
      <c r="B264" s="5"/>
    </row>
    <row r="265" spans="1:2">
      <c r="A265" s="11"/>
      <c r="B265" s="5"/>
    </row>
    <row r="266" spans="1:2">
      <c r="A266" s="11"/>
      <c r="B266" s="5"/>
    </row>
    <row r="267" spans="1:2">
      <c r="A267" s="11"/>
      <c r="B267" s="5"/>
    </row>
    <row r="268" spans="1:2">
      <c r="A268" s="11"/>
      <c r="B268" s="5"/>
    </row>
    <row r="269" spans="1:2">
      <c r="A269" s="11"/>
      <c r="B269" s="5"/>
    </row>
    <row r="270" spans="1:2">
      <c r="A270" s="11"/>
      <c r="B270" s="5"/>
    </row>
    <row r="271" spans="1:2">
      <c r="A271" s="11"/>
      <c r="B271" s="5"/>
    </row>
    <row r="272" spans="1:2">
      <c r="A272" s="11"/>
      <c r="B272" s="5"/>
    </row>
    <row r="273" spans="1:2">
      <c r="A273" s="11"/>
      <c r="B273" s="5"/>
    </row>
    <row r="274" spans="1:2">
      <c r="A274" s="11"/>
      <c r="B274" s="5"/>
    </row>
    <row r="275" spans="1:2">
      <c r="A275" s="11"/>
      <c r="B275" s="5"/>
    </row>
    <row r="276" spans="1:2">
      <c r="A276" s="11"/>
      <c r="B276" s="5"/>
    </row>
    <row r="277" spans="1:2">
      <c r="A277" s="11"/>
      <c r="B277" s="5"/>
    </row>
    <row r="278" spans="1:2">
      <c r="A278" s="11"/>
      <c r="B278" s="5"/>
    </row>
    <row r="279" spans="1:2">
      <c r="A279" s="11"/>
      <c r="B279" s="5"/>
    </row>
    <row r="280" spans="1:2">
      <c r="A280" s="11"/>
      <c r="B280" s="5"/>
    </row>
    <row r="281" spans="1:2">
      <c r="A281" s="11"/>
      <c r="B281" s="5"/>
    </row>
    <row r="282" spans="1:2">
      <c r="A282" s="11"/>
      <c r="B282" s="5"/>
    </row>
    <row r="283" spans="1:2">
      <c r="A283" s="11"/>
      <c r="B283" s="5"/>
    </row>
    <row r="284" spans="1:2">
      <c r="A284" s="11"/>
      <c r="B284" s="5"/>
    </row>
    <row r="285" spans="1:2">
      <c r="A285" s="11"/>
      <c r="B285" s="5"/>
    </row>
    <row r="286" spans="1:2">
      <c r="A286" s="11"/>
      <c r="B286" s="5"/>
    </row>
    <row r="287" spans="1:2">
      <c r="A287" s="11"/>
      <c r="B287" s="5"/>
    </row>
    <row r="288" spans="1:2">
      <c r="A288" s="11"/>
      <c r="B288" s="5"/>
    </row>
    <row r="289" spans="1:2">
      <c r="A289" s="11"/>
      <c r="B289" s="5"/>
    </row>
    <row r="290" spans="1:2">
      <c r="A290" s="11"/>
      <c r="B290" s="5"/>
    </row>
    <row r="291" spans="1:2">
      <c r="A291" s="11"/>
      <c r="B291" s="5"/>
    </row>
    <row r="292" spans="1:2">
      <c r="A292" s="11"/>
      <c r="B292" s="5"/>
    </row>
    <row r="293" spans="1:2">
      <c r="A293" s="11"/>
      <c r="B293" s="5"/>
    </row>
    <row r="294" spans="1:2">
      <c r="A294" s="11"/>
      <c r="B294" s="5"/>
    </row>
    <row r="295" spans="1:2">
      <c r="A295" s="11"/>
      <c r="B295" s="5"/>
    </row>
    <row r="296" spans="1:2">
      <c r="A296" s="11"/>
      <c r="B296" s="5"/>
    </row>
    <row r="297" spans="1:2">
      <c r="A297" s="11"/>
      <c r="B297" s="5"/>
    </row>
    <row r="298" spans="1:2">
      <c r="A298" s="11"/>
      <c r="B298" s="5"/>
    </row>
    <row r="299" spans="1:2">
      <c r="A299" s="11"/>
      <c r="B299" s="5"/>
    </row>
    <row r="300" spans="1:2">
      <c r="A300" s="11"/>
      <c r="B300" s="5"/>
    </row>
    <row r="301" spans="1:2">
      <c r="A301" s="11"/>
      <c r="B301" s="5"/>
    </row>
    <row r="302" spans="1:2">
      <c r="A302" s="11"/>
      <c r="B302" s="5"/>
    </row>
    <row r="303" spans="1:2">
      <c r="A303" s="11"/>
      <c r="B303" s="5"/>
    </row>
    <row r="304" spans="1:2">
      <c r="A304" s="11"/>
      <c r="B304" s="5"/>
    </row>
    <row r="305" spans="1:2">
      <c r="A305" s="11"/>
      <c r="B305" s="5"/>
    </row>
    <row r="306" spans="1:2">
      <c r="A306" s="11"/>
      <c r="B306" s="5"/>
    </row>
    <row r="307" spans="1:2">
      <c r="A307" s="11"/>
      <c r="B307" s="5"/>
    </row>
    <row r="308" spans="1:2">
      <c r="A308" s="11"/>
      <c r="B308" s="5"/>
    </row>
    <row r="309" spans="1:2">
      <c r="A309" s="11"/>
      <c r="B309" s="5"/>
    </row>
    <row r="310" spans="1:2">
      <c r="A310" s="11"/>
      <c r="B310" s="5"/>
    </row>
    <row r="311" spans="1:2">
      <c r="A311" s="11"/>
      <c r="B311" s="5"/>
    </row>
    <row r="312" spans="1:2">
      <c r="A312" s="11"/>
      <c r="B312" s="5"/>
    </row>
    <row r="313" spans="1:2">
      <c r="A313" s="11"/>
      <c r="B313" s="5"/>
    </row>
    <row r="314" spans="1:2">
      <c r="A314" s="11"/>
      <c r="B314" s="5"/>
    </row>
    <row r="315" spans="1:2">
      <c r="A315" s="11"/>
      <c r="B315" s="5"/>
    </row>
    <row r="316" spans="1:2">
      <c r="A316" s="11"/>
      <c r="B316" s="5"/>
    </row>
    <row r="317" spans="1:2">
      <c r="A317" s="11"/>
      <c r="B317" s="5"/>
    </row>
    <row r="318" spans="1:2">
      <c r="A318" s="11"/>
      <c r="B318" s="5"/>
    </row>
    <row r="319" spans="1:2">
      <c r="A319" s="11"/>
      <c r="B319" s="5"/>
    </row>
    <row r="320" spans="1:2">
      <c r="A320" s="11"/>
      <c r="B320" s="5"/>
    </row>
    <row r="321" spans="1:2">
      <c r="A321" s="11"/>
      <c r="B321" s="5"/>
    </row>
    <row r="322" spans="1:2">
      <c r="A322" s="11"/>
      <c r="B322" s="5"/>
    </row>
    <row r="323" spans="1:2">
      <c r="A323" s="11"/>
      <c r="B323" s="5"/>
    </row>
    <row r="324" spans="1:2">
      <c r="A324" s="11"/>
      <c r="B324" s="5"/>
    </row>
    <row r="325" spans="1:2">
      <c r="A325" s="11"/>
      <c r="B325" s="5"/>
    </row>
    <row r="326" spans="1:2">
      <c r="A326" s="11"/>
      <c r="B326" s="5"/>
    </row>
    <row r="327" spans="1:2">
      <c r="A327" s="11"/>
      <c r="B327" s="5"/>
    </row>
    <row r="328" spans="1:2">
      <c r="A328" s="11"/>
      <c r="B328" s="5"/>
    </row>
    <row r="329" spans="1:2">
      <c r="A329" s="11"/>
      <c r="B329" s="5"/>
    </row>
    <row r="330" spans="1:2">
      <c r="A330" s="11"/>
      <c r="B330" s="5"/>
    </row>
    <row r="331" spans="1:2">
      <c r="A331" s="11"/>
      <c r="B331" s="5"/>
    </row>
    <row r="332" spans="1:2">
      <c r="A332" s="11"/>
      <c r="B332" s="5"/>
    </row>
    <row r="333" spans="1:2">
      <c r="A333" s="11"/>
      <c r="B333" s="5"/>
    </row>
    <row r="334" spans="1:2">
      <c r="A334" s="11"/>
      <c r="B334" s="5"/>
    </row>
    <row r="335" spans="1:2">
      <c r="A335" s="11"/>
      <c r="B335" s="5"/>
    </row>
    <row r="336" spans="1:2">
      <c r="A336" s="11"/>
      <c r="B336" s="5"/>
    </row>
    <row r="337" spans="1:2">
      <c r="A337" s="11"/>
      <c r="B337" s="5"/>
    </row>
    <row r="338" spans="1:2">
      <c r="A338" s="11"/>
      <c r="B338" s="5"/>
    </row>
    <row r="339" spans="1:2">
      <c r="A339" s="11"/>
      <c r="B339" s="5"/>
    </row>
    <row r="340" spans="1:2">
      <c r="A340" s="11"/>
      <c r="B340" s="5"/>
    </row>
    <row r="341" spans="1:2">
      <c r="A341" s="11"/>
      <c r="B341" s="5"/>
    </row>
    <row r="342" spans="1:2">
      <c r="A342" s="11"/>
      <c r="B342" s="5"/>
    </row>
    <row r="343" spans="1:2">
      <c r="A343" s="11"/>
      <c r="B343" s="5"/>
    </row>
    <row r="344" spans="1:2">
      <c r="A344" s="11"/>
      <c r="B344" s="5"/>
    </row>
    <row r="345" spans="1:2">
      <c r="A345" s="11"/>
      <c r="B345" s="5"/>
    </row>
    <row r="346" spans="1:2">
      <c r="A346" s="11"/>
      <c r="B346" s="5"/>
    </row>
    <row r="347" spans="1:2">
      <c r="A347" s="11"/>
      <c r="B347" s="5"/>
    </row>
    <row r="348" spans="1:2">
      <c r="A348" s="11"/>
      <c r="B348" s="5"/>
    </row>
    <row r="349" spans="1:2">
      <c r="A349" s="11"/>
      <c r="B349" s="5"/>
    </row>
    <row r="350" spans="1:2">
      <c r="A350" s="11"/>
      <c r="B350" s="5"/>
    </row>
    <row r="351" spans="1:2">
      <c r="A351" s="11"/>
      <c r="B351" s="5"/>
    </row>
    <row r="352" spans="1:2">
      <c r="A352" s="11"/>
      <c r="B352" s="5"/>
    </row>
    <row r="353" spans="1:2">
      <c r="A353" s="11"/>
      <c r="B353" s="5"/>
    </row>
    <row r="354" spans="1:2">
      <c r="A354" s="11"/>
      <c r="B354" s="5"/>
    </row>
    <row r="355" spans="1:2">
      <c r="A355" s="11"/>
      <c r="B355" s="5"/>
    </row>
    <row r="356" spans="1:2">
      <c r="A356" s="11"/>
      <c r="B356" s="5"/>
    </row>
    <row r="357" spans="1:2">
      <c r="A357" s="11"/>
      <c r="B357" s="5"/>
    </row>
    <row r="358" spans="1:2">
      <c r="A358" s="11"/>
      <c r="B358" s="5"/>
    </row>
    <row r="359" spans="1:2">
      <c r="A359" s="11"/>
      <c r="B359" s="5"/>
    </row>
    <row r="360" spans="1:2">
      <c r="A360" s="11"/>
      <c r="B360" s="5"/>
    </row>
    <row r="361" spans="1:2">
      <c r="A361" s="11"/>
      <c r="B361" s="5"/>
    </row>
    <row r="362" spans="1:2">
      <c r="A362" s="11"/>
      <c r="B362" s="5"/>
    </row>
    <row r="363" spans="1:2">
      <c r="A363" s="11"/>
      <c r="B363" s="5"/>
    </row>
    <row r="364" spans="1:2">
      <c r="A364" s="11"/>
      <c r="B364" s="5"/>
    </row>
    <row r="365" spans="1:2">
      <c r="A365" s="11"/>
      <c r="B365" s="5"/>
    </row>
    <row r="366" spans="1:2">
      <c r="A366" s="11"/>
      <c r="B366" s="5"/>
    </row>
    <row r="367" spans="1:2">
      <c r="A367" s="11"/>
      <c r="B367" s="5"/>
    </row>
    <row r="368" spans="1:2">
      <c r="A368" s="11"/>
      <c r="B368" s="5"/>
    </row>
    <row r="369" spans="1:2">
      <c r="A369" s="11"/>
      <c r="B369" s="5"/>
    </row>
    <row r="370" spans="1:2">
      <c r="A370" s="11"/>
      <c r="B370" s="5"/>
    </row>
    <row r="371" spans="1:2">
      <c r="A371" s="11"/>
      <c r="B371" s="5"/>
    </row>
    <row r="372" spans="1:2">
      <c r="A372" s="11"/>
      <c r="B372" s="5"/>
    </row>
    <row r="373" spans="1:2">
      <c r="A373" s="11"/>
      <c r="B373" s="5"/>
    </row>
    <row r="374" spans="1:2">
      <c r="A374" s="11"/>
      <c r="B374" s="5"/>
    </row>
    <row r="375" spans="1:2">
      <c r="A375" s="11"/>
      <c r="B375" s="5"/>
    </row>
    <row r="376" spans="1:2">
      <c r="A376" s="11"/>
      <c r="B376" s="5"/>
    </row>
    <row r="377" spans="1:2">
      <c r="A377" s="11"/>
      <c r="B377" s="5"/>
    </row>
    <row r="378" spans="1:2">
      <c r="A378" s="11"/>
      <c r="B378" s="5"/>
    </row>
    <row r="379" spans="1:2">
      <c r="A379" s="11"/>
      <c r="B379" s="5"/>
    </row>
    <row r="380" spans="1:2">
      <c r="A380" s="11"/>
      <c r="B380" s="5"/>
    </row>
    <row r="381" spans="1:2">
      <c r="A381" s="11"/>
      <c r="B381" s="5"/>
    </row>
    <row r="382" spans="1:2">
      <c r="A382" s="11"/>
      <c r="B382" s="5"/>
    </row>
    <row r="383" spans="1:2">
      <c r="A383" s="11"/>
      <c r="B383" s="5"/>
    </row>
    <row r="384" spans="1:2">
      <c r="A384" s="11"/>
      <c r="B384" s="5"/>
    </row>
    <row r="385" spans="1:2">
      <c r="A385" s="11"/>
      <c r="B385" s="5"/>
    </row>
    <row r="386" spans="1:2">
      <c r="A386" s="11"/>
      <c r="B386" s="5"/>
    </row>
    <row r="387" spans="1:2">
      <c r="A387" s="11"/>
      <c r="B387" s="5"/>
    </row>
    <row r="388" spans="1:2">
      <c r="A388" s="11"/>
      <c r="B388" s="5"/>
    </row>
    <row r="389" spans="1:2">
      <c r="A389" s="11"/>
      <c r="B389" s="5"/>
    </row>
    <row r="390" spans="1:2">
      <c r="A390" s="11"/>
      <c r="B390" s="5"/>
    </row>
    <row r="391" spans="1:2">
      <c r="A391" s="11"/>
      <c r="B391" s="5"/>
    </row>
    <row r="392" spans="1:2">
      <c r="A392" s="11"/>
      <c r="B392" s="5"/>
    </row>
    <row r="393" spans="1:2">
      <c r="A393" s="11"/>
      <c r="B393" s="5"/>
    </row>
    <row r="394" spans="1:2">
      <c r="A394" s="11"/>
      <c r="B394" s="5"/>
    </row>
    <row r="395" spans="1:2">
      <c r="A395" s="11"/>
      <c r="B395" s="5"/>
    </row>
    <row r="396" spans="1:2">
      <c r="A396" s="11"/>
      <c r="B396" s="5"/>
    </row>
    <row r="397" spans="1:2">
      <c r="A397" s="11"/>
      <c r="B397" s="5"/>
    </row>
    <row r="398" spans="1:2">
      <c r="A398" s="11"/>
      <c r="B398" s="5"/>
    </row>
    <row r="399" spans="1:2">
      <c r="A399" s="11"/>
      <c r="B399" s="5"/>
    </row>
    <row r="400" spans="1:2">
      <c r="A400" s="11"/>
      <c r="B400" s="5"/>
    </row>
    <row r="401" spans="1:2">
      <c r="A401" s="11"/>
      <c r="B401" s="5"/>
    </row>
    <row r="402" spans="1:2">
      <c r="A402" s="11"/>
      <c r="B402" s="5"/>
    </row>
    <row r="403" spans="1:2">
      <c r="A403" s="11"/>
      <c r="B403" s="5"/>
    </row>
    <row r="404" spans="1:2">
      <c r="A404" s="11"/>
      <c r="B404" s="5"/>
    </row>
    <row r="405" spans="1:2">
      <c r="A405" s="11"/>
      <c r="B405" s="5"/>
    </row>
    <row r="406" spans="1:2">
      <c r="A406" s="11"/>
      <c r="B406" s="5"/>
    </row>
    <row r="407" spans="1:2">
      <c r="A407" s="11"/>
      <c r="B407" s="5"/>
    </row>
    <row r="408" spans="1:2">
      <c r="A408" s="11"/>
      <c r="B408" s="5"/>
    </row>
    <row r="409" spans="1:2">
      <c r="A409" s="11"/>
      <c r="B409" s="5"/>
    </row>
    <row r="410" spans="1:2">
      <c r="A410" s="11"/>
      <c r="B410" s="5"/>
    </row>
    <row r="411" spans="1:2">
      <c r="A411" s="11"/>
      <c r="B411" s="5"/>
    </row>
    <row r="412" spans="1:2">
      <c r="A412" s="11"/>
      <c r="B412" s="5"/>
    </row>
    <row r="413" spans="1:2">
      <c r="A413" s="11"/>
      <c r="B413" s="5"/>
    </row>
    <row r="414" spans="1:2">
      <c r="A414" s="11"/>
      <c r="B414" s="5"/>
    </row>
    <row r="415" spans="1:2">
      <c r="A415" s="11"/>
      <c r="B415" s="5"/>
    </row>
    <row r="416" spans="1:2">
      <c r="A416" s="11"/>
      <c r="B416" s="5"/>
    </row>
    <row r="417" spans="1:2">
      <c r="A417" s="11"/>
      <c r="B417" s="5"/>
    </row>
    <row r="418" spans="1:2">
      <c r="A418" s="11"/>
      <c r="B418" s="5"/>
    </row>
    <row r="419" spans="1:2">
      <c r="A419" s="11"/>
      <c r="B419" s="5"/>
    </row>
    <row r="420" spans="1:2">
      <c r="A420" s="11"/>
      <c r="B420" s="5"/>
    </row>
    <row r="421" spans="1:2">
      <c r="A421" s="11"/>
      <c r="B421" s="5"/>
    </row>
    <row r="422" spans="1:2">
      <c r="A422" s="11"/>
      <c r="B422" s="5"/>
    </row>
    <row r="423" spans="1:2">
      <c r="A423" s="11"/>
      <c r="B423" s="5"/>
    </row>
    <row r="424" spans="1:2">
      <c r="A424" s="11"/>
      <c r="B424" s="5"/>
    </row>
    <row r="425" spans="1:2">
      <c r="A425" s="11"/>
      <c r="B425" s="5"/>
    </row>
    <row r="426" spans="1:2">
      <c r="A426" s="11"/>
      <c r="B426" s="5"/>
    </row>
    <row r="427" spans="1:2">
      <c r="A427" s="11"/>
      <c r="B427" s="5"/>
    </row>
    <row r="428" spans="1:2">
      <c r="A428" s="11"/>
      <c r="B428" s="5"/>
    </row>
    <row r="429" spans="1:2">
      <c r="A429" s="11"/>
      <c r="B429" s="5"/>
    </row>
    <row r="430" spans="1:2">
      <c r="A430" s="11"/>
      <c r="B430" s="5"/>
    </row>
    <row r="431" spans="1:2">
      <c r="A431" s="11"/>
      <c r="B431" s="5"/>
    </row>
    <row r="432" spans="1:2">
      <c r="A432" s="11"/>
      <c r="B432" s="5"/>
    </row>
    <row r="433" spans="1:2">
      <c r="A433" s="11"/>
      <c r="B433" s="5"/>
    </row>
    <row r="434" spans="1:2">
      <c r="A434" s="11"/>
      <c r="B434" s="5"/>
    </row>
    <row r="435" spans="1:2">
      <c r="A435" s="11"/>
      <c r="B435" s="5"/>
    </row>
    <row r="436" spans="1:2">
      <c r="A436" s="11"/>
      <c r="B436" s="5"/>
    </row>
    <row r="437" spans="1:2">
      <c r="A437" s="11"/>
      <c r="B437" s="5"/>
    </row>
    <row r="438" spans="1:2">
      <c r="A438" s="11"/>
      <c r="B438" s="5"/>
    </row>
    <row r="439" spans="1:2">
      <c r="A439" s="11"/>
      <c r="B439" s="5"/>
    </row>
    <row r="440" spans="1:2">
      <c r="A440" s="11"/>
      <c r="B440" s="5"/>
    </row>
    <row r="441" spans="1:2">
      <c r="A441" s="11"/>
      <c r="B441" s="5"/>
    </row>
    <row r="442" spans="1:2">
      <c r="A442" s="11"/>
      <c r="B442" s="5"/>
    </row>
    <row r="443" spans="1:2">
      <c r="A443" s="11"/>
      <c r="B443" s="5"/>
    </row>
    <row r="444" spans="1:2">
      <c r="A444" s="11"/>
      <c r="B444" s="5"/>
    </row>
    <row r="445" spans="1:2">
      <c r="A445" s="11"/>
      <c r="B445" s="5"/>
    </row>
    <row r="446" spans="1:2">
      <c r="A446" s="11"/>
      <c r="B446" s="5"/>
    </row>
    <row r="447" spans="1:2">
      <c r="A447" s="11"/>
      <c r="B447" s="5"/>
    </row>
    <row r="448" spans="1:2">
      <c r="A448" s="11"/>
      <c r="B448" s="5"/>
    </row>
    <row r="449" spans="1:2">
      <c r="A449" s="11"/>
      <c r="B449" s="5"/>
    </row>
    <row r="450" spans="1:2">
      <c r="A450" s="11"/>
      <c r="B450" s="5"/>
    </row>
    <row r="451" spans="1:2">
      <c r="A451" s="11"/>
      <c r="B451" s="5"/>
    </row>
    <row r="452" spans="1:2">
      <c r="A452" s="11"/>
      <c r="B452" s="5"/>
    </row>
    <row r="453" spans="1:2">
      <c r="A453" s="11"/>
      <c r="B453" s="5"/>
    </row>
    <row r="454" spans="1:2">
      <c r="A454" s="11"/>
      <c r="B454" s="5"/>
    </row>
    <row r="455" spans="1:2">
      <c r="A455" s="11"/>
      <c r="B455" s="5"/>
    </row>
    <row r="456" spans="1:2">
      <c r="A456" s="11"/>
      <c r="B456" s="5"/>
    </row>
    <row r="457" spans="1:2">
      <c r="A457" s="11"/>
      <c r="B457" s="5"/>
    </row>
    <row r="458" spans="1:2">
      <c r="A458" s="11"/>
      <c r="B458" s="5"/>
    </row>
    <row r="459" spans="1:2">
      <c r="A459" s="11"/>
      <c r="B459" s="5"/>
    </row>
    <row r="460" spans="1:2">
      <c r="A460" s="11"/>
      <c r="B460" s="5"/>
    </row>
    <row r="461" spans="1:2">
      <c r="A461" s="11"/>
      <c r="B461" s="5"/>
    </row>
    <row r="462" spans="1:2">
      <c r="A462" s="11"/>
      <c r="B462" s="5"/>
    </row>
    <row r="463" spans="1:2">
      <c r="A463" s="11"/>
      <c r="B463" s="5"/>
    </row>
    <row r="464" spans="1:2">
      <c r="A464" s="11"/>
      <c r="B464" s="5"/>
    </row>
    <row r="465" spans="1:2">
      <c r="A465" s="11"/>
      <c r="B465" s="5"/>
    </row>
    <row r="466" spans="1:2">
      <c r="A466" s="11"/>
      <c r="B466" s="5"/>
    </row>
    <row r="467" spans="1:2">
      <c r="A467" s="11"/>
      <c r="B467" s="5"/>
    </row>
    <row r="468" spans="1:2">
      <c r="A468" s="11"/>
      <c r="B468" s="5"/>
    </row>
    <row r="469" spans="1:2">
      <c r="A469" s="11"/>
      <c r="B469" s="5"/>
    </row>
    <row r="470" spans="1:2">
      <c r="A470" s="11"/>
      <c r="B470" s="5"/>
    </row>
    <row r="471" spans="1:2">
      <c r="A471" s="11"/>
      <c r="B471" s="5"/>
    </row>
    <row r="472" spans="1:2">
      <c r="A472" s="11"/>
      <c r="B472" s="5"/>
    </row>
    <row r="473" spans="1:2">
      <c r="A473" s="11"/>
      <c r="B473" s="5"/>
    </row>
    <row r="474" spans="1:2">
      <c r="A474" s="11"/>
      <c r="B474" s="5"/>
    </row>
    <row r="475" spans="1:2">
      <c r="A475" s="11"/>
      <c r="B475" s="5"/>
    </row>
    <row r="476" spans="1:2">
      <c r="A476" s="11"/>
      <c r="B476" s="5"/>
    </row>
    <row r="477" spans="1:2">
      <c r="A477" s="11"/>
      <c r="B477" s="5"/>
    </row>
    <row r="478" spans="1:2">
      <c r="A478" s="11"/>
      <c r="B478" s="5"/>
    </row>
    <row r="479" spans="1:2">
      <c r="A479" s="11"/>
      <c r="B479" s="5"/>
    </row>
    <row r="480" spans="1:2">
      <c r="A480" s="11"/>
      <c r="B480" s="5"/>
    </row>
    <row r="481" spans="1:2">
      <c r="A481" s="11"/>
      <c r="B481" s="5"/>
    </row>
    <row r="482" spans="1:2">
      <c r="A482" s="11"/>
      <c r="B482" s="5"/>
    </row>
    <row r="483" spans="1:2">
      <c r="A483" s="11"/>
      <c r="B483" s="5"/>
    </row>
    <row r="484" spans="1:2">
      <c r="A484" s="11"/>
      <c r="B484" s="5"/>
    </row>
    <row r="485" spans="1:2">
      <c r="A485" s="11"/>
      <c r="B485" s="5"/>
    </row>
    <row r="486" spans="1:2">
      <c r="A486" s="11"/>
      <c r="B486" s="5"/>
    </row>
    <row r="487" spans="1:2">
      <c r="A487" s="11"/>
      <c r="B487" s="5"/>
    </row>
    <row r="488" spans="1:2">
      <c r="A488" s="11"/>
      <c r="B488" s="5"/>
    </row>
    <row r="489" spans="1:2">
      <c r="A489" s="11"/>
      <c r="B489" s="5"/>
    </row>
    <row r="490" spans="1:2">
      <c r="A490" s="11"/>
      <c r="B490" s="5"/>
    </row>
    <row r="491" spans="1:2">
      <c r="A491" s="11"/>
      <c r="B491" s="5"/>
    </row>
    <row r="492" spans="1:2">
      <c r="A492" s="11"/>
      <c r="B492" s="5"/>
    </row>
    <row r="493" spans="1:2">
      <c r="A493" s="11"/>
      <c r="B493" s="5"/>
    </row>
    <row r="494" spans="1:2">
      <c r="A494" s="11"/>
      <c r="B494" s="5"/>
    </row>
    <row r="495" spans="1:2">
      <c r="A495" s="11"/>
      <c r="B495" s="5"/>
    </row>
    <row r="496" spans="1:2">
      <c r="A496" s="11"/>
      <c r="B496" s="5"/>
    </row>
    <row r="497" spans="1:2">
      <c r="A497" s="11"/>
      <c r="B497" s="5"/>
    </row>
    <row r="498" spans="1:2">
      <c r="A498" s="11"/>
      <c r="B498" s="5"/>
    </row>
    <row r="499" spans="1:2">
      <c r="A499" s="11"/>
      <c r="B499" s="5"/>
    </row>
    <row r="500" spans="1:2">
      <c r="A500" s="11"/>
      <c r="B500" s="5"/>
    </row>
    <row r="501" spans="1:2">
      <c r="A501" s="11"/>
      <c r="B501" s="5"/>
    </row>
    <row r="502" spans="1:2">
      <c r="A502" s="11"/>
      <c r="B502" s="5"/>
    </row>
    <row r="503" spans="1:2">
      <c r="A503" s="11"/>
      <c r="B503" s="5"/>
    </row>
    <row r="504" spans="1:2">
      <c r="A504" s="11"/>
      <c r="B504" s="5"/>
    </row>
    <row r="505" spans="1:2">
      <c r="A505" s="11"/>
      <c r="B505" s="5"/>
    </row>
    <row r="506" spans="1:2">
      <c r="A506" s="11"/>
      <c r="B506" s="5"/>
    </row>
    <row r="507" spans="1:2">
      <c r="A507" s="11"/>
      <c r="B507" s="5"/>
    </row>
    <row r="508" spans="1:2">
      <c r="A508" s="11"/>
      <c r="B508" s="5"/>
    </row>
    <row r="509" spans="1:2">
      <c r="A509" s="11"/>
      <c r="B509" s="5"/>
    </row>
    <row r="510" spans="1:2">
      <c r="A510" s="11"/>
      <c r="B510" s="5"/>
    </row>
    <row r="511" spans="1:2">
      <c r="A511" s="11"/>
      <c r="B511" s="5"/>
    </row>
    <row r="512" spans="1:2">
      <c r="A512" s="11"/>
      <c r="B512" s="5"/>
    </row>
    <row r="513" spans="1:2">
      <c r="A513" s="11"/>
      <c r="B513" s="5"/>
    </row>
    <row r="514" spans="1:2">
      <c r="A514" s="11"/>
      <c r="B514" s="5"/>
    </row>
    <row r="515" spans="1:2">
      <c r="A515" s="11"/>
      <c r="B515" s="5"/>
    </row>
    <row r="516" spans="1:2">
      <c r="A516" s="11"/>
      <c r="B516" s="5"/>
    </row>
    <row r="517" spans="1:2">
      <c r="A517" s="11"/>
      <c r="B517" s="5"/>
    </row>
    <row r="518" spans="1:2">
      <c r="A518" s="11"/>
      <c r="B518" s="5"/>
    </row>
    <row r="519" spans="1:2">
      <c r="A519" s="11"/>
      <c r="B519" s="5"/>
    </row>
    <row r="520" spans="1:2">
      <c r="A520" s="11"/>
      <c r="B520" s="5"/>
    </row>
    <row r="521" spans="1:2">
      <c r="A521" s="11"/>
      <c r="B521" s="5"/>
    </row>
    <row r="522" spans="1:2">
      <c r="A522" s="11"/>
      <c r="B522" s="5"/>
    </row>
    <row r="523" spans="1:2">
      <c r="A523" s="11"/>
      <c r="B523" s="5"/>
    </row>
    <row r="524" spans="1:2">
      <c r="A524" s="11"/>
      <c r="B524" s="5"/>
    </row>
    <row r="525" spans="1:2">
      <c r="A525" s="11"/>
      <c r="B525" s="5"/>
    </row>
    <row r="526" spans="1:2">
      <c r="A526" s="11"/>
      <c r="B526" s="5"/>
    </row>
    <row r="527" spans="1:2">
      <c r="A527" s="11"/>
      <c r="B527" s="5"/>
    </row>
    <row r="528" spans="1:2">
      <c r="A528" s="11"/>
      <c r="B528" s="5"/>
    </row>
    <row r="529" spans="1:2">
      <c r="A529" s="11"/>
      <c r="B529" s="5"/>
    </row>
    <row r="530" spans="1:2">
      <c r="A530" s="11"/>
      <c r="B530" s="5"/>
    </row>
    <row r="531" spans="1:2">
      <c r="A531" s="11"/>
      <c r="B531" s="5"/>
    </row>
    <row r="532" spans="1:2">
      <c r="A532" s="11"/>
      <c r="B532" s="5"/>
    </row>
    <row r="533" spans="1:2">
      <c r="A533" s="11"/>
      <c r="B533" s="5"/>
    </row>
    <row r="534" spans="1:2">
      <c r="A534" s="11"/>
      <c r="B534" s="5"/>
    </row>
    <row r="535" spans="1:2">
      <c r="A535" s="11"/>
      <c r="B535" s="5"/>
    </row>
    <row r="536" spans="1:2">
      <c r="A536" s="11"/>
      <c r="B536" s="5"/>
    </row>
    <row r="537" spans="1:2">
      <c r="A537" s="11"/>
      <c r="B537" s="5"/>
    </row>
    <row r="538" spans="1:2">
      <c r="A538" s="11"/>
      <c r="B538" s="5"/>
    </row>
    <row r="539" spans="1:2">
      <c r="A539" s="11"/>
      <c r="B539" s="5"/>
    </row>
    <row r="540" spans="1:2">
      <c r="A540" s="11"/>
      <c r="B540" s="5"/>
    </row>
    <row r="541" spans="1:2">
      <c r="A541" s="11"/>
      <c r="B541" s="5"/>
    </row>
    <row r="542" spans="1:2">
      <c r="A542" s="11"/>
      <c r="B542" s="5"/>
    </row>
    <row r="543" spans="1:2">
      <c r="A543" s="11"/>
      <c r="B543" s="5"/>
    </row>
    <row r="544" spans="1:2">
      <c r="A544" s="11"/>
      <c r="B544" s="5"/>
    </row>
    <row r="545" spans="1:2">
      <c r="A545" s="11"/>
      <c r="B545" s="5"/>
    </row>
    <row r="546" spans="1:2">
      <c r="A546" s="11"/>
      <c r="B546" s="5"/>
    </row>
    <row r="547" spans="1:2">
      <c r="A547" s="11"/>
      <c r="B547" s="5"/>
    </row>
    <row r="548" spans="1:2">
      <c r="A548" s="11"/>
      <c r="B548" s="5"/>
    </row>
    <row r="549" spans="1:2">
      <c r="A549" s="11"/>
      <c r="B549" s="5"/>
    </row>
    <row r="550" spans="1:2">
      <c r="A550" s="11"/>
      <c r="B550" s="5"/>
    </row>
    <row r="551" spans="1:2">
      <c r="A551" s="11"/>
      <c r="B551" s="5"/>
    </row>
    <row r="552" spans="1:2">
      <c r="A552" s="11"/>
      <c r="B552" s="5"/>
    </row>
    <row r="553" spans="1:2">
      <c r="A553" s="11"/>
      <c r="B553" s="5"/>
    </row>
    <row r="554" spans="1:2">
      <c r="A554" s="11"/>
      <c r="B554" s="5"/>
    </row>
    <row r="555" spans="1:2">
      <c r="A555" s="11"/>
      <c r="B555" s="5"/>
    </row>
    <row r="556" spans="1:2">
      <c r="A556" s="11"/>
      <c r="B556" s="5"/>
    </row>
    <row r="557" spans="1:2">
      <c r="A557" s="11"/>
      <c r="B557" s="5"/>
    </row>
    <row r="558" spans="1:2">
      <c r="A558" s="11"/>
      <c r="B558" s="5"/>
    </row>
    <row r="559" spans="1:2">
      <c r="A559" s="11"/>
      <c r="B559" s="5"/>
    </row>
    <row r="560" spans="1:2">
      <c r="A560" s="11"/>
      <c r="B560" s="5"/>
    </row>
    <row r="561" spans="1:2">
      <c r="A561" s="11"/>
      <c r="B561" s="5"/>
    </row>
    <row r="562" spans="1:2">
      <c r="A562" s="11"/>
      <c r="B562" s="5"/>
    </row>
    <row r="563" spans="1:2">
      <c r="A563" s="11"/>
      <c r="B563" s="5"/>
    </row>
    <row r="564" spans="1:2">
      <c r="A564" s="11"/>
      <c r="B564" s="5"/>
    </row>
    <row r="565" spans="1:2">
      <c r="A565" s="11"/>
      <c r="B565" s="5"/>
    </row>
    <row r="566" spans="1:2">
      <c r="A566" s="11"/>
      <c r="B566" s="5"/>
    </row>
    <row r="567" spans="1:2">
      <c r="A567" s="11"/>
      <c r="B567" s="5"/>
    </row>
    <row r="568" spans="1:2">
      <c r="A568" s="11"/>
      <c r="B568" s="5"/>
    </row>
    <row r="569" spans="1:2">
      <c r="A569" s="11"/>
      <c r="B569" s="5"/>
    </row>
    <row r="570" spans="1:2">
      <c r="A570" s="11"/>
      <c r="B570" s="5"/>
    </row>
    <row r="571" spans="1:2">
      <c r="A571" s="11"/>
      <c r="B571" s="5"/>
    </row>
    <row r="572" spans="1:2">
      <c r="A572" s="11"/>
      <c r="B572" s="5"/>
    </row>
    <row r="573" spans="1:2">
      <c r="A573" s="11"/>
      <c r="B573" s="5"/>
    </row>
    <row r="574" spans="1:2">
      <c r="A574" s="11"/>
      <c r="B574" s="5"/>
    </row>
    <row r="575" spans="1:2">
      <c r="A575" s="11"/>
      <c r="B575" s="5"/>
    </row>
    <row r="576" spans="1:2">
      <c r="A576" s="11"/>
      <c r="B576" s="5"/>
    </row>
    <row r="577" spans="1:2">
      <c r="A577" s="11"/>
      <c r="B577" s="5"/>
    </row>
    <row r="578" spans="1:2">
      <c r="A578" s="11"/>
      <c r="B578" s="5"/>
    </row>
    <row r="579" spans="1:2">
      <c r="A579" s="11"/>
      <c r="B579" s="5"/>
    </row>
    <row r="580" spans="1:2">
      <c r="A580" s="11"/>
      <c r="B580" s="5"/>
    </row>
    <row r="581" spans="1:2">
      <c r="A581" s="11"/>
      <c r="B581" s="5"/>
    </row>
    <row r="582" spans="1:2">
      <c r="A582" s="11"/>
      <c r="B582" s="5"/>
    </row>
    <row r="583" spans="1:2">
      <c r="A583" s="11"/>
      <c r="B583" s="5"/>
    </row>
    <row r="584" spans="1:2">
      <c r="A584" s="11"/>
      <c r="B584" s="5"/>
    </row>
    <row r="585" spans="1:2">
      <c r="A585" s="11"/>
      <c r="B585" s="5"/>
    </row>
    <row r="586" spans="1:2">
      <c r="A586" s="11"/>
      <c r="B586" s="5"/>
    </row>
    <row r="587" spans="1:2">
      <c r="A587" s="11"/>
      <c r="B587" s="5"/>
    </row>
    <row r="588" spans="1:2">
      <c r="A588" s="11"/>
      <c r="B588" s="5"/>
    </row>
    <row r="589" spans="1:2">
      <c r="A589" s="11"/>
      <c r="B589" s="5"/>
    </row>
    <row r="590" spans="1:2">
      <c r="A590" s="11"/>
      <c r="B590" s="5"/>
    </row>
    <row r="591" spans="1:2">
      <c r="A591" s="11"/>
      <c r="B591" s="5"/>
    </row>
    <row r="592" spans="1:2">
      <c r="A592" s="11"/>
      <c r="B592" s="5"/>
    </row>
    <row r="593" spans="1:2">
      <c r="A593" s="11"/>
      <c r="B593" s="5"/>
    </row>
    <row r="594" spans="1:2">
      <c r="A594" s="11"/>
      <c r="B594" s="5"/>
    </row>
    <row r="595" spans="1:2">
      <c r="A595" s="11"/>
      <c r="B595" s="5"/>
    </row>
    <row r="596" spans="1:2">
      <c r="A596" s="11"/>
      <c r="B596" s="5"/>
    </row>
    <row r="597" spans="1:2">
      <c r="A597" s="11"/>
      <c r="B597" s="5"/>
    </row>
    <row r="598" spans="1:2">
      <c r="A598" s="11"/>
      <c r="B598" s="5"/>
    </row>
    <row r="599" spans="1:2">
      <c r="A599" s="11"/>
      <c r="B599" s="5"/>
    </row>
    <row r="600" spans="1:2">
      <c r="A600" s="11"/>
      <c r="B600" s="5"/>
    </row>
    <row r="601" spans="1:2">
      <c r="A601" s="11"/>
      <c r="B601" s="5"/>
    </row>
    <row r="602" spans="1:2">
      <c r="A602" s="11"/>
      <c r="B602" s="5"/>
    </row>
    <row r="603" spans="1:2">
      <c r="A603" s="11"/>
      <c r="B603" s="5"/>
    </row>
    <row r="604" spans="1:2">
      <c r="A604" s="11"/>
      <c r="B604" s="5"/>
    </row>
    <row r="605" spans="1:2">
      <c r="A605" s="11"/>
      <c r="B605" s="5"/>
    </row>
    <row r="606" spans="1:2">
      <c r="A606" s="11"/>
      <c r="B606" s="5"/>
    </row>
    <row r="607" spans="1:2">
      <c r="A607" s="11"/>
      <c r="B607" s="5"/>
    </row>
    <row r="608" spans="1:2">
      <c r="A608" s="11"/>
      <c r="B608" s="5"/>
    </row>
    <row r="609" spans="1:2">
      <c r="A609" s="11"/>
      <c r="B609" s="5"/>
    </row>
    <row r="610" spans="1:2">
      <c r="A610" s="11"/>
      <c r="B610" s="5"/>
    </row>
    <row r="611" spans="1:2">
      <c r="A611" s="11"/>
      <c r="B611" s="5"/>
    </row>
    <row r="612" spans="1:2">
      <c r="A612" s="11"/>
      <c r="B612" s="5"/>
    </row>
    <row r="613" spans="1:2">
      <c r="A613" s="11"/>
      <c r="B613" s="5"/>
    </row>
    <row r="614" spans="1:2">
      <c r="A614" s="11"/>
      <c r="B614" s="5"/>
    </row>
    <row r="615" spans="1:2">
      <c r="A615" s="11"/>
      <c r="B615" s="5"/>
    </row>
    <row r="616" spans="1:2">
      <c r="A616" s="11"/>
      <c r="B616" s="5"/>
    </row>
    <row r="617" spans="1:2">
      <c r="A617" s="11"/>
      <c r="B617" s="5"/>
    </row>
    <row r="618" spans="1:2">
      <c r="A618" s="11"/>
      <c r="B618" s="5"/>
    </row>
    <row r="619" spans="1:2">
      <c r="A619" s="11"/>
      <c r="B619" s="5"/>
    </row>
    <row r="620" spans="1:2">
      <c r="A620" s="11"/>
      <c r="B620" s="5"/>
    </row>
    <row r="621" spans="1:2">
      <c r="A621" s="11"/>
      <c r="B621" s="5"/>
    </row>
    <row r="622" spans="1:2">
      <c r="A622" s="11"/>
      <c r="B622" s="5"/>
    </row>
    <row r="623" spans="1:2">
      <c r="A623" s="11"/>
      <c r="B623" s="5"/>
    </row>
    <row r="624" spans="1:2">
      <c r="A624" s="11"/>
      <c r="B624" s="5"/>
    </row>
    <row r="625" spans="1:2">
      <c r="A625" s="11"/>
      <c r="B625" s="5"/>
    </row>
    <row r="626" spans="1:2">
      <c r="A626" s="11"/>
      <c r="B626" s="5"/>
    </row>
    <row r="627" spans="1:2">
      <c r="A627" s="11"/>
      <c r="B627" s="5"/>
    </row>
    <row r="628" spans="1:2">
      <c r="A628" s="11"/>
      <c r="B628" s="5"/>
    </row>
    <row r="629" spans="1:2">
      <c r="A629" s="11"/>
      <c r="B629" s="5"/>
    </row>
    <row r="630" spans="1:2">
      <c r="A630" s="11"/>
      <c r="B630" s="5"/>
    </row>
    <row r="631" spans="1:2">
      <c r="A631" s="11"/>
      <c r="B631" s="5"/>
    </row>
    <row r="632" spans="1:2">
      <c r="A632" s="11"/>
      <c r="B632" s="5"/>
    </row>
    <row r="633" spans="1:2">
      <c r="A633" s="11"/>
      <c r="B633" s="5"/>
    </row>
    <row r="634" spans="1:2">
      <c r="A634" s="11"/>
      <c r="B634" s="5"/>
    </row>
    <row r="635" spans="1:2">
      <c r="A635" s="11"/>
      <c r="B635" s="5"/>
    </row>
    <row r="636" spans="1:2">
      <c r="A636" s="11"/>
      <c r="B636" s="5"/>
    </row>
    <row r="637" spans="1:2">
      <c r="A637" s="11"/>
      <c r="B637" s="5"/>
    </row>
    <row r="638" spans="1:2">
      <c r="A638" s="11"/>
      <c r="B638" s="5"/>
    </row>
    <row r="639" spans="1:2">
      <c r="A639" s="11"/>
      <c r="B639" s="5"/>
    </row>
    <row r="640" spans="1:2">
      <c r="A640" s="11"/>
      <c r="B640" s="5"/>
    </row>
    <row r="641" spans="1:2">
      <c r="A641" s="11"/>
      <c r="B641" s="5"/>
    </row>
    <row r="642" spans="1:2">
      <c r="A642" s="11"/>
      <c r="B642" s="5"/>
    </row>
    <row r="643" spans="1:2">
      <c r="A643" s="11"/>
      <c r="B643" s="5"/>
    </row>
    <row r="644" spans="1:2">
      <c r="A644" s="11"/>
      <c r="B644" s="5"/>
    </row>
    <row r="645" spans="1:2">
      <c r="A645" s="11"/>
      <c r="B645" s="5"/>
    </row>
    <row r="646" spans="1:2">
      <c r="A646" s="11"/>
      <c r="B646" s="5"/>
    </row>
    <row r="647" spans="1:2">
      <c r="A647" s="11"/>
      <c r="B647" s="5"/>
    </row>
    <row r="648" spans="1:2">
      <c r="A648" s="11"/>
      <c r="B648" s="5"/>
    </row>
    <row r="649" spans="1:2">
      <c r="A649" s="11"/>
      <c r="B649" s="5"/>
    </row>
    <row r="650" spans="1:2">
      <c r="A650" s="11"/>
      <c r="B650" s="5"/>
    </row>
    <row r="651" spans="1:2">
      <c r="A651" s="11"/>
      <c r="B651" s="5"/>
    </row>
    <row r="652" spans="1:2">
      <c r="A652" s="11"/>
      <c r="B652" s="5"/>
    </row>
    <row r="653" spans="1:2">
      <c r="A653" s="11"/>
      <c r="B653" s="5"/>
    </row>
    <row r="654" spans="1:2">
      <c r="A654" s="11"/>
      <c r="B654" s="5"/>
    </row>
    <row r="655" spans="1:2">
      <c r="A655" s="11"/>
      <c r="B655" s="5"/>
    </row>
    <row r="656" spans="1:2">
      <c r="A656" s="11"/>
      <c r="B656" s="5"/>
    </row>
    <row r="657" spans="1:2">
      <c r="A657" s="11"/>
      <c r="B657" s="5"/>
    </row>
    <row r="658" spans="1:2">
      <c r="A658" s="11"/>
      <c r="B658" s="5"/>
    </row>
    <row r="659" spans="1:2">
      <c r="A659" s="11"/>
      <c r="B659" s="5"/>
    </row>
    <row r="660" spans="1:2">
      <c r="A660" s="11"/>
      <c r="B660" s="5"/>
    </row>
    <row r="661" spans="1:2">
      <c r="A661" s="11"/>
      <c r="B661" s="5"/>
    </row>
    <row r="662" spans="1:2">
      <c r="A662" s="11"/>
      <c r="B662" s="5"/>
    </row>
    <row r="663" spans="1:2">
      <c r="A663" s="11"/>
      <c r="B663" s="5"/>
    </row>
    <row r="664" spans="1:2">
      <c r="A664" s="11"/>
      <c r="B664" s="5"/>
    </row>
    <row r="665" spans="1:2">
      <c r="A665" s="11"/>
      <c r="B665" s="5"/>
    </row>
    <row r="666" spans="1:2">
      <c r="A666" s="11"/>
      <c r="B666" s="5"/>
    </row>
    <row r="667" spans="1:2">
      <c r="A667" s="11"/>
      <c r="B667" s="5"/>
    </row>
    <row r="668" spans="1:2">
      <c r="A668" s="11"/>
      <c r="B668" s="5"/>
    </row>
    <row r="669" spans="1:2">
      <c r="A669" s="11"/>
      <c r="B669" s="5"/>
    </row>
    <row r="670" spans="1:2">
      <c r="A670" s="11"/>
      <c r="B670" s="5"/>
    </row>
    <row r="671" spans="1:2">
      <c r="A671" s="11"/>
      <c r="B671" s="5"/>
    </row>
    <row r="672" spans="1:2">
      <c r="A672" s="11"/>
      <c r="B672" s="5"/>
    </row>
    <row r="673" spans="1:2">
      <c r="A673" s="11"/>
      <c r="B673" s="5"/>
    </row>
    <row r="674" spans="1:2">
      <c r="A674" s="11"/>
      <c r="B674" s="5"/>
    </row>
    <row r="675" spans="1:2">
      <c r="A675" s="11"/>
      <c r="B675" s="5"/>
    </row>
    <row r="676" spans="1:2">
      <c r="A676" s="11"/>
      <c r="B676" s="5"/>
    </row>
    <row r="677" spans="1:2">
      <c r="A677" s="11"/>
      <c r="B677" s="5"/>
    </row>
    <row r="678" spans="1:2">
      <c r="A678" s="11"/>
      <c r="B678" s="5"/>
    </row>
    <row r="679" spans="1:2">
      <c r="A679" s="11"/>
      <c r="B679" s="5"/>
    </row>
    <row r="680" spans="1:2">
      <c r="A680" s="11"/>
      <c r="B680" s="5"/>
    </row>
    <row r="681" spans="1:2">
      <c r="A681" s="11"/>
      <c r="B681" s="5"/>
    </row>
    <row r="682" spans="1:2">
      <c r="A682" s="11"/>
      <c r="B682" s="5"/>
    </row>
    <row r="683" spans="1:2">
      <c r="A683" s="11"/>
      <c r="B683" s="5"/>
    </row>
    <row r="684" spans="1:2">
      <c r="A684" s="11"/>
      <c r="B684" s="5"/>
    </row>
    <row r="685" spans="1:2">
      <c r="A685" s="11"/>
      <c r="B685" s="5"/>
    </row>
    <row r="686" spans="1:2">
      <c r="A686" s="11"/>
      <c r="B686" s="5"/>
    </row>
    <row r="687" spans="1:2">
      <c r="A687" s="11"/>
      <c r="B687" s="5"/>
    </row>
    <row r="688" spans="1:2">
      <c r="A688" s="11"/>
      <c r="B688" s="5"/>
    </row>
    <row r="689" spans="1:2">
      <c r="A689" s="11"/>
      <c r="B689" s="5"/>
    </row>
    <row r="690" spans="1:2">
      <c r="A690" s="11"/>
      <c r="B690" s="5"/>
    </row>
    <row r="691" spans="1:2">
      <c r="A691" s="11"/>
      <c r="B691" s="5"/>
    </row>
    <row r="692" spans="1:2">
      <c r="A692" s="11"/>
      <c r="B692" s="5"/>
    </row>
    <row r="693" spans="1:2">
      <c r="A693" s="11"/>
      <c r="B693" s="5"/>
    </row>
    <row r="694" spans="1:2">
      <c r="A694" s="11"/>
      <c r="B694" s="5"/>
    </row>
    <row r="695" spans="1:2">
      <c r="A695" s="11"/>
      <c r="B695" s="5"/>
    </row>
    <row r="696" spans="1:2">
      <c r="A696" s="11"/>
      <c r="B696" s="5"/>
    </row>
    <row r="697" spans="1:2">
      <c r="A697" s="11"/>
      <c r="B697" s="5"/>
    </row>
    <row r="698" spans="1:2">
      <c r="A698" s="11"/>
      <c r="B698" s="5"/>
    </row>
    <row r="699" spans="1:2">
      <c r="A699" s="11"/>
      <c r="B699" s="5"/>
    </row>
    <row r="700" spans="1:2">
      <c r="A700" s="11"/>
      <c r="B700" s="5"/>
    </row>
    <row r="701" spans="1:2">
      <c r="A701" s="11"/>
      <c r="B701" s="5"/>
    </row>
    <row r="702" spans="1:2">
      <c r="A702" s="11"/>
      <c r="B702" s="5"/>
    </row>
    <row r="703" spans="1:2">
      <c r="A703" s="11"/>
      <c r="B703" s="5"/>
    </row>
    <row r="704" spans="1:2">
      <c r="A704" s="11"/>
      <c r="B704" s="5"/>
    </row>
    <row r="705" spans="1:2">
      <c r="A705" s="11"/>
      <c r="B705" s="5"/>
    </row>
    <row r="706" spans="1:2">
      <c r="A706" s="11"/>
      <c r="B706" s="5"/>
    </row>
    <row r="707" spans="1:2">
      <c r="A707" s="11"/>
      <c r="B707" s="5"/>
    </row>
    <row r="708" spans="1:2">
      <c r="A708" s="11"/>
      <c r="B70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D3ED-795E-43CC-A0F4-25A586DEDE0D}">
  <dimension ref="A1:J64"/>
  <sheetViews>
    <sheetView workbookViewId="0">
      <selection activeCell="G14" sqref="G14"/>
    </sheetView>
  </sheetViews>
  <sheetFormatPr defaultRowHeight="15"/>
  <cols>
    <col min="1" max="1" width="11.140625" customWidth="1"/>
    <col min="2" max="2" width="9.7109375" customWidth="1"/>
    <col min="3" max="3" width="11.7109375" customWidth="1"/>
    <col min="4" max="4" width="12.7109375" customWidth="1"/>
    <col min="5" max="5" width="11.85546875" customWidth="1"/>
  </cols>
  <sheetData>
    <row r="1" spans="1:10">
      <c r="A1" s="13" t="s">
        <v>0</v>
      </c>
      <c r="B1" s="19" t="s">
        <v>258</v>
      </c>
      <c r="C1" s="19" t="s">
        <v>258</v>
      </c>
      <c r="D1" s="26" t="s">
        <v>259</v>
      </c>
      <c r="E1" t="s">
        <v>260</v>
      </c>
      <c r="J1" s="19" t="s">
        <v>261</v>
      </c>
    </row>
    <row r="2" spans="1:10">
      <c r="A2" s="68" t="s">
        <v>262</v>
      </c>
      <c r="B2" s="19">
        <v>0.115</v>
      </c>
      <c r="C2" s="24">
        <f>B2/100</f>
        <v>1.15E-3</v>
      </c>
      <c r="D2" s="17">
        <f>((1+C2)^(1/12))-1</f>
        <v>9.578285826195021E-5</v>
      </c>
      <c r="E2" s="13">
        <f>C2/12</f>
        <v>9.5833333333333336E-5</v>
      </c>
      <c r="H2" s="60" t="s">
        <v>263</v>
      </c>
      <c r="J2" t="s">
        <v>264</v>
      </c>
    </row>
    <row r="3" spans="1:10">
      <c r="A3" s="19" t="s">
        <v>21</v>
      </c>
      <c r="B3" s="19">
        <v>6.5000000000000002E-2</v>
      </c>
      <c r="C3" s="24">
        <f>B3/100</f>
        <v>6.4999999999999997E-4</v>
      </c>
      <c r="D3" s="17">
        <f>((1+C3)^(1/12))-1</f>
        <v>5.4150536212160816E-5</v>
      </c>
      <c r="E3" s="13">
        <f>C3/12</f>
        <v>5.4166666666666664E-5</v>
      </c>
      <c r="G3">
        <v>2017</v>
      </c>
      <c r="H3" s="59">
        <f>C34</f>
        <v>1.2960000000000001E-2</v>
      </c>
      <c r="J3" t="s">
        <v>7</v>
      </c>
    </row>
    <row r="4" spans="1:10">
      <c r="A4" s="19"/>
      <c r="B4" s="19"/>
      <c r="C4" s="19"/>
      <c r="G4">
        <v>2018</v>
      </c>
      <c r="H4" s="59">
        <f>C18</f>
        <v>1.738E-2</v>
      </c>
      <c r="J4" t="s">
        <v>265</v>
      </c>
    </row>
    <row r="5" spans="1:10">
      <c r="A5" s="19" t="s">
        <v>33</v>
      </c>
      <c r="B5" s="19" t="s">
        <v>266</v>
      </c>
      <c r="C5" s="24">
        <f t="shared" ref="C5:C62" si="0">B5/100</f>
        <v>8.1999999999999998E-4</v>
      </c>
      <c r="D5" s="17">
        <f t="shared" ref="D5:D62" si="1">((1+C5)^(1/12))-1</f>
        <v>6.8307664835343118E-5</v>
      </c>
      <c r="E5" s="13">
        <f t="shared" ref="E5:E62" si="2">C5/12</f>
        <v>6.8333333333333332E-5</v>
      </c>
      <c r="G5">
        <v>2019</v>
      </c>
      <c r="H5" s="59">
        <f>C9</f>
        <v>1.7270000000000001E-2</v>
      </c>
    </row>
    <row r="6" spans="1:10">
      <c r="A6" s="68" t="s">
        <v>38</v>
      </c>
      <c r="B6" s="19" t="s">
        <v>267</v>
      </c>
      <c r="C6" s="24">
        <f t="shared" si="0"/>
        <v>1.4570000000000001E-2</v>
      </c>
      <c r="D6" s="17">
        <f t="shared" si="1"/>
        <v>1.2061332452308893E-3</v>
      </c>
      <c r="E6" s="13">
        <f t="shared" si="2"/>
        <v>1.2141666666666668E-3</v>
      </c>
      <c r="G6">
        <v>2020</v>
      </c>
      <c r="H6" s="69">
        <f>C6</f>
        <v>1.4570000000000001E-2</v>
      </c>
    </row>
    <row r="7" spans="1:10">
      <c r="A7" s="19" t="s">
        <v>39</v>
      </c>
      <c r="B7" s="19" t="s">
        <v>268</v>
      </c>
      <c r="C7" s="24">
        <f t="shared" si="0"/>
        <v>1.5730000000000001E-2</v>
      </c>
      <c r="D7" s="17">
        <f t="shared" si="1"/>
        <v>1.3014766706076486E-3</v>
      </c>
      <c r="E7" s="13">
        <f t="shared" si="2"/>
        <v>1.3108333333333333E-3</v>
      </c>
      <c r="G7">
        <v>2021</v>
      </c>
      <c r="H7" s="59">
        <f>C2</f>
        <v>1.15E-3</v>
      </c>
    </row>
    <row r="8" spans="1:10">
      <c r="A8" s="19"/>
      <c r="B8" s="19"/>
      <c r="C8" s="24"/>
      <c r="D8" s="17"/>
      <c r="E8" s="13"/>
      <c r="G8" s="62" t="s">
        <v>9</v>
      </c>
      <c r="H8" s="64">
        <f>AVERAGE(H3:H7)</f>
        <v>1.2666E-2</v>
      </c>
    </row>
    <row r="9" spans="1:10">
      <c r="A9" s="68" t="s">
        <v>40</v>
      </c>
      <c r="B9" s="19" t="s">
        <v>269</v>
      </c>
      <c r="C9" s="24">
        <f t="shared" si="0"/>
        <v>1.7270000000000001E-2</v>
      </c>
      <c r="D9" s="17">
        <f t="shared" si="1"/>
        <v>1.4278991917031636E-3</v>
      </c>
      <c r="E9" s="13">
        <f t="shared" si="2"/>
        <v>1.4391666666666667E-3</v>
      </c>
    </row>
    <row r="10" spans="1:10">
      <c r="A10" s="19" t="s">
        <v>42</v>
      </c>
      <c r="B10" s="19" t="s">
        <v>270</v>
      </c>
      <c r="C10" s="24">
        <f t="shared" si="0"/>
        <v>1.6200000000000003E-2</v>
      </c>
      <c r="D10" s="17">
        <f t="shared" si="1"/>
        <v>1.3400787856630014E-3</v>
      </c>
      <c r="E10" s="13">
        <f t="shared" si="2"/>
        <v>1.3500000000000003E-3</v>
      </c>
    </row>
    <row r="11" spans="1:10">
      <c r="A11" s="19" t="s">
        <v>47</v>
      </c>
      <c r="B11" s="19" t="s">
        <v>271</v>
      </c>
      <c r="C11" s="24">
        <f t="shared" si="0"/>
        <v>1.7070000000000002E-2</v>
      </c>
      <c r="D11" s="17">
        <f t="shared" si="1"/>
        <v>1.4114905989390802E-3</v>
      </c>
      <c r="E11" s="13">
        <f t="shared" si="2"/>
        <v>1.4225000000000002E-3</v>
      </c>
    </row>
    <row r="12" spans="1:10">
      <c r="A12" s="19" t="s">
        <v>48</v>
      </c>
      <c r="B12" s="19" t="s">
        <v>272</v>
      </c>
      <c r="C12" s="24">
        <f t="shared" si="0"/>
        <v>1.686E-2</v>
      </c>
      <c r="D12" s="17">
        <f t="shared" si="1"/>
        <v>1.3942583929482666E-3</v>
      </c>
      <c r="E12" s="13">
        <f t="shared" si="2"/>
        <v>1.405E-3</v>
      </c>
    </row>
    <row r="13" spans="1:10">
      <c r="A13" s="19"/>
      <c r="B13" s="19"/>
      <c r="C13" s="24"/>
      <c r="D13" s="17"/>
      <c r="E13" s="13"/>
    </row>
    <row r="14" spans="1:10">
      <c r="A14" s="19" t="s">
        <v>49</v>
      </c>
      <c r="B14" s="19" t="s">
        <v>273</v>
      </c>
      <c r="C14" s="24">
        <f t="shared" si="0"/>
        <v>1.371E-2</v>
      </c>
      <c r="D14" s="17">
        <f t="shared" si="1"/>
        <v>1.1353830773335183E-3</v>
      </c>
      <c r="E14" s="13">
        <f t="shared" si="2"/>
        <v>1.1425000000000001E-3</v>
      </c>
    </row>
    <row r="15" spans="1:10">
      <c r="A15" s="19" t="s">
        <v>50</v>
      </c>
      <c r="B15" s="19" t="s">
        <v>274</v>
      </c>
      <c r="C15" s="24">
        <f t="shared" si="0"/>
        <v>1.443E-2</v>
      </c>
      <c r="D15" s="17">
        <f t="shared" si="1"/>
        <v>1.1946195231251622E-3</v>
      </c>
      <c r="E15" s="13">
        <f t="shared" si="2"/>
        <v>1.2025E-3</v>
      </c>
    </row>
    <row r="16" spans="1:10">
      <c r="A16" s="19" t="s">
        <v>51</v>
      </c>
      <c r="B16" s="19" t="s">
        <v>275</v>
      </c>
      <c r="C16" s="24">
        <f t="shared" si="0"/>
        <v>1.5880000000000002E-2</v>
      </c>
      <c r="D16" s="17">
        <f t="shared" si="1"/>
        <v>1.3137982731701303E-3</v>
      </c>
      <c r="E16" s="13">
        <f t="shared" si="2"/>
        <v>1.3233333333333335E-3</v>
      </c>
    </row>
    <row r="17" spans="1:5">
      <c r="A17" s="19"/>
      <c r="B17" s="19"/>
      <c r="C17" s="24"/>
      <c r="D17" s="17"/>
      <c r="E17" s="13"/>
    </row>
    <row r="18" spans="1:5">
      <c r="A18" s="68" t="s">
        <v>52</v>
      </c>
      <c r="B18" s="19" t="s">
        <v>276</v>
      </c>
      <c r="C18" s="24">
        <f t="shared" si="0"/>
        <v>1.738E-2</v>
      </c>
      <c r="D18" s="17">
        <f t="shared" si="1"/>
        <v>1.4369226572710225E-3</v>
      </c>
      <c r="E18" s="13">
        <f t="shared" si="2"/>
        <v>1.4483333333333334E-3</v>
      </c>
    </row>
    <row r="19" spans="1:5">
      <c r="A19" s="19" t="s">
        <v>53</v>
      </c>
      <c r="B19" s="19" t="s">
        <v>277</v>
      </c>
      <c r="C19" s="24">
        <f t="shared" si="0"/>
        <v>1.917E-2</v>
      </c>
      <c r="D19" s="17">
        <f t="shared" si="1"/>
        <v>1.5836335045535943E-3</v>
      </c>
      <c r="E19" s="13">
        <f t="shared" si="2"/>
        <v>1.5975E-3</v>
      </c>
    </row>
    <row r="20" spans="1:5">
      <c r="A20" s="19" t="s">
        <v>54</v>
      </c>
      <c r="B20" s="19" t="s">
        <v>278</v>
      </c>
      <c r="C20" s="24">
        <f t="shared" si="0"/>
        <v>2.0920000000000001E-2</v>
      </c>
      <c r="D20" s="17">
        <f t="shared" si="1"/>
        <v>1.7268377332306795E-3</v>
      </c>
      <c r="E20" s="13">
        <f t="shared" si="2"/>
        <v>1.7433333333333335E-3</v>
      </c>
    </row>
    <row r="21" spans="1:5">
      <c r="A21" s="19"/>
      <c r="B21" s="19"/>
      <c r="C21" s="24"/>
      <c r="D21" s="17"/>
      <c r="E21" s="13"/>
    </row>
    <row r="22" spans="1:5">
      <c r="A22" s="19" t="s">
        <v>55</v>
      </c>
      <c r="B22" s="19" t="s">
        <v>279</v>
      </c>
      <c r="C22" s="24">
        <f t="shared" si="0"/>
        <v>2.155E-2</v>
      </c>
      <c r="D22" s="17">
        <f t="shared" si="1"/>
        <v>1.778336176264439E-3</v>
      </c>
      <c r="E22" s="13">
        <f t="shared" si="2"/>
        <v>1.7958333333333333E-3</v>
      </c>
    </row>
    <row r="23" spans="1:5">
      <c r="A23" s="19" t="s">
        <v>56</v>
      </c>
      <c r="B23" s="19" t="s">
        <v>280</v>
      </c>
      <c r="C23" s="24">
        <f t="shared" si="0"/>
        <v>1.9610000000000002E-2</v>
      </c>
      <c r="D23" s="17">
        <f t="shared" si="1"/>
        <v>1.6196603385294495E-3</v>
      </c>
      <c r="E23" s="13">
        <f t="shared" si="2"/>
        <v>1.6341666666666668E-3</v>
      </c>
    </row>
    <row r="24" spans="1:5">
      <c r="A24" s="19" t="s">
        <v>57</v>
      </c>
      <c r="B24" s="19" t="s">
        <v>281</v>
      </c>
      <c r="C24" s="24">
        <f t="shared" si="0"/>
        <v>1.754E-2</v>
      </c>
      <c r="D24" s="17">
        <f t="shared" si="1"/>
        <v>1.4500461017494803E-3</v>
      </c>
      <c r="E24" s="13">
        <f t="shared" si="2"/>
        <v>1.4616666666666667E-3</v>
      </c>
    </row>
    <row r="25" spans="1:5">
      <c r="A25" s="19"/>
      <c r="B25" s="19"/>
      <c r="C25" s="24"/>
      <c r="D25" s="17"/>
      <c r="E25" s="13"/>
    </row>
    <row r="26" spans="1:5">
      <c r="A26" s="19" t="s">
        <v>58</v>
      </c>
      <c r="B26" s="19" t="s">
        <v>282</v>
      </c>
      <c r="C26" s="24">
        <f t="shared" si="0"/>
        <v>1.8450000000000001E-2</v>
      </c>
      <c r="D26" s="17">
        <f t="shared" si="1"/>
        <v>1.5246497382175317E-3</v>
      </c>
      <c r="E26" s="13">
        <f t="shared" si="2"/>
        <v>1.5375E-3</v>
      </c>
    </row>
    <row r="27" spans="1:5">
      <c r="A27" s="19" t="s">
        <v>59</v>
      </c>
      <c r="B27" s="19" t="s">
        <v>283</v>
      </c>
      <c r="C27" s="24">
        <f t="shared" si="0"/>
        <v>1.8420000000000002E-2</v>
      </c>
      <c r="D27" s="17">
        <f t="shared" si="1"/>
        <v>1.5221912518619263E-3</v>
      </c>
      <c r="E27" s="13">
        <f t="shared" si="2"/>
        <v>1.5350000000000001E-3</v>
      </c>
    </row>
    <row r="28" spans="1:5">
      <c r="A28" s="19" t="s">
        <v>60</v>
      </c>
      <c r="B28" s="19" t="s">
        <v>284</v>
      </c>
      <c r="C28" s="24">
        <f t="shared" si="0"/>
        <v>1.6230000000000001E-2</v>
      </c>
      <c r="D28" s="17">
        <f t="shared" si="1"/>
        <v>1.3425421947608207E-3</v>
      </c>
      <c r="E28" s="13">
        <f t="shared" si="2"/>
        <v>1.3525000000000002E-3</v>
      </c>
    </row>
    <row r="29" spans="1:5">
      <c r="A29" s="19"/>
      <c r="B29" s="19"/>
      <c r="C29" s="24"/>
      <c r="D29" s="17"/>
      <c r="E29" s="13"/>
    </row>
    <row r="30" spans="1:5">
      <c r="A30" s="19" t="s">
        <v>61</v>
      </c>
      <c r="B30" s="19" t="s">
        <v>285</v>
      </c>
      <c r="C30" s="24">
        <f t="shared" si="0"/>
        <v>1.3560000000000001E-2</v>
      </c>
      <c r="D30" s="17">
        <f t="shared" si="1"/>
        <v>1.1230372968997759E-3</v>
      </c>
      <c r="E30" s="13">
        <f t="shared" si="2"/>
        <v>1.1300000000000001E-3</v>
      </c>
    </row>
    <row r="31" spans="1:5">
      <c r="A31" s="19" t="s">
        <v>62</v>
      </c>
      <c r="B31" s="19" t="s">
        <v>286</v>
      </c>
      <c r="C31" s="24">
        <f t="shared" si="0"/>
        <v>1.1439999999999999E-2</v>
      </c>
      <c r="D31" s="17">
        <f t="shared" si="1"/>
        <v>9.4837092137245449E-4</v>
      </c>
      <c r="E31" s="13">
        <f t="shared" si="2"/>
        <v>9.5333333333333327E-4</v>
      </c>
    </row>
    <row r="32" spans="1:5">
      <c r="A32" s="19" t="s">
        <v>63</v>
      </c>
      <c r="B32" s="19" t="s">
        <v>287</v>
      </c>
      <c r="C32" s="24">
        <f t="shared" si="0"/>
        <v>1.2500000000000001E-2</v>
      </c>
      <c r="D32" s="17">
        <f t="shared" si="1"/>
        <v>1.0357460146983577E-3</v>
      </c>
      <c r="E32" s="13">
        <f t="shared" si="2"/>
        <v>1.0416666666666667E-3</v>
      </c>
    </row>
    <row r="33" spans="1:5">
      <c r="A33" s="19"/>
      <c r="B33" s="19"/>
      <c r="C33" s="24"/>
      <c r="D33" s="17"/>
      <c r="E33" s="13"/>
    </row>
    <row r="34" spans="1:5">
      <c r="A34" s="68" t="s">
        <v>64</v>
      </c>
      <c r="B34" s="19" t="s">
        <v>288</v>
      </c>
      <c r="C34" s="24">
        <f t="shared" si="0"/>
        <v>1.2960000000000001E-2</v>
      </c>
      <c r="D34" s="17">
        <f t="shared" si="1"/>
        <v>1.0736374209345811E-3</v>
      </c>
      <c r="E34" s="13">
        <f t="shared" si="2"/>
        <v>1.08E-3</v>
      </c>
    </row>
    <row r="35" spans="1:5">
      <c r="A35" s="19" t="s">
        <v>65</v>
      </c>
      <c r="B35" s="19" t="s">
        <v>289</v>
      </c>
      <c r="C35" s="24">
        <f t="shared" si="0"/>
        <v>1.2070000000000001E-2</v>
      </c>
      <c r="D35" s="17">
        <f t="shared" si="1"/>
        <v>1.0003115143026875E-3</v>
      </c>
      <c r="E35" s="13">
        <f t="shared" si="2"/>
        <v>1.0058333333333334E-3</v>
      </c>
    </row>
    <row r="36" spans="1:5">
      <c r="A36" s="19" t="s">
        <v>66</v>
      </c>
      <c r="B36" s="19" t="s">
        <v>290</v>
      </c>
      <c r="C36" s="24">
        <f t="shared" si="0"/>
        <v>1.0409999999999999E-2</v>
      </c>
      <c r="D36" s="17">
        <f t="shared" si="1"/>
        <v>8.6338826155230031E-4</v>
      </c>
      <c r="E36" s="13">
        <f t="shared" si="2"/>
        <v>8.6749999999999989E-4</v>
      </c>
    </row>
    <row r="37" spans="1:5">
      <c r="A37" s="19"/>
      <c r="B37" s="19"/>
      <c r="C37" s="24"/>
      <c r="D37" s="17"/>
      <c r="E37" s="13"/>
    </row>
    <row r="38" spans="1:5">
      <c r="A38" s="19" t="s">
        <v>67</v>
      </c>
      <c r="B38" s="19" t="s">
        <v>291</v>
      </c>
      <c r="C38" s="24">
        <f t="shared" si="0"/>
        <v>8.7899999999999992E-3</v>
      </c>
      <c r="D38" s="17">
        <f t="shared" si="1"/>
        <v>7.2956540778834622E-4</v>
      </c>
      <c r="E38" s="13">
        <f t="shared" si="2"/>
        <v>7.3249999999999997E-4</v>
      </c>
    </row>
    <row r="39" spans="1:5">
      <c r="A39" s="19" t="s">
        <v>68</v>
      </c>
      <c r="B39" s="19" t="s">
        <v>292</v>
      </c>
      <c r="C39" s="24">
        <f t="shared" si="0"/>
        <v>7.8000000000000005E-3</v>
      </c>
      <c r="D39" s="17">
        <f t="shared" si="1"/>
        <v>6.4768776455936816E-4</v>
      </c>
      <c r="E39" s="13">
        <f t="shared" si="2"/>
        <v>6.5000000000000008E-4</v>
      </c>
    </row>
    <row r="40" spans="1:5">
      <c r="A40" s="19" t="s">
        <v>69</v>
      </c>
      <c r="B40" s="19" t="s">
        <v>293</v>
      </c>
      <c r="C40" s="24">
        <f t="shared" si="0"/>
        <v>7.4599999999999996E-3</v>
      </c>
      <c r="D40" s="17">
        <f t="shared" si="1"/>
        <v>6.1955116069500882E-4</v>
      </c>
      <c r="E40" s="13">
        <f t="shared" si="2"/>
        <v>6.2166666666666663E-4</v>
      </c>
    </row>
    <row r="41" spans="1:5">
      <c r="A41" s="19"/>
      <c r="B41" s="19"/>
      <c r="C41" s="24"/>
      <c r="D41" s="17"/>
      <c r="E41" s="13"/>
    </row>
    <row r="42" spans="1:5">
      <c r="A42" s="19" t="s">
        <v>70</v>
      </c>
      <c r="B42" s="19" t="s">
        <v>294</v>
      </c>
      <c r="C42" s="24">
        <f t="shared" si="0"/>
        <v>7.8100000000000001E-3</v>
      </c>
      <c r="D42" s="17">
        <f t="shared" si="1"/>
        <v>6.485151799997535E-4</v>
      </c>
      <c r="E42" s="13">
        <f t="shared" si="2"/>
        <v>6.5083333333333334E-4</v>
      </c>
    </row>
    <row r="43" spans="1:5">
      <c r="A43" s="19" t="s">
        <v>71</v>
      </c>
      <c r="B43" s="19" t="s">
        <v>295</v>
      </c>
      <c r="C43" s="24">
        <f t="shared" si="0"/>
        <v>6.0699999999999999E-3</v>
      </c>
      <c r="D43" s="17">
        <f t="shared" si="1"/>
        <v>5.0443149627965589E-4</v>
      </c>
      <c r="E43" s="13">
        <f t="shared" si="2"/>
        <v>5.0583333333333329E-4</v>
      </c>
    </row>
    <row r="44" spans="1:5">
      <c r="A44" s="19" t="s">
        <v>72</v>
      </c>
      <c r="B44" s="19" t="s">
        <v>296</v>
      </c>
      <c r="C44" s="24">
        <f t="shared" si="0"/>
        <v>7.45E-3</v>
      </c>
      <c r="D44" s="17">
        <f t="shared" si="1"/>
        <v>6.1872348176028602E-4</v>
      </c>
      <c r="E44" s="13">
        <f t="shared" si="2"/>
        <v>6.2083333333333337E-4</v>
      </c>
    </row>
    <row r="45" spans="1:5">
      <c r="A45" s="19"/>
      <c r="B45" s="19"/>
      <c r="C45" s="24"/>
      <c r="D45" s="17"/>
      <c r="E45" s="13"/>
    </row>
    <row r="46" spans="1:5">
      <c r="A46" s="19" t="s">
        <v>73</v>
      </c>
      <c r="B46" s="19" t="s">
        <v>297</v>
      </c>
      <c r="C46" s="24">
        <f t="shared" si="0"/>
        <v>8.5599999999999999E-3</v>
      </c>
      <c r="D46" s="17">
        <f t="shared" si="1"/>
        <v>7.1054989946883751E-4</v>
      </c>
      <c r="E46" s="13">
        <f t="shared" si="2"/>
        <v>7.1333333333333329E-4</v>
      </c>
    </row>
    <row r="47" spans="1:5">
      <c r="A47" s="19" t="s">
        <v>74</v>
      </c>
      <c r="B47" s="19" t="s">
        <v>298</v>
      </c>
      <c r="C47" s="24">
        <f t="shared" si="0"/>
        <v>9.8899999999999995E-3</v>
      </c>
      <c r="D47" s="17">
        <f t="shared" si="1"/>
        <v>8.2045422449028571E-4</v>
      </c>
      <c r="E47" s="13">
        <f t="shared" si="2"/>
        <v>8.2416666666666662E-4</v>
      </c>
    </row>
    <row r="48" spans="1:5">
      <c r="A48" s="19" t="s">
        <v>75</v>
      </c>
      <c r="B48" s="19" t="s">
        <v>299</v>
      </c>
      <c r="C48" s="24">
        <f t="shared" si="0"/>
        <v>1.018E-2</v>
      </c>
      <c r="D48" s="17">
        <f t="shared" si="1"/>
        <v>8.4440070538338574E-4</v>
      </c>
      <c r="E48" s="13">
        <f t="shared" si="2"/>
        <v>8.4833333333333332E-4</v>
      </c>
    </row>
    <row r="49" spans="1:5">
      <c r="A49" s="19"/>
      <c r="B49" s="19"/>
      <c r="C49" s="24"/>
      <c r="D49" s="17"/>
      <c r="E49" s="13"/>
    </row>
    <row r="50" spans="1:5">
      <c r="A50" s="19" t="s">
        <v>76</v>
      </c>
      <c r="B50" s="19" t="s">
        <v>300</v>
      </c>
      <c r="C50" s="24">
        <f t="shared" si="0"/>
        <v>1.0489999999999999E-2</v>
      </c>
      <c r="D50" s="17">
        <f t="shared" si="1"/>
        <v>8.6999170022172834E-4</v>
      </c>
      <c r="E50" s="13">
        <f t="shared" si="2"/>
        <v>8.7416666666666665E-4</v>
      </c>
    </row>
    <row r="51" spans="1:5">
      <c r="A51" s="19" t="s">
        <v>77</v>
      </c>
      <c r="B51" s="19" t="s">
        <v>301</v>
      </c>
      <c r="C51" s="24">
        <f t="shared" si="0"/>
        <v>7.3200000000000001E-3</v>
      </c>
      <c r="D51" s="17">
        <f t="shared" si="1"/>
        <v>6.0796297023801849E-4</v>
      </c>
      <c r="E51" s="13">
        <f t="shared" si="2"/>
        <v>6.0999999999999997E-4</v>
      </c>
    </row>
    <row r="52" spans="1:5">
      <c r="A52" s="19"/>
      <c r="B52" s="19"/>
      <c r="C52" s="24"/>
      <c r="D52" s="17"/>
      <c r="E52" s="13"/>
    </row>
    <row r="53" spans="1:5">
      <c r="A53" s="19" t="s">
        <v>79</v>
      </c>
      <c r="B53" s="19" t="s">
        <v>302</v>
      </c>
      <c r="C53" s="24">
        <f t="shared" si="0"/>
        <v>5.0299999999999997E-3</v>
      </c>
      <c r="D53" s="17">
        <f t="shared" si="1"/>
        <v>4.1820340698728309E-4</v>
      </c>
      <c r="E53" s="13">
        <f t="shared" si="2"/>
        <v>4.1916666666666665E-4</v>
      </c>
    </row>
    <row r="54" spans="1:5">
      <c r="A54" s="19" t="s">
        <v>80</v>
      </c>
      <c r="B54" s="19" t="s">
        <v>303</v>
      </c>
      <c r="C54" s="24">
        <f t="shared" si="0"/>
        <v>4.6600000000000001E-3</v>
      </c>
      <c r="D54" s="17">
        <f t="shared" si="1"/>
        <v>3.8750637904905183E-4</v>
      </c>
      <c r="E54" s="13">
        <f t="shared" si="2"/>
        <v>3.8833333333333336E-4</v>
      </c>
    </row>
    <row r="55" spans="1:5">
      <c r="A55" s="19"/>
      <c r="B55" s="19"/>
      <c r="C55" s="24"/>
      <c r="D55" s="17"/>
      <c r="E55" s="13"/>
    </row>
    <row r="56" spans="1:5">
      <c r="A56" s="19" t="s">
        <v>82</v>
      </c>
      <c r="B56" s="19" t="s">
        <v>304</v>
      </c>
      <c r="C56" s="24">
        <f t="shared" si="0"/>
        <v>4.2300000000000003E-3</v>
      </c>
      <c r="D56" s="17">
        <f t="shared" si="1"/>
        <v>3.5181843186116168E-4</v>
      </c>
      <c r="E56" s="13">
        <f t="shared" si="2"/>
        <v>3.525E-4</v>
      </c>
    </row>
    <row r="57" spans="1:5">
      <c r="A57" s="19" t="s">
        <v>83</v>
      </c>
      <c r="B57" s="19" t="s">
        <v>305</v>
      </c>
      <c r="C57" s="24">
        <f t="shared" si="0"/>
        <v>5.6100000000000004E-3</v>
      </c>
      <c r="D57" s="17">
        <f t="shared" si="1"/>
        <v>4.6630223145927019E-4</v>
      </c>
      <c r="E57" s="13">
        <f t="shared" si="2"/>
        <v>4.6750000000000003E-4</v>
      </c>
    </row>
    <row r="58" spans="1:5">
      <c r="A58" s="19" t="s">
        <v>84</v>
      </c>
      <c r="B58" s="19" t="s">
        <v>306</v>
      </c>
      <c r="C58" s="24">
        <f t="shared" si="0"/>
        <v>5.9499999999999996E-3</v>
      </c>
      <c r="D58" s="17">
        <f t="shared" si="1"/>
        <v>4.9448627247405952E-4</v>
      </c>
      <c r="E58" s="13">
        <f t="shared" si="2"/>
        <v>4.9583333333333326E-4</v>
      </c>
    </row>
    <row r="59" spans="1:5">
      <c r="A59" s="19"/>
      <c r="B59" s="19"/>
      <c r="C59" s="24"/>
      <c r="D59" s="17"/>
      <c r="E59" s="13"/>
    </row>
    <row r="60" spans="1:5">
      <c r="A60" s="19" t="s">
        <v>85</v>
      </c>
      <c r="B60" s="19" t="s">
        <v>307</v>
      </c>
      <c r="C60" s="24">
        <f t="shared" si="0"/>
        <v>5.2700000000000004E-3</v>
      </c>
      <c r="D60" s="17">
        <f t="shared" si="1"/>
        <v>4.3810945406774771E-4</v>
      </c>
      <c r="E60" s="13">
        <f t="shared" si="2"/>
        <v>4.391666666666667E-4</v>
      </c>
    </row>
    <row r="61" spans="1:5">
      <c r="A61" s="19" t="s">
        <v>86</v>
      </c>
      <c r="B61" s="19" t="s">
        <v>308</v>
      </c>
      <c r="C61" s="24">
        <f t="shared" si="0"/>
        <v>5.9899999999999997E-3</v>
      </c>
      <c r="D61" s="17">
        <f t="shared" si="1"/>
        <v>4.9780146790401325E-4</v>
      </c>
      <c r="E61" s="13">
        <f t="shared" si="2"/>
        <v>4.9916666666666664E-4</v>
      </c>
    </row>
    <row r="62" spans="1:5">
      <c r="A62" s="19" t="s">
        <v>87</v>
      </c>
      <c r="B62" s="19" t="s">
        <v>309</v>
      </c>
      <c r="C62" s="24">
        <f t="shared" si="0"/>
        <v>8.3499999999999998E-3</v>
      </c>
      <c r="D62" s="17">
        <f t="shared" si="1"/>
        <v>6.9318444167620896E-4</v>
      </c>
      <c r="E62" s="13">
        <f t="shared" si="2"/>
        <v>6.9583333333333335E-4</v>
      </c>
    </row>
    <row r="64" spans="1:5">
      <c r="A64" s="19"/>
      <c r="B64" s="19"/>
      <c r="C64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79"/>
  <sheetViews>
    <sheetView workbookViewId="0">
      <pane xSplit="1" ySplit="1" topLeftCell="B2" activePane="bottomRight" state="frozen"/>
      <selection pane="bottomRight" activeCell="G16" sqref="G16"/>
      <selection pane="bottomLeft" activeCell="A2" sqref="A2"/>
      <selection pane="topRight" activeCell="B1" sqref="B1"/>
    </sheetView>
  </sheetViews>
  <sheetFormatPr defaultRowHeight="15"/>
  <cols>
    <col min="1" max="1" width="12.5703125" customWidth="1"/>
    <col min="2" max="2" width="14.140625" customWidth="1"/>
    <col min="3" max="3" width="14.7109375" customWidth="1"/>
    <col min="4" max="4" width="14" bestFit="1" customWidth="1"/>
    <col min="13" max="13" width="16.42578125" customWidth="1"/>
  </cols>
  <sheetData>
    <row r="1" spans="1:14">
      <c r="A1" s="13" t="s">
        <v>0</v>
      </c>
      <c r="B1" t="s">
        <v>310</v>
      </c>
      <c r="C1" s="26" t="s">
        <v>311</v>
      </c>
      <c r="D1" s="26" t="s">
        <v>3</v>
      </c>
      <c r="G1" s="61" t="s">
        <v>312</v>
      </c>
      <c r="K1" t="s">
        <v>313</v>
      </c>
    </row>
    <row r="2" spans="1:14">
      <c r="A2" s="18">
        <v>44442</v>
      </c>
      <c r="B2">
        <v>1589.19</v>
      </c>
      <c r="F2">
        <v>2017</v>
      </c>
      <c r="G2">
        <f>E58</f>
        <v>7.4942867056726037E-2</v>
      </c>
      <c r="K2" t="s">
        <v>314</v>
      </c>
      <c r="N2" s="3"/>
    </row>
    <row r="3" spans="1:14">
      <c r="A3" s="18">
        <v>44439</v>
      </c>
      <c r="B3">
        <v>1601.38</v>
      </c>
      <c r="C3">
        <f>B2/B3-1</f>
        <v>-7.612184490876639E-3</v>
      </c>
      <c r="D3" s="40"/>
      <c r="F3">
        <v>2018</v>
      </c>
      <c r="G3">
        <f>E46</f>
        <v>-9.5259501867728469E-2</v>
      </c>
      <c r="K3" t="s">
        <v>7</v>
      </c>
    </row>
    <row r="4" spans="1:14">
      <c r="A4" s="18">
        <v>44407</v>
      </c>
      <c r="B4">
        <v>1494.6</v>
      </c>
      <c r="C4">
        <f>B3/B4-1</f>
        <v>7.144386457915175E-2</v>
      </c>
      <c r="F4">
        <v>2019</v>
      </c>
      <c r="G4">
        <f>E34</f>
        <v>-5.6292433161274191E-2</v>
      </c>
    </row>
    <row r="5" spans="1:14">
      <c r="A5" s="18">
        <v>44377</v>
      </c>
      <c r="B5">
        <v>1532.63</v>
      </c>
      <c r="C5">
        <f t="shared" ref="C5:C68" si="0">B4/B5-1</f>
        <v>-2.4813555783196328E-2</v>
      </c>
      <c r="F5">
        <v>2020</v>
      </c>
      <c r="G5">
        <f>E22</f>
        <v>6.2799629015192204E-2</v>
      </c>
      <c r="K5" t="s">
        <v>8</v>
      </c>
    </row>
    <row r="6" spans="1:14">
      <c r="A6" s="18">
        <v>44347</v>
      </c>
      <c r="B6">
        <v>1583.55</v>
      </c>
      <c r="C6">
        <f t="shared" si="0"/>
        <v>-3.2155599760032794E-2</v>
      </c>
      <c r="F6">
        <v>2021</v>
      </c>
      <c r="G6">
        <f>E10</f>
        <v>1.4549284984678224E-2</v>
      </c>
    </row>
    <row r="7" spans="1:14">
      <c r="A7" s="18">
        <v>44316</v>
      </c>
      <c r="B7">
        <v>1601.65</v>
      </c>
      <c r="C7">
        <f t="shared" si="0"/>
        <v>-1.1300846002559983E-2</v>
      </c>
      <c r="F7" s="62" t="s">
        <v>9</v>
      </c>
      <c r="G7" s="63">
        <f>AVERAGE(G2:G6)</f>
        <v>1.4796920551876091E-4</v>
      </c>
      <c r="I7" s="65" t="s">
        <v>10</v>
      </c>
      <c r="J7" s="66">
        <f>AVERAGE(C9:C58)</f>
        <v>-6.9846877626590805E-4</v>
      </c>
    </row>
    <row r="8" spans="1:14" ht="15.75" thickBot="1">
      <c r="A8" s="18">
        <v>44286</v>
      </c>
      <c r="B8">
        <v>1573.51</v>
      </c>
      <c r="C8">
        <f t="shared" si="0"/>
        <v>1.7883585105909816E-2</v>
      </c>
      <c r="D8">
        <f>_xlfn.STDEV.P(C3:C8)</f>
        <v>3.4711354617070075E-2</v>
      </c>
      <c r="I8" t="s">
        <v>11</v>
      </c>
    </row>
    <row r="9" spans="1:14" ht="18" customHeight="1">
      <c r="A9" s="41">
        <v>44253</v>
      </c>
      <c r="B9" s="42">
        <v>1577.75</v>
      </c>
      <c r="C9" s="42">
        <f t="shared" si="0"/>
        <v>-2.6873712565361751E-3</v>
      </c>
      <c r="D9" s="43">
        <f t="shared" ref="D9:D70" si="1">_xlfn.STDEV.P(C4:C9)</f>
        <v>3.4526394120960729E-2</v>
      </c>
    </row>
    <row r="10" spans="1:14">
      <c r="A10" s="44">
        <v>44225</v>
      </c>
      <c r="B10">
        <v>1566.4</v>
      </c>
      <c r="C10">
        <f t="shared" si="0"/>
        <v>7.2459141981613406E-3</v>
      </c>
      <c r="D10" s="45">
        <f t="shared" si="1"/>
        <v>1.7353768987469209E-2</v>
      </c>
      <c r="E10">
        <f>B2/B10-1</f>
        <v>1.4549284984678224E-2</v>
      </c>
      <c r="G10" s="61" t="s">
        <v>312</v>
      </c>
    </row>
    <row r="11" spans="1:14">
      <c r="A11" s="44">
        <v>44196</v>
      </c>
      <c r="B11">
        <v>1627.21</v>
      </c>
      <c r="C11">
        <f t="shared" si="0"/>
        <v>-3.7370714290103857E-2</v>
      </c>
      <c r="D11" s="45">
        <f t="shared" si="1"/>
        <v>1.9873242181766407E-2</v>
      </c>
      <c r="F11">
        <v>2017</v>
      </c>
      <c r="G11">
        <f>G2</f>
        <v>7.4942867056726037E-2</v>
      </c>
    </row>
    <row r="12" spans="1:14">
      <c r="A12" s="44">
        <v>44165</v>
      </c>
      <c r="B12">
        <v>1562.71</v>
      </c>
      <c r="C12">
        <f t="shared" si="0"/>
        <v>4.1274452713555343E-2</v>
      </c>
      <c r="D12" s="45">
        <f t="shared" si="1"/>
        <v>2.4391536328059675E-2</v>
      </c>
      <c r="F12">
        <v>2018</v>
      </c>
      <c r="G12">
        <f>G3</f>
        <v>-9.5259501867728469E-2</v>
      </c>
    </row>
    <row r="13" spans="1:14">
      <c r="A13" s="44">
        <v>44134</v>
      </c>
      <c r="B13">
        <v>1466.89</v>
      </c>
      <c r="C13">
        <f t="shared" si="0"/>
        <v>6.5321871442302948E-2</v>
      </c>
      <c r="D13" s="45">
        <f t="shared" si="1"/>
        <v>3.2522171359112374E-2</v>
      </c>
      <c r="F13">
        <v>2019</v>
      </c>
      <c r="G13">
        <f>G4</f>
        <v>-5.6292433161274191E-2</v>
      </c>
    </row>
    <row r="14" spans="1:14">
      <c r="A14" s="44">
        <v>44104</v>
      </c>
      <c r="B14">
        <v>1504.82</v>
      </c>
      <c r="C14">
        <f t="shared" si="0"/>
        <v>-2.5205672439228555E-2</v>
      </c>
      <c r="D14" s="45">
        <f t="shared" si="1"/>
        <v>3.575107765948142E-2</v>
      </c>
      <c r="F14">
        <v>2020</v>
      </c>
      <c r="G14">
        <f>G5</f>
        <v>6.2799629015192204E-2</v>
      </c>
    </row>
    <row r="15" spans="1:14">
      <c r="A15" s="44">
        <v>44074</v>
      </c>
      <c r="B15">
        <v>1525.21</v>
      </c>
      <c r="C15">
        <f t="shared" si="0"/>
        <v>-1.3368650874305943E-2</v>
      </c>
      <c r="D15" s="45">
        <f t="shared" si="1"/>
        <v>3.6501783837326836E-2</v>
      </c>
    </row>
    <row r="16" spans="1:14">
      <c r="A16" s="44">
        <v>44043</v>
      </c>
      <c r="B16">
        <v>1603.75</v>
      </c>
      <c r="C16">
        <f t="shared" si="0"/>
        <v>-4.8972720187061558E-2</v>
      </c>
      <c r="D16" s="45">
        <f t="shared" si="1"/>
        <v>4.1879839764446966E-2</v>
      </c>
      <c r="F16" s="62" t="s">
        <v>9</v>
      </c>
      <c r="G16" s="63">
        <f>AVERAGE(G11:G14)</f>
        <v>-3.4523597392711047E-3</v>
      </c>
    </row>
    <row r="17" spans="1:5">
      <c r="A17" s="44">
        <v>44012</v>
      </c>
      <c r="B17">
        <v>1500.97</v>
      </c>
      <c r="C17">
        <f t="shared" si="0"/>
        <v>6.847571903502403E-2</v>
      </c>
      <c r="D17" s="45">
        <f t="shared" si="1"/>
        <v>4.5816762900821782E-2</v>
      </c>
    </row>
    <row r="18" spans="1:5">
      <c r="A18" s="44">
        <v>43980</v>
      </c>
      <c r="B18">
        <v>1473.25</v>
      </c>
      <c r="C18">
        <f t="shared" si="0"/>
        <v>1.8815543865603246E-2</v>
      </c>
      <c r="D18" s="45">
        <f t="shared" si="1"/>
        <v>4.4378430169701798E-2</v>
      </c>
    </row>
    <row r="19" spans="1:5">
      <c r="A19" s="44">
        <v>43951</v>
      </c>
      <c r="B19">
        <v>1407.78</v>
      </c>
      <c r="C19">
        <f t="shared" si="0"/>
        <v>4.6505846083905178E-2</v>
      </c>
      <c r="D19" s="45">
        <f t="shared" si="1"/>
        <v>4.0950386961792894E-2</v>
      </c>
    </row>
    <row r="20" spans="1:5">
      <c r="A20" s="44">
        <v>43921</v>
      </c>
      <c r="B20">
        <v>1350.89</v>
      </c>
      <c r="C20">
        <f t="shared" si="0"/>
        <v>4.2112977370474258E-2</v>
      </c>
      <c r="D20" s="45">
        <f t="shared" si="1"/>
        <v>3.9595141406040334E-2</v>
      </c>
    </row>
    <row r="21" spans="1:5">
      <c r="A21" s="44">
        <v>43889</v>
      </c>
      <c r="B21">
        <v>1482.64</v>
      </c>
      <c r="C21">
        <f t="shared" si="0"/>
        <v>-8.886176010359903E-2</v>
      </c>
      <c r="D21" s="45">
        <f t="shared" si="1"/>
        <v>5.6321043737877129E-2</v>
      </c>
    </row>
    <row r="22" spans="1:5">
      <c r="A22" s="44">
        <v>43861</v>
      </c>
      <c r="B22">
        <v>1531.06</v>
      </c>
      <c r="C22">
        <f t="shared" si="0"/>
        <v>-3.1625148589865759E-2</v>
      </c>
      <c r="D22" s="45">
        <f t="shared" si="1"/>
        <v>5.3795682963409724E-2</v>
      </c>
      <c r="E22">
        <f>B11/B22-1</f>
        <v>6.2799629015192204E-2</v>
      </c>
    </row>
    <row r="23" spans="1:5">
      <c r="A23" s="44">
        <v>43830</v>
      </c>
      <c r="B23">
        <v>1588.76</v>
      </c>
      <c r="C23">
        <f t="shared" si="0"/>
        <v>-3.6317631360306191E-2</v>
      </c>
      <c r="D23" s="45">
        <f t="shared" si="1"/>
        <v>4.8476142576037939E-2</v>
      </c>
    </row>
    <row r="24" spans="1:5">
      <c r="A24" s="44">
        <v>43798</v>
      </c>
      <c r="B24">
        <v>1561.74</v>
      </c>
      <c r="C24">
        <f t="shared" si="0"/>
        <v>1.7301215311127383E-2</v>
      </c>
      <c r="D24" s="45">
        <f t="shared" si="1"/>
        <v>4.8338429619827018E-2</v>
      </c>
    </row>
    <row r="25" spans="1:5">
      <c r="A25" s="44">
        <v>43769</v>
      </c>
      <c r="B25">
        <v>1597.98</v>
      </c>
      <c r="C25">
        <f t="shared" si="0"/>
        <v>-2.2678631772612978E-2</v>
      </c>
      <c r="D25" s="45">
        <f t="shared" si="1"/>
        <v>4.1633176022209964E-2</v>
      </c>
    </row>
    <row r="26" spans="1:5">
      <c r="A26" s="44">
        <v>43738</v>
      </c>
      <c r="B26">
        <v>1583.91</v>
      </c>
      <c r="C26">
        <f t="shared" si="0"/>
        <v>8.8830804780575257E-3</v>
      </c>
      <c r="D26" s="45">
        <f t="shared" si="1"/>
        <v>3.4620169273252059E-2</v>
      </c>
    </row>
    <row r="27" spans="1:5">
      <c r="A27" s="44">
        <v>43707</v>
      </c>
      <c r="B27">
        <v>1612.14</v>
      </c>
      <c r="C27">
        <f t="shared" si="0"/>
        <v>-1.7510886151326788E-2</v>
      </c>
      <c r="D27" s="45">
        <f t="shared" si="1"/>
        <v>1.9996112842693769E-2</v>
      </c>
    </row>
    <row r="28" spans="1:5">
      <c r="A28" s="44">
        <v>43677</v>
      </c>
      <c r="B28">
        <v>1634.87</v>
      </c>
      <c r="C28">
        <f t="shared" si="0"/>
        <v>-1.3903246129661539E-2</v>
      </c>
      <c r="D28" s="45">
        <f t="shared" si="1"/>
        <v>1.8366475791363187E-2</v>
      </c>
    </row>
    <row r="29" spans="1:5">
      <c r="A29" s="44">
        <v>43644</v>
      </c>
      <c r="B29">
        <v>1672.13</v>
      </c>
      <c r="C29">
        <f t="shared" si="0"/>
        <v>-2.2282956468695714E-2</v>
      </c>
      <c r="D29" s="45">
        <f t="shared" si="1"/>
        <v>1.5648002315037934E-2</v>
      </c>
    </row>
    <row r="30" spans="1:5">
      <c r="A30" s="44">
        <v>43616</v>
      </c>
      <c r="B30">
        <v>1650.76</v>
      </c>
      <c r="C30">
        <f t="shared" si="0"/>
        <v>1.2945552351644185E-2</v>
      </c>
      <c r="D30" s="45">
        <f t="shared" si="1"/>
        <v>1.4499315251964464E-2</v>
      </c>
    </row>
    <row r="31" spans="1:5">
      <c r="A31" s="44">
        <v>43585</v>
      </c>
      <c r="B31">
        <v>1642.29</v>
      </c>
      <c r="C31">
        <f t="shared" si="0"/>
        <v>5.1574326093442036E-3</v>
      </c>
      <c r="D31" s="45">
        <f t="shared" si="1"/>
        <v>1.3848248767770181E-2</v>
      </c>
    </row>
    <row r="32" spans="1:5">
      <c r="A32" s="44">
        <v>43553</v>
      </c>
      <c r="B32">
        <v>1643.63</v>
      </c>
      <c r="C32">
        <f t="shared" si="0"/>
        <v>-8.1526864318626213E-4</v>
      </c>
      <c r="D32" s="45">
        <f t="shared" si="1"/>
        <v>1.2717260156672034E-2</v>
      </c>
    </row>
    <row r="33" spans="1:5">
      <c r="A33" s="44">
        <v>43524</v>
      </c>
      <c r="B33">
        <v>1707.73</v>
      </c>
      <c r="C33">
        <f t="shared" si="0"/>
        <v>-3.7535207556229522E-2</v>
      </c>
      <c r="D33" s="45">
        <f t="shared" si="1"/>
        <v>1.714049627170805E-2</v>
      </c>
    </row>
    <row r="34" spans="1:5">
      <c r="A34" s="44">
        <v>43496</v>
      </c>
      <c r="B34">
        <v>1683.53</v>
      </c>
      <c r="C34">
        <f t="shared" si="0"/>
        <v>1.4374558219930833E-2</v>
      </c>
      <c r="D34" s="45">
        <f t="shared" si="1"/>
        <v>1.9038449226034166E-2</v>
      </c>
      <c r="E34">
        <f>B23/B34-1</f>
        <v>-5.6292433161274191E-2</v>
      </c>
    </row>
    <row r="35" spans="1:5">
      <c r="A35" s="44">
        <v>43465</v>
      </c>
      <c r="B35">
        <v>1690.58</v>
      </c>
      <c r="C35">
        <f t="shared" si="0"/>
        <v>-4.170166451750279E-3</v>
      </c>
      <c r="D35" s="45">
        <f t="shared" si="1"/>
        <v>1.7373113696892005E-2</v>
      </c>
    </row>
    <row r="36" spans="1:5">
      <c r="A36" s="44">
        <v>43434</v>
      </c>
      <c r="B36">
        <v>1679.86</v>
      </c>
      <c r="C36">
        <f t="shared" si="0"/>
        <v>6.3814841712999115E-3</v>
      </c>
      <c r="D36" s="45">
        <f t="shared" si="1"/>
        <v>1.6607883653166122E-2</v>
      </c>
    </row>
    <row r="37" spans="1:5">
      <c r="A37" s="44">
        <v>43404</v>
      </c>
      <c r="B37">
        <v>1709.27</v>
      </c>
      <c r="C37">
        <f t="shared" si="0"/>
        <v>-1.720617573584049E-2</v>
      </c>
      <c r="D37" s="45">
        <f t="shared" si="1"/>
        <v>1.6917595745746323E-2</v>
      </c>
    </row>
    <row r="38" spans="1:5">
      <c r="A38" s="44">
        <v>43371</v>
      </c>
      <c r="B38">
        <v>1793.15</v>
      </c>
      <c r="C38">
        <f t="shared" si="0"/>
        <v>-4.6778016339960482E-2</v>
      </c>
      <c r="D38" s="45">
        <f t="shared" si="1"/>
        <v>2.2194536666786596E-2</v>
      </c>
    </row>
    <row r="39" spans="1:5">
      <c r="A39" s="44">
        <v>43343</v>
      </c>
      <c r="B39">
        <v>1819.66</v>
      </c>
      <c r="C39">
        <f t="shared" si="0"/>
        <v>-1.4568655682929754E-2</v>
      </c>
      <c r="D39" s="45">
        <f t="shared" si="1"/>
        <v>1.9669088739141791E-2</v>
      </c>
    </row>
    <row r="40" spans="1:5">
      <c r="A40" s="44">
        <v>43312</v>
      </c>
      <c r="B40">
        <v>1784.25</v>
      </c>
      <c r="C40">
        <f t="shared" si="0"/>
        <v>1.9845873616365362E-2</v>
      </c>
      <c r="D40" s="45">
        <f t="shared" si="1"/>
        <v>2.0882582402760357E-2</v>
      </c>
    </row>
    <row r="41" spans="1:5">
      <c r="A41" s="44">
        <v>43280</v>
      </c>
      <c r="B41">
        <v>1691.5</v>
      </c>
      <c r="C41">
        <f t="shared" si="0"/>
        <v>5.4832988471770649E-2</v>
      </c>
      <c r="D41" s="45">
        <f t="shared" si="1"/>
        <v>3.1980910359004584E-2</v>
      </c>
    </row>
    <row r="42" spans="1:5">
      <c r="A42" s="44">
        <v>43251</v>
      </c>
      <c r="B42">
        <v>1740.62</v>
      </c>
      <c r="C42">
        <f t="shared" si="0"/>
        <v>-2.8219829715848355E-2</v>
      </c>
      <c r="D42" s="45">
        <f t="shared" si="1"/>
        <v>3.3470599803125001E-2</v>
      </c>
    </row>
    <row r="43" spans="1:5">
      <c r="A43" s="44">
        <v>43220</v>
      </c>
      <c r="B43">
        <v>1870.37</v>
      </c>
      <c r="C43">
        <f t="shared" si="0"/>
        <v>-6.9371300865604169E-2</v>
      </c>
      <c r="D43" s="45">
        <f t="shared" si="1"/>
        <v>4.1284417013653575E-2</v>
      </c>
    </row>
    <row r="44" spans="1:5">
      <c r="A44" s="44">
        <v>43189</v>
      </c>
      <c r="B44">
        <v>1863.46</v>
      </c>
      <c r="C44">
        <f t="shared" si="0"/>
        <v>3.708155796206869E-3</v>
      </c>
      <c r="D44" s="45">
        <f t="shared" si="1"/>
        <v>3.8826854247331483E-2</v>
      </c>
    </row>
    <row r="45" spans="1:5">
      <c r="A45" s="44">
        <v>43159</v>
      </c>
      <c r="B45">
        <v>1856.2</v>
      </c>
      <c r="C45">
        <f t="shared" si="0"/>
        <v>3.9112164637431501E-3</v>
      </c>
      <c r="D45" s="45">
        <f t="shared" si="1"/>
        <v>3.8728371924972901E-2</v>
      </c>
    </row>
    <row r="46" spans="1:5">
      <c r="A46" s="44">
        <v>43131</v>
      </c>
      <c r="B46">
        <v>1868.58</v>
      </c>
      <c r="C46">
        <f t="shared" si="0"/>
        <v>-6.6253518714745052E-3</v>
      </c>
      <c r="D46" s="45">
        <f t="shared" si="1"/>
        <v>3.7411293173738355E-2</v>
      </c>
      <c r="E46">
        <f>B35/B46-1</f>
        <v>-9.5259501867728469E-2</v>
      </c>
    </row>
    <row r="47" spans="1:5">
      <c r="A47" s="44">
        <v>43098</v>
      </c>
      <c r="B47">
        <v>1796.81</v>
      </c>
      <c r="C47">
        <f t="shared" si="0"/>
        <v>3.9943010112365895E-2</v>
      </c>
      <c r="D47" s="45">
        <f t="shared" si="1"/>
        <v>3.3521574416617496E-2</v>
      </c>
    </row>
    <row r="48" spans="1:5">
      <c r="A48" s="44">
        <v>43069</v>
      </c>
      <c r="B48">
        <v>1717.86</v>
      </c>
      <c r="C48">
        <f t="shared" si="0"/>
        <v>4.5958343520426714E-2</v>
      </c>
      <c r="D48" s="45">
        <f t="shared" si="1"/>
        <v>3.7730959681288603E-2</v>
      </c>
    </row>
    <row r="49" spans="1:5">
      <c r="A49" s="44">
        <v>43039</v>
      </c>
      <c r="B49">
        <v>1747.92</v>
      </c>
      <c r="C49">
        <f t="shared" si="0"/>
        <v>-1.7197583413428585E-2</v>
      </c>
      <c r="D49" s="45">
        <f t="shared" si="1"/>
        <v>2.3333392582163898E-2</v>
      </c>
    </row>
    <row r="50" spans="1:5">
      <c r="A50" s="44">
        <v>43007</v>
      </c>
      <c r="B50">
        <v>1755.58</v>
      </c>
      <c r="C50">
        <f t="shared" si="0"/>
        <v>-4.3632303853996524E-3</v>
      </c>
      <c r="D50" s="45">
        <f t="shared" si="1"/>
        <v>2.3974403011448792E-2</v>
      </c>
    </row>
    <row r="51" spans="1:5">
      <c r="A51" s="44">
        <v>42978</v>
      </c>
      <c r="B51">
        <v>1773.16</v>
      </c>
      <c r="C51">
        <f t="shared" si="0"/>
        <v>-9.9145029213382196E-3</v>
      </c>
      <c r="D51" s="45">
        <f t="shared" si="1"/>
        <v>2.5112357928916852E-2</v>
      </c>
    </row>
    <row r="52" spans="1:5">
      <c r="A52" s="44">
        <v>42947</v>
      </c>
      <c r="B52">
        <v>1760.03</v>
      </c>
      <c r="C52">
        <f t="shared" si="0"/>
        <v>7.4601001119298793E-3</v>
      </c>
      <c r="D52" s="45">
        <f t="shared" si="1"/>
        <v>2.4283200136409718E-2</v>
      </c>
    </row>
    <row r="53" spans="1:5">
      <c r="A53" s="44">
        <v>42916</v>
      </c>
      <c r="B53">
        <v>1763.67</v>
      </c>
      <c r="C53">
        <f t="shared" si="0"/>
        <v>-2.0638781631484582E-3</v>
      </c>
      <c r="D53" s="45">
        <f t="shared" si="1"/>
        <v>2.0491095465502297E-2</v>
      </c>
    </row>
    <row r="54" spans="1:5">
      <c r="A54" s="44">
        <v>42886</v>
      </c>
      <c r="B54">
        <v>1765.87</v>
      </c>
      <c r="C54">
        <f t="shared" si="0"/>
        <v>-1.245844824364073E-3</v>
      </c>
      <c r="D54" s="45">
        <f t="shared" si="1"/>
        <v>7.638878461840695E-3</v>
      </c>
    </row>
    <row r="55" spans="1:5">
      <c r="A55" s="44">
        <v>42853</v>
      </c>
      <c r="B55">
        <v>1768.06</v>
      </c>
      <c r="C55">
        <f t="shared" si="0"/>
        <v>-1.2386457473162471E-3</v>
      </c>
      <c r="D55" s="45">
        <f t="shared" si="1"/>
        <v>5.1446283792249059E-3</v>
      </c>
    </row>
    <row r="56" spans="1:5">
      <c r="A56" s="44">
        <v>42825</v>
      </c>
      <c r="B56">
        <v>1740.09</v>
      </c>
      <c r="C56">
        <f t="shared" si="0"/>
        <v>1.6073881236027932E-2</v>
      </c>
      <c r="D56" s="45">
        <f t="shared" si="1"/>
        <v>8.225487966205489E-3</v>
      </c>
    </row>
    <row r="57" spans="1:5">
      <c r="A57" s="44">
        <v>42794</v>
      </c>
      <c r="B57">
        <v>1693.77</v>
      </c>
      <c r="C57">
        <f t="shared" si="0"/>
        <v>2.7347278556120402E-2</v>
      </c>
      <c r="D57" s="45">
        <f t="shared" si="1"/>
        <v>1.0889236998307076E-2</v>
      </c>
    </row>
    <row r="58" spans="1:5" ht="15.75" thickBot="1">
      <c r="A58" s="46">
        <v>42766</v>
      </c>
      <c r="B58" s="47">
        <v>1671.54</v>
      </c>
      <c r="C58" s="47">
        <f t="shared" si="0"/>
        <v>1.3299113392440498E-2</v>
      </c>
      <c r="D58" s="48">
        <f t="shared" si="1"/>
        <v>1.1081549351220469E-2</v>
      </c>
      <c r="E58">
        <f>B47/B58-1</f>
        <v>7.4942867056726037E-2</v>
      </c>
    </row>
    <row r="59" spans="1:5">
      <c r="A59" s="18">
        <v>42734</v>
      </c>
      <c r="B59">
        <v>1641.73</v>
      </c>
      <c r="C59">
        <f t="shared" si="0"/>
        <v>1.8157675135375362E-2</v>
      </c>
      <c r="D59">
        <f t="shared" si="1"/>
        <v>1.0347531677633491E-2</v>
      </c>
    </row>
    <row r="60" spans="1:5">
      <c r="A60" s="18">
        <v>42704</v>
      </c>
      <c r="B60">
        <v>1619.12</v>
      </c>
      <c r="C60">
        <f t="shared" si="0"/>
        <v>1.3964375710262544E-2</v>
      </c>
      <c r="D60">
        <f t="shared" si="1"/>
        <v>8.4683873898907143E-3</v>
      </c>
    </row>
    <row r="61" spans="1:5">
      <c r="A61" s="18">
        <v>42674</v>
      </c>
      <c r="B61">
        <v>1672.46</v>
      </c>
      <c r="C61">
        <f t="shared" si="0"/>
        <v>-3.1893139447281338E-2</v>
      </c>
      <c r="D61">
        <f t="shared" si="1"/>
        <v>1.9080758550173719E-2</v>
      </c>
    </row>
    <row r="62" spans="1:5">
      <c r="A62" s="18">
        <v>42643</v>
      </c>
      <c r="B62">
        <v>1652.55</v>
      </c>
      <c r="C62">
        <f t="shared" si="0"/>
        <v>1.2048046957731984E-2</v>
      </c>
      <c r="D62">
        <f t="shared" si="1"/>
        <v>1.8907490996978363E-2</v>
      </c>
    </row>
    <row r="63" spans="1:5">
      <c r="A63" s="18">
        <v>42613</v>
      </c>
      <c r="B63">
        <v>1678.06</v>
      </c>
      <c r="C63">
        <f t="shared" si="0"/>
        <v>-1.520207859075362E-2</v>
      </c>
      <c r="D63">
        <f t="shared" si="1"/>
        <v>1.8605849092706891E-2</v>
      </c>
    </row>
    <row r="64" spans="1:5">
      <c r="A64" s="18">
        <v>42580</v>
      </c>
      <c r="B64">
        <v>1653.26</v>
      </c>
      <c r="C64">
        <f t="shared" si="0"/>
        <v>1.5000665352092213E-2</v>
      </c>
      <c r="D64">
        <f t="shared" si="1"/>
        <v>1.8792076155640648E-2</v>
      </c>
    </row>
    <row r="65" spans="1:4">
      <c r="A65" s="18">
        <v>42551</v>
      </c>
      <c r="B65">
        <v>1654.08</v>
      </c>
      <c r="C65">
        <f t="shared" si="0"/>
        <v>-4.957438576126405E-4</v>
      </c>
      <c r="D65">
        <f t="shared" si="1"/>
        <v>1.7351700592034319E-2</v>
      </c>
    </row>
    <row r="66" spans="1:4">
      <c r="A66" s="18">
        <v>42521</v>
      </c>
      <c r="B66">
        <v>1626</v>
      </c>
      <c r="C66">
        <f t="shared" si="0"/>
        <v>1.726937269372697E-2</v>
      </c>
      <c r="D66">
        <f t="shared" si="1"/>
        <v>1.7865901608929775E-2</v>
      </c>
    </row>
    <row r="67" spans="1:4">
      <c r="A67" s="18">
        <v>42489</v>
      </c>
      <c r="B67">
        <v>1672.72</v>
      </c>
      <c r="C67">
        <f t="shared" si="0"/>
        <v>-2.7930556219809666E-2</v>
      </c>
      <c r="D67">
        <f t="shared" si="1"/>
        <v>1.6732165995791193E-2</v>
      </c>
    </row>
    <row r="68" spans="1:4">
      <c r="A68" s="18">
        <v>42460</v>
      </c>
      <c r="B68">
        <v>1717.58</v>
      </c>
      <c r="C68">
        <f t="shared" si="0"/>
        <v>-2.611814296859527E-2</v>
      </c>
      <c r="D68">
        <f t="shared" si="1"/>
        <v>1.8178707212518783E-2</v>
      </c>
    </row>
    <row r="69" spans="1:4">
      <c r="A69" s="18">
        <v>42429</v>
      </c>
      <c r="B69">
        <v>1654.75</v>
      </c>
      <c r="C69">
        <f t="shared" ref="C69:C70" si="2">B68/B69-1</f>
        <v>3.796948179483306E-2</v>
      </c>
      <c r="D69">
        <f t="shared" si="1"/>
        <v>2.3757090032679978E-2</v>
      </c>
    </row>
    <row r="70" spans="1:4">
      <c r="A70" s="18">
        <v>42398</v>
      </c>
      <c r="B70">
        <v>1667.8</v>
      </c>
      <c r="C70">
        <f t="shared" si="2"/>
        <v>-7.8246792181316804E-3</v>
      </c>
      <c r="D70">
        <f t="shared" si="1"/>
        <v>2.329228791405008E-2</v>
      </c>
    </row>
    <row r="72" spans="1:4">
      <c r="A72" s="11"/>
      <c r="B72" s="7"/>
    </row>
    <row r="73" spans="1:4">
      <c r="A73" s="11"/>
      <c r="B73" s="7"/>
    </row>
    <row r="74" spans="1:4">
      <c r="A74" s="11"/>
      <c r="B74" s="7"/>
    </row>
    <row r="75" spans="1:4">
      <c r="A75" s="11"/>
      <c r="B75" s="7"/>
    </row>
    <row r="76" spans="1:4">
      <c r="A76" s="11"/>
      <c r="B76" s="7"/>
    </row>
    <row r="77" spans="1:4">
      <c r="A77" s="11"/>
      <c r="B77" s="7"/>
    </row>
    <row r="78" spans="1:4">
      <c r="A78" s="11"/>
      <c r="B78" s="7"/>
    </row>
    <row r="79" spans="1:4">
      <c r="A79" s="11"/>
      <c r="B79" s="7"/>
    </row>
    <row r="80" spans="1:4">
      <c r="A80" s="11"/>
      <c r="B80" s="7"/>
    </row>
    <row r="81" spans="1:2">
      <c r="A81" s="11"/>
      <c r="B81" s="7"/>
    </row>
    <row r="82" spans="1:2">
      <c r="A82" s="11"/>
      <c r="B82" s="7"/>
    </row>
    <row r="83" spans="1:2">
      <c r="A83" s="11"/>
      <c r="B83" s="7"/>
    </row>
    <row r="84" spans="1:2">
      <c r="A84" s="11"/>
      <c r="B84" s="7"/>
    </row>
    <row r="85" spans="1:2">
      <c r="A85" s="11"/>
      <c r="B85" s="7"/>
    </row>
    <row r="86" spans="1:2">
      <c r="A86" s="11"/>
      <c r="B86" s="7"/>
    </row>
    <row r="87" spans="1:2">
      <c r="A87" s="11"/>
      <c r="B87" s="7"/>
    </row>
    <row r="88" spans="1:2">
      <c r="A88" s="11"/>
      <c r="B88" s="7"/>
    </row>
    <row r="89" spans="1:2">
      <c r="A89" s="11"/>
      <c r="B89" s="7"/>
    </row>
    <row r="90" spans="1:2">
      <c r="A90" s="11"/>
      <c r="B90" s="7"/>
    </row>
    <row r="91" spans="1:2">
      <c r="A91" s="11"/>
      <c r="B91" s="7"/>
    </row>
    <row r="92" spans="1:2">
      <c r="A92" s="11"/>
      <c r="B92" s="7"/>
    </row>
    <row r="93" spans="1:2">
      <c r="A93" s="11"/>
      <c r="B93" s="7"/>
    </row>
    <row r="94" spans="1:2">
      <c r="A94" s="11"/>
      <c r="B94" s="7"/>
    </row>
    <row r="95" spans="1:2">
      <c r="A95" s="11"/>
      <c r="B95" s="7"/>
    </row>
    <row r="96" spans="1:2">
      <c r="A96" s="11"/>
      <c r="B96" s="7"/>
    </row>
    <row r="97" spans="1:2">
      <c r="A97" s="11"/>
      <c r="B97" s="7"/>
    </row>
    <row r="98" spans="1:2">
      <c r="A98" s="11"/>
      <c r="B98" s="7"/>
    </row>
    <row r="99" spans="1:2">
      <c r="A99" s="11"/>
      <c r="B99" s="7"/>
    </row>
    <row r="100" spans="1:2">
      <c r="A100" s="11"/>
      <c r="B100" s="7"/>
    </row>
    <row r="101" spans="1:2">
      <c r="A101" s="11"/>
      <c r="B101" s="7"/>
    </row>
    <row r="102" spans="1:2">
      <c r="A102" s="11"/>
      <c r="B102" s="7"/>
    </row>
    <row r="103" spans="1:2">
      <c r="A103" s="11"/>
      <c r="B103" s="7"/>
    </row>
    <row r="104" spans="1:2">
      <c r="A104" s="11"/>
      <c r="B104" s="7"/>
    </row>
    <row r="105" spans="1:2">
      <c r="A105" s="11"/>
      <c r="B105" s="7"/>
    </row>
    <row r="106" spans="1:2">
      <c r="A106" s="11"/>
      <c r="B106" s="7"/>
    </row>
    <row r="107" spans="1:2">
      <c r="A107" s="11"/>
      <c r="B107" s="7"/>
    </row>
    <row r="108" spans="1:2">
      <c r="A108" s="11"/>
      <c r="B108" s="7"/>
    </row>
    <row r="109" spans="1:2">
      <c r="A109" s="11"/>
      <c r="B109" s="7"/>
    </row>
    <row r="110" spans="1:2">
      <c r="A110" s="11"/>
      <c r="B110" s="7"/>
    </row>
    <row r="111" spans="1:2">
      <c r="A111" s="11"/>
      <c r="B111" s="7"/>
    </row>
    <row r="112" spans="1:2">
      <c r="A112" s="11"/>
      <c r="B112" s="7"/>
    </row>
    <row r="113" spans="1:2">
      <c r="A113" s="11"/>
      <c r="B113" s="7"/>
    </row>
    <row r="114" spans="1:2">
      <c r="A114" s="11"/>
      <c r="B114" s="7"/>
    </row>
    <row r="115" spans="1:2">
      <c r="A115" s="11"/>
      <c r="B115" s="7"/>
    </row>
    <row r="116" spans="1:2">
      <c r="A116" s="11"/>
      <c r="B116" s="7"/>
    </row>
    <row r="117" spans="1:2">
      <c r="A117" s="11"/>
      <c r="B117" s="7"/>
    </row>
    <row r="118" spans="1:2">
      <c r="A118" s="11"/>
      <c r="B118" s="7"/>
    </row>
    <row r="119" spans="1:2">
      <c r="A119" s="11"/>
      <c r="B119" s="7"/>
    </row>
    <row r="120" spans="1:2">
      <c r="A120" s="11"/>
      <c r="B120" s="7"/>
    </row>
    <row r="121" spans="1:2">
      <c r="A121" s="11"/>
      <c r="B121" s="7"/>
    </row>
    <row r="122" spans="1:2">
      <c r="A122" s="11"/>
      <c r="B122" s="7"/>
    </row>
    <row r="123" spans="1:2">
      <c r="A123" s="11"/>
      <c r="B123" s="7"/>
    </row>
    <row r="124" spans="1:2">
      <c r="A124" s="11"/>
      <c r="B124" s="7"/>
    </row>
    <row r="125" spans="1:2">
      <c r="A125" s="11"/>
      <c r="B125" s="7"/>
    </row>
    <row r="126" spans="1:2">
      <c r="A126" s="11"/>
      <c r="B126" s="7"/>
    </row>
    <row r="127" spans="1:2">
      <c r="A127" s="11"/>
      <c r="B127" s="7"/>
    </row>
    <row r="128" spans="1:2">
      <c r="A128" s="11"/>
      <c r="B128" s="7"/>
    </row>
    <row r="129" spans="1:2">
      <c r="A129" s="11"/>
      <c r="B129" s="7"/>
    </row>
    <row r="130" spans="1:2">
      <c r="A130" s="11"/>
      <c r="B130" s="7"/>
    </row>
    <row r="131" spans="1:2">
      <c r="A131" s="11"/>
      <c r="B131" s="7"/>
    </row>
    <row r="132" spans="1:2">
      <c r="A132" s="11"/>
      <c r="B132" s="7"/>
    </row>
    <row r="133" spans="1:2">
      <c r="A133" s="11"/>
      <c r="B133" s="7"/>
    </row>
    <row r="134" spans="1:2">
      <c r="A134" s="11"/>
      <c r="B134" s="7"/>
    </row>
    <row r="135" spans="1:2">
      <c r="A135" s="11"/>
      <c r="B135" s="7"/>
    </row>
    <row r="136" spans="1:2">
      <c r="A136" s="11"/>
      <c r="B136" s="7"/>
    </row>
    <row r="137" spans="1:2">
      <c r="A137" s="11"/>
      <c r="B137" s="7"/>
    </row>
    <row r="138" spans="1:2">
      <c r="A138" s="11"/>
      <c r="B138" s="7"/>
    </row>
    <row r="139" spans="1:2">
      <c r="A139" s="11"/>
      <c r="B139" s="7"/>
    </row>
    <row r="140" spans="1:2">
      <c r="A140" s="11"/>
      <c r="B140" s="7"/>
    </row>
    <row r="141" spans="1:2">
      <c r="A141" s="11"/>
      <c r="B141" s="7"/>
    </row>
    <row r="142" spans="1:2">
      <c r="A142" s="11"/>
      <c r="B142" s="7"/>
    </row>
    <row r="143" spans="1:2">
      <c r="A143" s="11"/>
      <c r="B143" s="7"/>
    </row>
    <row r="144" spans="1:2">
      <c r="A144" s="11"/>
      <c r="B144" s="7"/>
    </row>
    <row r="145" spans="1:2">
      <c r="A145" s="11"/>
      <c r="B145" s="7"/>
    </row>
    <row r="146" spans="1:2">
      <c r="A146" s="11"/>
      <c r="B146" s="7"/>
    </row>
    <row r="147" spans="1:2">
      <c r="A147" s="11"/>
      <c r="B147" s="7"/>
    </row>
    <row r="148" spans="1:2">
      <c r="A148" s="11"/>
      <c r="B148" s="7"/>
    </row>
    <row r="149" spans="1:2">
      <c r="A149" s="11"/>
      <c r="B149" s="7"/>
    </row>
    <row r="150" spans="1:2">
      <c r="A150" s="11"/>
      <c r="B150" s="7"/>
    </row>
    <row r="151" spans="1:2">
      <c r="A151" s="11"/>
      <c r="B151" s="7"/>
    </row>
    <row r="152" spans="1:2">
      <c r="A152" s="11"/>
      <c r="B152" s="7"/>
    </row>
    <row r="153" spans="1:2">
      <c r="A153" s="11"/>
      <c r="B153" s="7"/>
    </row>
    <row r="154" spans="1:2">
      <c r="A154" s="11"/>
      <c r="B154" s="7"/>
    </row>
    <row r="155" spans="1:2">
      <c r="A155" s="11"/>
      <c r="B155" s="7"/>
    </row>
    <row r="156" spans="1:2">
      <c r="A156" s="11"/>
      <c r="B156" s="7"/>
    </row>
    <row r="157" spans="1:2">
      <c r="A157" s="11"/>
      <c r="B157" s="7"/>
    </row>
    <row r="158" spans="1:2">
      <c r="A158" s="11"/>
      <c r="B158" s="7"/>
    </row>
    <row r="159" spans="1:2">
      <c r="A159" s="11"/>
      <c r="B159" s="7"/>
    </row>
    <row r="160" spans="1:2">
      <c r="A160" s="11"/>
      <c r="B160" s="7"/>
    </row>
    <row r="161" spans="1:2">
      <c r="A161" s="11"/>
      <c r="B161" s="7"/>
    </row>
    <row r="162" spans="1:2">
      <c r="A162" s="11"/>
      <c r="B162" s="7"/>
    </row>
    <row r="163" spans="1:2">
      <c r="A163" s="11"/>
      <c r="B163" s="7"/>
    </row>
    <row r="164" spans="1:2">
      <c r="A164" s="11"/>
      <c r="B164" s="7"/>
    </row>
    <row r="165" spans="1:2">
      <c r="A165" s="11"/>
      <c r="B165" s="7"/>
    </row>
    <row r="166" spans="1:2">
      <c r="A166" s="11"/>
      <c r="B166" s="7"/>
    </row>
    <row r="167" spans="1:2">
      <c r="A167" s="11"/>
      <c r="B167" s="7"/>
    </row>
    <row r="168" spans="1:2">
      <c r="A168" s="11"/>
      <c r="B168" s="7"/>
    </row>
    <row r="169" spans="1:2">
      <c r="A169" s="11"/>
      <c r="B169" s="7"/>
    </row>
    <row r="170" spans="1:2">
      <c r="A170" s="11"/>
      <c r="B170" s="7"/>
    </row>
    <row r="171" spans="1:2">
      <c r="A171" s="11"/>
      <c r="B171" s="7"/>
    </row>
    <row r="172" spans="1:2">
      <c r="A172" s="11"/>
      <c r="B172" s="7"/>
    </row>
    <row r="173" spans="1:2">
      <c r="A173" s="11"/>
      <c r="B173" s="7"/>
    </row>
    <row r="174" spans="1:2">
      <c r="A174" s="11"/>
      <c r="B174" s="7"/>
    </row>
    <row r="175" spans="1:2">
      <c r="A175" s="11"/>
      <c r="B175" s="7"/>
    </row>
    <row r="176" spans="1:2">
      <c r="A176" s="11"/>
      <c r="B176" s="7"/>
    </row>
    <row r="177" spans="1:2">
      <c r="A177" s="11"/>
      <c r="B177" s="7"/>
    </row>
    <row r="178" spans="1:2">
      <c r="A178" s="11"/>
      <c r="B178" s="7"/>
    </row>
    <row r="179" spans="1:2">
      <c r="A179" s="11"/>
      <c r="B179" s="7"/>
    </row>
    <row r="180" spans="1:2">
      <c r="A180" s="11"/>
      <c r="B180" s="7"/>
    </row>
    <row r="181" spans="1:2">
      <c r="A181" s="11"/>
      <c r="B181" s="7"/>
    </row>
    <row r="182" spans="1:2">
      <c r="A182" s="11"/>
      <c r="B182" s="7"/>
    </row>
    <row r="183" spans="1:2">
      <c r="A183" s="11"/>
      <c r="B183" s="7"/>
    </row>
    <row r="184" spans="1:2">
      <c r="A184" s="11"/>
      <c r="B184" s="7"/>
    </row>
    <row r="185" spans="1:2">
      <c r="A185" s="11"/>
      <c r="B185" s="7"/>
    </row>
    <row r="186" spans="1:2">
      <c r="A186" s="11"/>
      <c r="B186" s="7"/>
    </row>
    <row r="187" spans="1:2">
      <c r="A187" s="11"/>
      <c r="B187" s="7"/>
    </row>
    <row r="188" spans="1:2">
      <c r="A188" s="11"/>
      <c r="B188" s="7"/>
    </row>
    <row r="189" spans="1:2">
      <c r="A189" s="11"/>
      <c r="B189" s="7"/>
    </row>
    <row r="190" spans="1:2">
      <c r="A190" s="11"/>
      <c r="B190" s="7"/>
    </row>
    <row r="191" spans="1:2">
      <c r="A191" s="11"/>
      <c r="B191" s="7"/>
    </row>
    <row r="192" spans="1:2">
      <c r="A192" s="11"/>
      <c r="B192" s="7"/>
    </row>
    <row r="193" spans="1:2">
      <c r="A193" s="11"/>
      <c r="B193" s="7"/>
    </row>
    <row r="194" spans="1:2">
      <c r="A194" s="11"/>
      <c r="B194" s="7"/>
    </row>
    <row r="195" spans="1:2">
      <c r="A195" s="11"/>
      <c r="B195" s="7"/>
    </row>
    <row r="196" spans="1:2">
      <c r="A196" s="11"/>
      <c r="B196" s="7"/>
    </row>
    <row r="197" spans="1:2">
      <c r="A197" s="11"/>
      <c r="B197" s="7"/>
    </row>
    <row r="198" spans="1:2">
      <c r="A198" s="11"/>
      <c r="B198" s="7"/>
    </row>
    <row r="199" spans="1:2">
      <c r="A199" s="11"/>
      <c r="B199" s="7"/>
    </row>
    <row r="200" spans="1:2">
      <c r="A200" s="11"/>
      <c r="B200" s="7"/>
    </row>
    <row r="201" spans="1:2">
      <c r="A201" s="11"/>
      <c r="B201" s="7"/>
    </row>
    <row r="202" spans="1:2">
      <c r="A202" s="11"/>
      <c r="B202" s="7"/>
    </row>
    <row r="203" spans="1:2">
      <c r="A203" s="11"/>
      <c r="B203" s="7"/>
    </row>
    <row r="204" spans="1:2">
      <c r="A204" s="11"/>
      <c r="B204" s="7"/>
    </row>
    <row r="205" spans="1:2">
      <c r="A205" s="11"/>
      <c r="B205" s="7"/>
    </row>
    <row r="206" spans="1:2">
      <c r="A206" s="11"/>
      <c r="B206" s="7"/>
    </row>
    <row r="207" spans="1:2">
      <c r="A207" s="11"/>
      <c r="B207" s="7"/>
    </row>
    <row r="208" spans="1:2">
      <c r="A208" s="11"/>
      <c r="B208" s="7"/>
    </row>
    <row r="209" spans="1:2">
      <c r="A209" s="11"/>
      <c r="B209" s="7"/>
    </row>
    <row r="210" spans="1:2">
      <c r="A210" s="11"/>
      <c r="B210" s="7"/>
    </row>
    <row r="211" spans="1:2">
      <c r="A211" s="11"/>
      <c r="B211" s="7"/>
    </row>
    <row r="212" spans="1:2">
      <c r="A212" s="11"/>
      <c r="B212" s="7"/>
    </row>
    <row r="213" spans="1:2">
      <c r="A213" s="11"/>
      <c r="B213" s="7"/>
    </row>
    <row r="214" spans="1:2">
      <c r="A214" s="11"/>
      <c r="B214" s="7"/>
    </row>
    <row r="215" spans="1:2">
      <c r="A215" s="11"/>
      <c r="B215" s="7"/>
    </row>
    <row r="216" spans="1:2">
      <c r="A216" s="11"/>
      <c r="B216" s="7"/>
    </row>
    <row r="217" spans="1:2">
      <c r="A217" s="11"/>
      <c r="B217" s="7"/>
    </row>
    <row r="218" spans="1:2">
      <c r="A218" s="11"/>
      <c r="B218" s="7"/>
    </row>
    <row r="219" spans="1:2">
      <c r="A219" s="11"/>
      <c r="B219" s="7"/>
    </row>
    <row r="220" spans="1:2">
      <c r="A220" s="11"/>
      <c r="B220" s="7"/>
    </row>
    <row r="221" spans="1:2">
      <c r="A221" s="11"/>
      <c r="B221" s="7"/>
    </row>
    <row r="222" spans="1:2">
      <c r="A222" s="11"/>
      <c r="B222" s="7"/>
    </row>
    <row r="223" spans="1:2">
      <c r="A223" s="11"/>
      <c r="B223" s="7"/>
    </row>
    <row r="224" spans="1:2">
      <c r="A224" s="11"/>
      <c r="B224" s="7"/>
    </row>
    <row r="225" spans="1:2">
      <c r="A225" s="11"/>
      <c r="B225" s="7"/>
    </row>
    <row r="226" spans="1:2">
      <c r="A226" s="11"/>
      <c r="B226" s="7"/>
    </row>
    <row r="227" spans="1:2">
      <c r="A227" s="11"/>
      <c r="B227" s="7"/>
    </row>
    <row r="228" spans="1:2">
      <c r="A228" s="11"/>
      <c r="B228" s="7"/>
    </row>
    <row r="229" spans="1:2">
      <c r="A229" s="11"/>
      <c r="B229" s="7"/>
    </row>
    <row r="230" spans="1:2">
      <c r="A230" s="11"/>
      <c r="B230" s="7"/>
    </row>
    <row r="231" spans="1:2">
      <c r="A231" s="11"/>
      <c r="B231" s="7"/>
    </row>
    <row r="232" spans="1:2">
      <c r="A232" s="11"/>
      <c r="B232" s="7"/>
    </row>
    <row r="233" spans="1:2">
      <c r="A233" s="11"/>
      <c r="B233" s="7"/>
    </row>
    <row r="234" spans="1:2">
      <c r="A234" s="11"/>
      <c r="B234" s="7"/>
    </row>
    <row r="235" spans="1:2">
      <c r="A235" s="11"/>
      <c r="B235" s="7"/>
    </row>
    <row r="236" spans="1:2">
      <c r="A236" s="11"/>
      <c r="B236" s="7"/>
    </row>
    <row r="237" spans="1:2">
      <c r="A237" s="11"/>
      <c r="B237" s="7"/>
    </row>
    <row r="238" spans="1:2">
      <c r="A238" s="11"/>
      <c r="B238" s="7"/>
    </row>
    <row r="239" spans="1:2">
      <c r="A239" s="11"/>
      <c r="B239" s="7"/>
    </row>
    <row r="240" spans="1:2">
      <c r="A240" s="11"/>
      <c r="B240" s="7"/>
    </row>
    <row r="241" spans="1:2">
      <c r="A241" s="11"/>
      <c r="B241" s="7"/>
    </row>
    <row r="242" spans="1:2">
      <c r="A242" s="11"/>
      <c r="B242" s="7"/>
    </row>
    <row r="243" spans="1:2">
      <c r="A243" s="11"/>
      <c r="B243" s="7"/>
    </row>
    <row r="244" spans="1:2">
      <c r="A244" s="11"/>
      <c r="B244" s="7"/>
    </row>
    <row r="245" spans="1:2">
      <c r="A245" s="11"/>
      <c r="B245" s="7"/>
    </row>
    <row r="246" spans="1:2">
      <c r="A246" s="11"/>
      <c r="B246" s="7"/>
    </row>
    <row r="247" spans="1:2">
      <c r="A247" s="11"/>
      <c r="B247" s="7"/>
    </row>
    <row r="248" spans="1:2">
      <c r="A248" s="11"/>
      <c r="B248" s="7"/>
    </row>
    <row r="249" spans="1:2">
      <c r="A249" s="11"/>
      <c r="B249" s="7"/>
    </row>
    <row r="250" spans="1:2">
      <c r="A250" s="11"/>
      <c r="B250" s="7"/>
    </row>
    <row r="251" spans="1:2">
      <c r="A251" s="11"/>
      <c r="B251" s="7"/>
    </row>
    <row r="252" spans="1:2">
      <c r="A252" s="11"/>
      <c r="B252" s="7"/>
    </row>
    <row r="253" spans="1:2">
      <c r="A253" s="11"/>
      <c r="B253" s="7"/>
    </row>
    <row r="254" spans="1:2">
      <c r="A254" s="11"/>
      <c r="B254" s="7"/>
    </row>
    <row r="255" spans="1:2">
      <c r="A255" s="11"/>
      <c r="B255" s="7"/>
    </row>
    <row r="256" spans="1:2">
      <c r="A256" s="11"/>
      <c r="B256" s="7"/>
    </row>
    <row r="257" spans="1:2">
      <c r="A257" s="11"/>
      <c r="B257" s="7"/>
    </row>
    <row r="258" spans="1:2">
      <c r="A258" s="11"/>
      <c r="B258" s="7"/>
    </row>
    <row r="259" spans="1:2">
      <c r="A259" s="11"/>
      <c r="B259" s="7"/>
    </row>
    <row r="260" spans="1:2">
      <c r="A260" s="11"/>
      <c r="B260" s="7"/>
    </row>
    <row r="261" spans="1:2">
      <c r="A261" s="11"/>
      <c r="B261" s="7"/>
    </row>
    <row r="262" spans="1:2">
      <c r="A262" s="11"/>
      <c r="B262" s="7"/>
    </row>
    <row r="263" spans="1:2">
      <c r="A263" s="11"/>
      <c r="B263" s="7"/>
    </row>
    <row r="264" spans="1:2">
      <c r="A264" s="11"/>
      <c r="B264" s="7"/>
    </row>
    <row r="265" spans="1:2">
      <c r="A265" s="11"/>
      <c r="B265" s="7"/>
    </row>
    <row r="266" spans="1:2">
      <c r="A266" s="11"/>
      <c r="B266" s="7"/>
    </row>
    <row r="267" spans="1:2">
      <c r="A267" s="11"/>
      <c r="B267" s="7"/>
    </row>
    <row r="268" spans="1:2">
      <c r="A268" s="11"/>
      <c r="B268" s="7"/>
    </row>
    <row r="269" spans="1:2">
      <c r="A269" s="11"/>
      <c r="B269" s="7"/>
    </row>
    <row r="270" spans="1:2">
      <c r="A270" s="11"/>
      <c r="B270" s="7"/>
    </row>
    <row r="271" spans="1:2">
      <c r="A271" s="11"/>
      <c r="B271" s="7"/>
    </row>
    <row r="272" spans="1:2">
      <c r="A272" s="11"/>
      <c r="B272" s="7"/>
    </row>
    <row r="273" spans="1:2">
      <c r="A273" s="11"/>
      <c r="B273" s="7"/>
    </row>
    <row r="274" spans="1:2">
      <c r="A274" s="11"/>
      <c r="B274" s="7"/>
    </row>
    <row r="275" spans="1:2">
      <c r="A275" s="11"/>
      <c r="B275" s="7"/>
    </row>
    <row r="276" spans="1:2">
      <c r="A276" s="11"/>
      <c r="B276" s="7"/>
    </row>
    <row r="277" spans="1:2">
      <c r="A277" s="11"/>
      <c r="B277" s="7"/>
    </row>
    <row r="278" spans="1:2">
      <c r="A278" s="11"/>
      <c r="B278" s="7"/>
    </row>
    <row r="279" spans="1:2">
      <c r="A279" s="11"/>
      <c r="B279" s="7"/>
    </row>
    <row r="280" spans="1:2">
      <c r="A280" s="11"/>
      <c r="B280" s="7"/>
    </row>
    <row r="281" spans="1:2">
      <c r="A281" s="11"/>
      <c r="B281" s="7"/>
    </row>
    <row r="282" spans="1:2">
      <c r="A282" s="11"/>
      <c r="B282" s="7"/>
    </row>
    <row r="283" spans="1:2">
      <c r="A283" s="11"/>
      <c r="B283" s="7"/>
    </row>
    <row r="284" spans="1:2">
      <c r="A284" s="11"/>
      <c r="B284" s="7"/>
    </row>
    <row r="285" spans="1:2">
      <c r="A285" s="11"/>
      <c r="B285" s="7"/>
    </row>
    <row r="286" spans="1:2">
      <c r="A286" s="11"/>
      <c r="B286" s="7"/>
    </row>
    <row r="287" spans="1:2">
      <c r="A287" s="11"/>
      <c r="B287" s="7"/>
    </row>
    <row r="288" spans="1:2">
      <c r="A288" s="11"/>
      <c r="B288" s="7"/>
    </row>
    <row r="289" spans="1:2">
      <c r="A289" s="11"/>
      <c r="B289" s="7"/>
    </row>
    <row r="290" spans="1:2">
      <c r="A290" s="11"/>
      <c r="B290" s="7"/>
    </row>
    <row r="291" spans="1:2">
      <c r="A291" s="11"/>
      <c r="B291" s="7"/>
    </row>
    <row r="292" spans="1:2">
      <c r="A292" s="11"/>
      <c r="B292" s="7"/>
    </row>
    <row r="293" spans="1:2">
      <c r="A293" s="11"/>
      <c r="B293" s="7"/>
    </row>
    <row r="294" spans="1:2">
      <c r="A294" s="11"/>
      <c r="B294" s="7"/>
    </row>
    <row r="295" spans="1:2">
      <c r="A295" s="11"/>
      <c r="B295" s="7"/>
    </row>
    <row r="296" spans="1:2">
      <c r="A296" s="11"/>
      <c r="B296" s="7"/>
    </row>
    <row r="297" spans="1:2">
      <c r="A297" s="11"/>
      <c r="B297" s="7"/>
    </row>
    <row r="298" spans="1:2">
      <c r="A298" s="11"/>
      <c r="B298" s="7"/>
    </row>
    <row r="299" spans="1:2">
      <c r="A299" s="11"/>
      <c r="B299" s="7"/>
    </row>
    <row r="300" spans="1:2">
      <c r="A300" s="11"/>
      <c r="B300" s="7"/>
    </row>
    <row r="301" spans="1:2">
      <c r="A301" s="11"/>
      <c r="B301" s="7"/>
    </row>
    <row r="302" spans="1:2">
      <c r="A302" s="11"/>
      <c r="B302" s="7"/>
    </row>
    <row r="303" spans="1:2">
      <c r="A303" s="11"/>
      <c r="B303" s="7"/>
    </row>
    <row r="304" spans="1:2">
      <c r="A304" s="11"/>
      <c r="B304" s="7"/>
    </row>
    <row r="305" spans="1:2">
      <c r="A305" s="11"/>
      <c r="B305" s="7"/>
    </row>
    <row r="306" spans="1:2">
      <c r="A306" s="11"/>
      <c r="B306" s="7"/>
    </row>
    <row r="307" spans="1:2">
      <c r="A307" s="11"/>
      <c r="B307" s="7"/>
    </row>
    <row r="308" spans="1:2">
      <c r="A308" s="11"/>
      <c r="B308" s="7"/>
    </row>
    <row r="309" spans="1:2">
      <c r="A309" s="11"/>
      <c r="B309" s="7"/>
    </row>
    <row r="310" spans="1:2">
      <c r="A310" s="11"/>
      <c r="B310" s="7"/>
    </row>
    <row r="311" spans="1:2">
      <c r="A311" s="11"/>
      <c r="B311" s="7"/>
    </row>
    <row r="312" spans="1:2">
      <c r="A312" s="11"/>
      <c r="B312" s="7"/>
    </row>
    <row r="313" spans="1:2">
      <c r="A313" s="11"/>
      <c r="B313" s="7"/>
    </row>
    <row r="314" spans="1:2">
      <c r="A314" s="11"/>
      <c r="B314" s="7"/>
    </row>
    <row r="315" spans="1:2">
      <c r="A315" s="11"/>
      <c r="B315" s="7"/>
    </row>
    <row r="316" spans="1:2">
      <c r="A316" s="11"/>
      <c r="B316" s="7"/>
    </row>
    <row r="317" spans="1:2">
      <c r="A317" s="11"/>
      <c r="B317" s="7"/>
    </row>
    <row r="318" spans="1:2">
      <c r="A318" s="11"/>
      <c r="B318" s="7"/>
    </row>
    <row r="319" spans="1:2">
      <c r="A319" s="11"/>
      <c r="B319" s="7"/>
    </row>
    <row r="320" spans="1:2">
      <c r="A320" s="11"/>
      <c r="B320" s="7"/>
    </row>
    <row r="321" spans="1:2">
      <c r="A321" s="11"/>
      <c r="B321" s="7"/>
    </row>
    <row r="322" spans="1:2">
      <c r="A322" s="11"/>
      <c r="B322" s="7"/>
    </row>
    <row r="323" spans="1:2">
      <c r="A323" s="11"/>
      <c r="B323" s="7"/>
    </row>
    <row r="324" spans="1:2">
      <c r="A324" s="11"/>
      <c r="B324" s="7"/>
    </row>
    <row r="325" spans="1:2">
      <c r="A325" s="11"/>
      <c r="B325" s="7"/>
    </row>
    <row r="326" spans="1:2">
      <c r="A326" s="11"/>
      <c r="B326" s="7"/>
    </row>
    <row r="327" spans="1:2">
      <c r="A327" s="11"/>
      <c r="B327" s="7"/>
    </row>
    <row r="328" spans="1:2">
      <c r="A328" s="11"/>
      <c r="B328" s="7"/>
    </row>
    <row r="329" spans="1:2">
      <c r="A329" s="11"/>
      <c r="B329" s="7"/>
    </row>
    <row r="330" spans="1:2">
      <c r="A330" s="11"/>
      <c r="B330" s="7"/>
    </row>
    <row r="331" spans="1:2">
      <c r="A331" s="11"/>
      <c r="B331" s="7"/>
    </row>
    <row r="332" spans="1:2">
      <c r="A332" s="11"/>
      <c r="B332" s="7"/>
    </row>
    <row r="333" spans="1:2">
      <c r="A333" s="11"/>
      <c r="B333" s="7"/>
    </row>
    <row r="334" spans="1:2">
      <c r="A334" s="11"/>
      <c r="B334" s="7"/>
    </row>
    <row r="335" spans="1:2">
      <c r="A335" s="11"/>
      <c r="B335" s="7"/>
    </row>
    <row r="336" spans="1:2">
      <c r="A336" s="11"/>
      <c r="B336" s="7"/>
    </row>
    <row r="337" spans="1:2">
      <c r="A337" s="11"/>
      <c r="B337" s="7"/>
    </row>
    <row r="338" spans="1:2">
      <c r="A338" s="11"/>
      <c r="B338" s="7"/>
    </row>
    <row r="339" spans="1:2">
      <c r="A339" s="11"/>
      <c r="B339" s="7"/>
    </row>
    <row r="340" spans="1:2">
      <c r="A340" s="11"/>
      <c r="B340" s="7"/>
    </row>
    <row r="341" spans="1:2">
      <c r="A341" s="11"/>
      <c r="B341" s="7"/>
    </row>
    <row r="342" spans="1:2">
      <c r="A342" s="11"/>
      <c r="B342" s="7"/>
    </row>
    <row r="343" spans="1:2">
      <c r="A343" s="11"/>
      <c r="B343" s="7"/>
    </row>
    <row r="344" spans="1:2">
      <c r="A344" s="11"/>
      <c r="B344" s="7"/>
    </row>
    <row r="345" spans="1:2">
      <c r="A345" s="11"/>
      <c r="B345" s="7"/>
    </row>
    <row r="346" spans="1:2">
      <c r="A346" s="11"/>
      <c r="B346" s="7"/>
    </row>
    <row r="347" spans="1:2">
      <c r="A347" s="11"/>
      <c r="B347" s="7"/>
    </row>
    <row r="348" spans="1:2">
      <c r="A348" s="11"/>
      <c r="B348" s="7"/>
    </row>
    <row r="349" spans="1:2">
      <c r="A349" s="11"/>
      <c r="B349" s="7"/>
    </row>
    <row r="350" spans="1:2">
      <c r="A350" s="11"/>
      <c r="B350" s="7"/>
    </row>
    <row r="351" spans="1:2">
      <c r="A351" s="11"/>
      <c r="B351" s="7"/>
    </row>
    <row r="352" spans="1:2">
      <c r="A352" s="11"/>
      <c r="B352" s="7"/>
    </row>
    <row r="353" spans="1:2">
      <c r="A353" s="11"/>
      <c r="B353" s="7"/>
    </row>
    <row r="354" spans="1:2">
      <c r="A354" s="11"/>
      <c r="B354" s="7"/>
    </row>
    <row r="355" spans="1:2">
      <c r="A355" s="11"/>
      <c r="B355" s="7"/>
    </row>
    <row r="356" spans="1:2">
      <c r="A356" s="11"/>
      <c r="B356" s="7"/>
    </row>
    <row r="357" spans="1:2">
      <c r="A357" s="11"/>
      <c r="B357" s="7"/>
    </row>
    <row r="358" spans="1:2">
      <c r="A358" s="11"/>
      <c r="B358" s="7"/>
    </row>
    <row r="359" spans="1:2">
      <c r="A359" s="11"/>
      <c r="B359" s="7"/>
    </row>
    <row r="360" spans="1:2">
      <c r="A360" s="11"/>
      <c r="B360" s="7"/>
    </row>
    <row r="361" spans="1:2">
      <c r="A361" s="11"/>
      <c r="B361" s="7"/>
    </row>
    <row r="362" spans="1:2">
      <c r="A362" s="11"/>
      <c r="B362" s="7"/>
    </row>
    <row r="363" spans="1:2">
      <c r="A363" s="11"/>
      <c r="B363" s="7"/>
    </row>
    <row r="364" spans="1:2">
      <c r="A364" s="11"/>
      <c r="B364" s="7"/>
    </row>
    <row r="365" spans="1:2">
      <c r="A365" s="11"/>
      <c r="B365" s="7"/>
    </row>
    <row r="366" spans="1:2">
      <c r="A366" s="11"/>
      <c r="B366" s="7"/>
    </row>
    <row r="367" spans="1:2">
      <c r="A367" s="11"/>
      <c r="B367" s="7"/>
    </row>
    <row r="368" spans="1:2">
      <c r="A368" s="11"/>
      <c r="B368" s="7"/>
    </row>
    <row r="369" spans="1:2">
      <c r="A369" s="11"/>
      <c r="B369" s="7"/>
    </row>
    <row r="370" spans="1:2">
      <c r="A370" s="11"/>
      <c r="B370" s="7"/>
    </row>
    <row r="371" spans="1:2">
      <c r="A371" s="11"/>
      <c r="B371" s="7"/>
    </row>
    <row r="372" spans="1:2">
      <c r="A372" s="11"/>
      <c r="B372" s="7"/>
    </row>
    <row r="373" spans="1:2">
      <c r="A373" s="11"/>
      <c r="B373" s="7"/>
    </row>
    <row r="374" spans="1:2">
      <c r="A374" s="11"/>
      <c r="B374" s="7"/>
    </row>
    <row r="375" spans="1:2">
      <c r="A375" s="11"/>
      <c r="B375" s="7"/>
    </row>
    <row r="376" spans="1:2">
      <c r="A376" s="11"/>
      <c r="B376" s="7"/>
    </row>
    <row r="377" spans="1:2">
      <c r="A377" s="11"/>
      <c r="B377" s="7"/>
    </row>
    <row r="378" spans="1:2">
      <c r="A378" s="11"/>
      <c r="B378" s="7"/>
    </row>
    <row r="379" spans="1:2">
      <c r="A379" s="11"/>
      <c r="B379" s="7"/>
    </row>
    <row r="380" spans="1:2">
      <c r="A380" s="11"/>
      <c r="B380" s="7"/>
    </row>
    <row r="381" spans="1:2">
      <c r="A381" s="11"/>
      <c r="B381" s="7"/>
    </row>
    <row r="382" spans="1:2">
      <c r="A382" s="11"/>
      <c r="B382" s="7"/>
    </row>
    <row r="383" spans="1:2">
      <c r="A383" s="11"/>
      <c r="B383" s="7"/>
    </row>
    <row r="384" spans="1:2">
      <c r="A384" s="11"/>
      <c r="B384" s="7"/>
    </row>
    <row r="385" spans="1:2">
      <c r="A385" s="11"/>
      <c r="B385" s="7"/>
    </row>
    <row r="386" spans="1:2">
      <c r="A386" s="11"/>
      <c r="B386" s="7"/>
    </row>
    <row r="387" spans="1:2">
      <c r="A387" s="11"/>
      <c r="B387" s="7"/>
    </row>
    <row r="388" spans="1:2">
      <c r="A388" s="11"/>
      <c r="B388" s="7"/>
    </row>
    <row r="389" spans="1:2">
      <c r="A389" s="11"/>
      <c r="B389" s="7"/>
    </row>
    <row r="390" spans="1:2">
      <c r="A390" s="11"/>
      <c r="B390" s="7"/>
    </row>
    <row r="391" spans="1:2">
      <c r="A391" s="11"/>
      <c r="B391" s="7"/>
    </row>
    <row r="392" spans="1:2">
      <c r="A392" s="11"/>
      <c r="B392" s="7"/>
    </row>
    <row r="393" spans="1:2">
      <c r="A393" s="11"/>
      <c r="B393" s="7"/>
    </row>
    <row r="394" spans="1:2">
      <c r="A394" s="11"/>
      <c r="B394" s="7"/>
    </row>
    <row r="395" spans="1:2">
      <c r="A395" s="11"/>
      <c r="B395" s="7"/>
    </row>
    <row r="396" spans="1:2">
      <c r="A396" s="11"/>
      <c r="B396" s="7"/>
    </row>
    <row r="397" spans="1:2">
      <c r="A397" s="11"/>
      <c r="B397" s="7"/>
    </row>
    <row r="398" spans="1:2">
      <c r="A398" s="11"/>
      <c r="B398" s="7"/>
    </row>
    <row r="399" spans="1:2">
      <c r="A399" s="11"/>
      <c r="B399" s="7"/>
    </row>
    <row r="400" spans="1:2">
      <c r="A400" s="11"/>
      <c r="B400" s="7"/>
    </row>
    <row r="401" spans="1:2">
      <c r="A401" s="11"/>
      <c r="B401" s="7"/>
    </row>
    <row r="402" spans="1:2">
      <c r="A402" s="11"/>
      <c r="B402" s="7"/>
    </row>
    <row r="403" spans="1:2">
      <c r="A403" s="11"/>
      <c r="B403" s="7"/>
    </row>
    <row r="404" spans="1:2">
      <c r="A404" s="11"/>
      <c r="B404" s="7"/>
    </row>
    <row r="405" spans="1:2">
      <c r="A405" s="11"/>
      <c r="B405" s="7"/>
    </row>
    <row r="406" spans="1:2">
      <c r="A406" s="11"/>
      <c r="B406" s="7"/>
    </row>
    <row r="407" spans="1:2">
      <c r="A407" s="11"/>
      <c r="B407" s="7"/>
    </row>
    <row r="408" spans="1:2">
      <c r="A408" s="11"/>
      <c r="B408" s="7"/>
    </row>
    <row r="409" spans="1:2">
      <c r="A409" s="11"/>
      <c r="B409" s="7"/>
    </row>
    <row r="410" spans="1:2">
      <c r="A410" s="11"/>
      <c r="B410" s="7"/>
    </row>
    <row r="411" spans="1:2">
      <c r="A411" s="11"/>
      <c r="B411" s="7"/>
    </row>
    <row r="412" spans="1:2">
      <c r="A412" s="11"/>
      <c r="B412" s="7"/>
    </row>
    <row r="413" spans="1:2">
      <c r="A413" s="11"/>
      <c r="B413" s="7"/>
    </row>
    <row r="414" spans="1:2">
      <c r="A414" s="11"/>
      <c r="B414" s="7"/>
    </row>
    <row r="415" spans="1:2">
      <c r="A415" s="11"/>
      <c r="B415" s="7"/>
    </row>
    <row r="416" spans="1:2">
      <c r="A416" s="11"/>
      <c r="B416" s="7"/>
    </row>
    <row r="417" spans="1:2">
      <c r="A417" s="11"/>
      <c r="B417" s="7"/>
    </row>
    <row r="418" spans="1:2">
      <c r="A418" s="11"/>
      <c r="B418" s="7"/>
    </row>
    <row r="419" spans="1:2">
      <c r="A419" s="11"/>
      <c r="B419" s="7"/>
    </row>
    <row r="420" spans="1:2">
      <c r="A420" s="11"/>
      <c r="B420" s="7"/>
    </row>
    <row r="421" spans="1:2">
      <c r="A421" s="11"/>
      <c r="B421" s="7"/>
    </row>
    <row r="422" spans="1:2">
      <c r="A422" s="11"/>
      <c r="B422" s="7"/>
    </row>
    <row r="423" spans="1:2">
      <c r="A423" s="11"/>
      <c r="B423" s="7"/>
    </row>
    <row r="424" spans="1:2">
      <c r="A424" s="11"/>
      <c r="B424" s="7"/>
    </row>
    <row r="425" spans="1:2">
      <c r="A425" s="11"/>
      <c r="B425" s="7"/>
    </row>
    <row r="426" spans="1:2">
      <c r="A426" s="11"/>
      <c r="B426" s="7"/>
    </row>
    <row r="427" spans="1:2">
      <c r="A427" s="11"/>
      <c r="B427" s="7"/>
    </row>
    <row r="428" spans="1:2">
      <c r="A428" s="11"/>
      <c r="B428" s="7"/>
    </row>
    <row r="429" spans="1:2">
      <c r="A429" s="11"/>
      <c r="B429" s="7"/>
    </row>
    <row r="430" spans="1:2">
      <c r="A430" s="11"/>
      <c r="B430" s="7"/>
    </row>
    <row r="431" spans="1:2">
      <c r="A431" s="11"/>
      <c r="B431" s="7"/>
    </row>
    <row r="432" spans="1:2">
      <c r="A432" s="11"/>
      <c r="B432" s="7"/>
    </row>
    <row r="433" spans="1:2">
      <c r="A433" s="11"/>
      <c r="B433" s="7"/>
    </row>
    <row r="434" spans="1:2">
      <c r="A434" s="11"/>
      <c r="B434" s="7"/>
    </row>
    <row r="435" spans="1:2">
      <c r="A435" s="11"/>
      <c r="B435" s="7"/>
    </row>
    <row r="436" spans="1:2">
      <c r="A436" s="11"/>
      <c r="B436" s="7"/>
    </row>
    <row r="437" spans="1:2">
      <c r="A437" s="11"/>
      <c r="B437" s="7"/>
    </row>
    <row r="438" spans="1:2">
      <c r="A438" s="11"/>
      <c r="B438" s="7"/>
    </row>
    <row r="439" spans="1:2">
      <c r="A439" s="11"/>
      <c r="B439" s="7"/>
    </row>
    <row r="440" spans="1:2">
      <c r="A440" s="11"/>
      <c r="B440" s="7"/>
    </row>
    <row r="441" spans="1:2">
      <c r="A441" s="11"/>
      <c r="B441" s="7"/>
    </row>
    <row r="442" spans="1:2">
      <c r="A442" s="11"/>
      <c r="B442" s="7"/>
    </row>
    <row r="443" spans="1:2">
      <c r="A443" s="11"/>
      <c r="B443" s="7"/>
    </row>
    <row r="444" spans="1:2">
      <c r="A444" s="11"/>
      <c r="B444" s="7"/>
    </row>
    <row r="445" spans="1:2">
      <c r="A445" s="11"/>
      <c r="B445" s="7"/>
    </row>
    <row r="446" spans="1:2">
      <c r="A446" s="11"/>
      <c r="B446" s="7"/>
    </row>
    <row r="447" spans="1:2">
      <c r="A447" s="11"/>
      <c r="B447" s="7"/>
    </row>
    <row r="448" spans="1:2">
      <c r="A448" s="11"/>
      <c r="B448" s="7"/>
    </row>
    <row r="449" spans="1:2">
      <c r="A449" s="11"/>
      <c r="B449" s="7"/>
    </row>
    <row r="450" spans="1:2">
      <c r="A450" s="11"/>
      <c r="B450" s="7"/>
    </row>
    <row r="451" spans="1:2">
      <c r="A451" s="11"/>
      <c r="B451" s="7"/>
    </row>
    <row r="452" spans="1:2">
      <c r="A452" s="11"/>
      <c r="B452" s="7"/>
    </row>
    <row r="453" spans="1:2">
      <c r="A453" s="11"/>
      <c r="B453" s="7"/>
    </row>
    <row r="454" spans="1:2">
      <c r="A454" s="11"/>
      <c r="B454" s="7"/>
    </row>
    <row r="455" spans="1:2">
      <c r="A455" s="11"/>
      <c r="B455" s="7"/>
    </row>
    <row r="456" spans="1:2">
      <c r="A456" s="11"/>
      <c r="B456" s="7"/>
    </row>
    <row r="457" spans="1:2">
      <c r="A457" s="11"/>
      <c r="B457" s="7"/>
    </row>
    <row r="458" spans="1:2">
      <c r="A458" s="11"/>
      <c r="B458" s="7"/>
    </row>
    <row r="459" spans="1:2">
      <c r="A459" s="11"/>
      <c r="B459" s="7"/>
    </row>
    <row r="460" spans="1:2">
      <c r="A460" s="11"/>
      <c r="B460" s="7"/>
    </row>
    <row r="461" spans="1:2">
      <c r="A461" s="11"/>
      <c r="B461" s="7"/>
    </row>
    <row r="462" spans="1:2">
      <c r="A462" s="11"/>
      <c r="B462" s="7"/>
    </row>
    <row r="463" spans="1:2">
      <c r="A463" s="11"/>
      <c r="B463" s="7"/>
    </row>
    <row r="464" spans="1:2">
      <c r="A464" s="11"/>
      <c r="B464" s="7"/>
    </row>
    <row r="465" spans="1:2">
      <c r="A465" s="11"/>
      <c r="B465" s="7"/>
    </row>
    <row r="466" spans="1:2">
      <c r="A466" s="11"/>
      <c r="B466" s="7"/>
    </row>
    <row r="467" spans="1:2">
      <c r="A467" s="11"/>
      <c r="B467" s="7"/>
    </row>
    <row r="468" spans="1:2">
      <c r="A468" s="11"/>
      <c r="B468" s="7"/>
    </row>
    <row r="469" spans="1:2">
      <c r="A469" s="11"/>
      <c r="B469" s="7"/>
    </row>
    <row r="470" spans="1:2">
      <c r="A470" s="11"/>
      <c r="B470" s="7"/>
    </row>
    <row r="471" spans="1:2">
      <c r="A471" s="11"/>
      <c r="B471" s="7"/>
    </row>
    <row r="472" spans="1:2">
      <c r="A472" s="11"/>
      <c r="B472" s="7"/>
    </row>
    <row r="473" spans="1:2">
      <c r="A473" s="11"/>
      <c r="B473" s="7"/>
    </row>
    <row r="474" spans="1:2">
      <c r="A474" s="11"/>
      <c r="B474" s="7"/>
    </row>
    <row r="475" spans="1:2">
      <c r="A475" s="11"/>
      <c r="B475" s="7"/>
    </row>
    <row r="476" spans="1:2">
      <c r="A476" s="11"/>
      <c r="B476" s="7"/>
    </row>
    <row r="477" spans="1:2">
      <c r="A477" s="11"/>
      <c r="B477" s="7"/>
    </row>
    <row r="478" spans="1:2">
      <c r="A478" s="11"/>
      <c r="B478" s="7"/>
    </row>
    <row r="479" spans="1:2">
      <c r="A479" s="11"/>
      <c r="B479" s="7"/>
    </row>
    <row r="480" spans="1:2">
      <c r="A480" s="11"/>
      <c r="B480" s="7"/>
    </row>
    <row r="481" spans="1:2">
      <c r="A481" s="11"/>
      <c r="B481" s="7"/>
    </row>
    <row r="482" spans="1:2">
      <c r="A482" s="11"/>
      <c r="B482" s="7"/>
    </row>
    <row r="483" spans="1:2">
      <c r="A483" s="11"/>
      <c r="B483" s="7"/>
    </row>
    <row r="484" spans="1:2">
      <c r="A484" s="11"/>
      <c r="B484" s="7"/>
    </row>
    <row r="485" spans="1:2">
      <c r="A485" s="11"/>
      <c r="B485" s="7"/>
    </row>
    <row r="486" spans="1:2">
      <c r="A486" s="11"/>
      <c r="B486" s="7"/>
    </row>
    <row r="487" spans="1:2">
      <c r="A487" s="11"/>
      <c r="B487" s="7"/>
    </row>
    <row r="488" spans="1:2">
      <c r="A488" s="11"/>
      <c r="B488" s="7"/>
    </row>
    <row r="489" spans="1:2">
      <c r="A489" s="11"/>
      <c r="B489" s="7"/>
    </row>
    <row r="490" spans="1:2">
      <c r="A490" s="11"/>
      <c r="B490" s="7"/>
    </row>
    <row r="491" spans="1:2">
      <c r="A491" s="11"/>
      <c r="B491" s="7"/>
    </row>
    <row r="492" spans="1:2">
      <c r="A492" s="11"/>
      <c r="B492" s="7"/>
    </row>
    <row r="493" spans="1:2">
      <c r="A493" s="11"/>
      <c r="B493" s="7"/>
    </row>
    <row r="494" spans="1:2">
      <c r="A494" s="11"/>
      <c r="B494" s="7"/>
    </row>
    <row r="495" spans="1:2">
      <c r="A495" s="11"/>
      <c r="B495" s="7"/>
    </row>
    <row r="496" spans="1:2">
      <c r="A496" s="11"/>
      <c r="B496" s="7"/>
    </row>
    <row r="497" spans="1:2">
      <c r="A497" s="11"/>
      <c r="B497" s="7"/>
    </row>
    <row r="498" spans="1:2">
      <c r="A498" s="11"/>
      <c r="B498" s="7"/>
    </row>
    <row r="499" spans="1:2">
      <c r="A499" s="11"/>
      <c r="B499" s="7"/>
    </row>
    <row r="500" spans="1:2">
      <c r="A500" s="11"/>
      <c r="B500" s="7"/>
    </row>
    <row r="501" spans="1:2">
      <c r="A501" s="11"/>
      <c r="B501" s="7"/>
    </row>
    <row r="502" spans="1:2">
      <c r="A502" s="11"/>
      <c r="B502" s="7"/>
    </row>
    <row r="503" spans="1:2">
      <c r="A503" s="11"/>
      <c r="B503" s="7"/>
    </row>
    <row r="504" spans="1:2">
      <c r="A504" s="11"/>
      <c r="B504" s="7"/>
    </row>
    <row r="505" spans="1:2">
      <c r="A505" s="11"/>
      <c r="B505" s="7"/>
    </row>
    <row r="506" spans="1:2">
      <c r="A506" s="11"/>
      <c r="B506" s="7"/>
    </row>
    <row r="507" spans="1:2">
      <c r="A507" s="11"/>
      <c r="B507" s="7"/>
    </row>
    <row r="508" spans="1:2">
      <c r="A508" s="11"/>
      <c r="B508" s="7"/>
    </row>
    <row r="509" spans="1:2">
      <c r="A509" s="11"/>
      <c r="B509" s="7"/>
    </row>
    <row r="510" spans="1:2">
      <c r="A510" s="11"/>
      <c r="B510" s="7"/>
    </row>
    <row r="511" spans="1:2">
      <c r="A511" s="11"/>
      <c r="B511" s="7"/>
    </row>
    <row r="512" spans="1:2">
      <c r="A512" s="11"/>
      <c r="B512" s="7"/>
    </row>
    <row r="513" spans="1:2">
      <c r="A513" s="11"/>
      <c r="B513" s="7"/>
    </row>
    <row r="514" spans="1:2">
      <c r="A514" s="11"/>
      <c r="B514" s="7"/>
    </row>
    <row r="515" spans="1:2">
      <c r="A515" s="11"/>
      <c r="B515" s="7"/>
    </row>
    <row r="516" spans="1:2">
      <c r="A516" s="11"/>
      <c r="B516" s="7"/>
    </row>
    <row r="517" spans="1:2">
      <c r="A517" s="11"/>
      <c r="B517" s="7"/>
    </row>
    <row r="518" spans="1:2">
      <c r="A518" s="11"/>
      <c r="B518" s="7"/>
    </row>
    <row r="519" spans="1:2">
      <c r="A519" s="11"/>
      <c r="B519" s="7"/>
    </row>
    <row r="520" spans="1:2">
      <c r="A520" s="11"/>
      <c r="B520" s="7"/>
    </row>
    <row r="521" spans="1:2">
      <c r="A521" s="11"/>
      <c r="B521" s="7"/>
    </row>
    <row r="522" spans="1:2">
      <c r="A522" s="11"/>
      <c r="B522" s="7"/>
    </row>
    <row r="523" spans="1:2">
      <c r="A523" s="11"/>
      <c r="B523" s="7"/>
    </row>
    <row r="524" spans="1:2">
      <c r="A524" s="11"/>
      <c r="B524" s="7"/>
    </row>
    <row r="525" spans="1:2">
      <c r="A525" s="11"/>
      <c r="B525" s="7"/>
    </row>
    <row r="526" spans="1:2">
      <c r="A526" s="11"/>
      <c r="B526" s="7"/>
    </row>
    <row r="527" spans="1:2">
      <c r="A527" s="11"/>
      <c r="B527" s="7"/>
    </row>
    <row r="528" spans="1:2">
      <c r="A528" s="11"/>
      <c r="B528" s="7"/>
    </row>
    <row r="529" spans="1:2">
      <c r="A529" s="11"/>
      <c r="B529" s="7"/>
    </row>
    <row r="530" spans="1:2">
      <c r="A530" s="11"/>
      <c r="B530" s="7"/>
    </row>
    <row r="531" spans="1:2">
      <c r="A531" s="11"/>
      <c r="B531" s="7"/>
    </row>
    <row r="532" spans="1:2">
      <c r="A532" s="11"/>
      <c r="B532" s="7"/>
    </row>
    <row r="533" spans="1:2">
      <c r="A533" s="11"/>
      <c r="B533" s="7"/>
    </row>
    <row r="534" spans="1:2">
      <c r="A534" s="11"/>
      <c r="B534" s="7"/>
    </row>
    <row r="535" spans="1:2">
      <c r="A535" s="11"/>
      <c r="B535" s="7"/>
    </row>
    <row r="536" spans="1:2">
      <c r="A536" s="11"/>
      <c r="B536" s="7"/>
    </row>
    <row r="537" spans="1:2">
      <c r="A537" s="11"/>
      <c r="B537" s="7"/>
    </row>
    <row r="538" spans="1:2">
      <c r="A538" s="11"/>
      <c r="B538" s="7"/>
    </row>
    <row r="539" spans="1:2">
      <c r="A539" s="11"/>
      <c r="B539" s="7"/>
    </row>
    <row r="540" spans="1:2">
      <c r="A540" s="11"/>
      <c r="B540" s="7"/>
    </row>
    <row r="541" spans="1:2">
      <c r="A541" s="11"/>
      <c r="B541" s="7"/>
    </row>
    <row r="542" spans="1:2">
      <c r="A542" s="11"/>
      <c r="B542" s="7"/>
    </row>
    <row r="543" spans="1:2">
      <c r="A543" s="11"/>
      <c r="B543" s="7"/>
    </row>
    <row r="544" spans="1:2">
      <c r="A544" s="11"/>
      <c r="B544" s="7"/>
    </row>
    <row r="545" spans="1:2">
      <c r="A545" s="11"/>
      <c r="B545" s="7"/>
    </row>
    <row r="546" spans="1:2">
      <c r="A546" s="11"/>
      <c r="B546" s="7"/>
    </row>
    <row r="547" spans="1:2">
      <c r="A547" s="11"/>
      <c r="B547" s="7"/>
    </row>
    <row r="548" spans="1:2">
      <c r="A548" s="11"/>
      <c r="B548" s="7"/>
    </row>
    <row r="549" spans="1:2">
      <c r="A549" s="11"/>
      <c r="B549" s="7"/>
    </row>
    <row r="550" spans="1:2">
      <c r="A550" s="11"/>
      <c r="B550" s="7"/>
    </row>
    <row r="551" spans="1:2">
      <c r="A551" s="11"/>
      <c r="B551" s="7"/>
    </row>
    <row r="552" spans="1:2">
      <c r="A552" s="11"/>
      <c r="B552" s="7"/>
    </row>
    <row r="553" spans="1:2">
      <c r="A553" s="11"/>
      <c r="B553" s="7"/>
    </row>
    <row r="554" spans="1:2">
      <c r="A554" s="11"/>
      <c r="B554" s="7"/>
    </row>
    <row r="555" spans="1:2">
      <c r="A555" s="11"/>
      <c r="B555" s="7"/>
    </row>
    <row r="556" spans="1:2">
      <c r="A556" s="11"/>
      <c r="B556" s="7"/>
    </row>
    <row r="557" spans="1:2">
      <c r="A557" s="11"/>
      <c r="B557" s="7"/>
    </row>
    <row r="558" spans="1:2">
      <c r="A558" s="11"/>
      <c r="B558" s="7"/>
    </row>
    <row r="559" spans="1:2">
      <c r="A559" s="11"/>
      <c r="B559" s="7"/>
    </row>
    <row r="560" spans="1:2">
      <c r="A560" s="11"/>
      <c r="B560" s="7"/>
    </row>
    <row r="561" spans="1:2">
      <c r="A561" s="11"/>
      <c r="B561" s="7"/>
    </row>
    <row r="562" spans="1:2">
      <c r="A562" s="11"/>
      <c r="B562" s="7"/>
    </row>
    <row r="563" spans="1:2">
      <c r="A563" s="11"/>
      <c r="B563" s="7"/>
    </row>
    <row r="564" spans="1:2">
      <c r="A564" s="11"/>
      <c r="B564" s="7"/>
    </row>
    <row r="565" spans="1:2">
      <c r="A565" s="11"/>
      <c r="B565" s="7"/>
    </row>
    <row r="566" spans="1:2">
      <c r="A566" s="11"/>
      <c r="B566" s="7"/>
    </row>
    <row r="567" spans="1:2">
      <c r="A567" s="11"/>
      <c r="B567" s="7"/>
    </row>
    <row r="568" spans="1:2">
      <c r="A568" s="11"/>
      <c r="B568" s="7"/>
    </row>
    <row r="569" spans="1:2">
      <c r="A569" s="11"/>
      <c r="B569" s="7"/>
    </row>
    <row r="570" spans="1:2">
      <c r="A570" s="11"/>
      <c r="B570" s="7"/>
    </row>
    <row r="571" spans="1:2">
      <c r="A571" s="11"/>
      <c r="B571" s="7"/>
    </row>
    <row r="572" spans="1:2">
      <c r="A572" s="11"/>
      <c r="B572" s="7"/>
    </row>
    <row r="573" spans="1:2">
      <c r="A573" s="11"/>
      <c r="B573" s="7"/>
    </row>
    <row r="574" spans="1:2">
      <c r="A574" s="11"/>
      <c r="B574" s="7"/>
    </row>
    <row r="575" spans="1:2">
      <c r="A575" s="11"/>
      <c r="B575" s="7"/>
    </row>
    <row r="576" spans="1:2">
      <c r="A576" s="11"/>
      <c r="B576" s="7"/>
    </row>
    <row r="577" spans="1:2">
      <c r="A577" s="11"/>
      <c r="B577" s="7"/>
    </row>
    <row r="578" spans="1:2">
      <c r="A578" s="11"/>
      <c r="B578" s="7"/>
    </row>
    <row r="579" spans="1:2">
      <c r="A579" s="11"/>
      <c r="B57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2D4B-7B6E-4ECE-87E0-F1A75AC68B82}">
  <dimension ref="A1:DA488"/>
  <sheetViews>
    <sheetView workbookViewId="0">
      <pane xSplit="1" ySplit="1" topLeftCell="B2" activePane="bottomRight" state="frozen"/>
      <selection pane="bottomRight" activeCell="G2" sqref="G2:H8"/>
      <selection pane="bottomLeft" activeCell="A2" sqref="A2"/>
      <selection pane="topRight" activeCell="B1" sqref="B1"/>
    </sheetView>
  </sheetViews>
  <sheetFormatPr defaultRowHeight="15"/>
  <cols>
    <col min="1" max="1" width="13.85546875" customWidth="1"/>
    <col min="2" max="2" width="11.7109375" customWidth="1"/>
    <col min="3" max="3" width="10.7109375" customWidth="1"/>
  </cols>
  <sheetData>
    <row r="1" spans="1:105">
      <c r="A1" s="25" t="s">
        <v>0</v>
      </c>
      <c r="B1" t="s">
        <v>315</v>
      </c>
      <c r="C1" t="s">
        <v>315</v>
      </c>
      <c r="D1" s="26" t="s">
        <v>316</v>
      </c>
      <c r="E1" t="s">
        <v>317</v>
      </c>
      <c r="K1" t="s">
        <v>318</v>
      </c>
    </row>
    <row r="2" spans="1:105" s="37" customFormat="1">
      <c r="A2" s="32" t="s">
        <v>319</v>
      </c>
      <c r="B2" s="33" t="s">
        <v>320</v>
      </c>
      <c r="C2" s="34">
        <f>B2/100</f>
        <v>1.593E-2</v>
      </c>
      <c r="D2" s="32">
        <f>((1+C2)^(1/12))-1</f>
        <v>1.3179051034177824E-3</v>
      </c>
      <c r="E2" s="36">
        <f>C2/12</f>
        <v>1.3274999999999999E-3</v>
      </c>
      <c r="F2"/>
      <c r="G2"/>
      <c r="H2" s="60" t="s">
        <v>321</v>
      </c>
      <c r="I2"/>
      <c r="J2"/>
      <c r="K2" t="s">
        <v>322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</row>
    <row r="3" spans="1:105" s="37" customFormat="1">
      <c r="A3" s="32" t="s">
        <v>323</v>
      </c>
      <c r="B3" s="33" t="s">
        <v>320</v>
      </c>
      <c r="C3" s="34">
        <f>B3/100</f>
        <v>1.593E-2</v>
      </c>
      <c r="D3" s="32">
        <f>((1+C3)^(1/12))-1</f>
        <v>1.3179051034177824E-3</v>
      </c>
      <c r="E3" s="36">
        <f>C3/12</f>
        <v>1.3274999999999999E-3</v>
      </c>
      <c r="F3"/>
      <c r="G3">
        <v>2017</v>
      </c>
      <c r="H3" s="59">
        <f>C53</f>
        <v>9.7400000000000004E-3</v>
      </c>
      <c r="I3"/>
      <c r="J3"/>
      <c r="K3" t="s">
        <v>7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</row>
    <row r="4" spans="1:105">
      <c r="A4" s="25"/>
      <c r="G4">
        <v>2018</v>
      </c>
      <c r="H4" s="59">
        <f>C37</f>
        <v>1.8520000000000002E-2</v>
      </c>
    </row>
    <row r="5" spans="1:105" s="37" customFormat="1">
      <c r="A5" s="32" t="s">
        <v>324</v>
      </c>
      <c r="B5" s="33" t="s">
        <v>320</v>
      </c>
      <c r="C5" s="34">
        <f t="shared" ref="C5:C7" si="0">B5/100</f>
        <v>1.593E-2</v>
      </c>
      <c r="D5" s="35">
        <f t="shared" ref="D5:D7" si="1">((1+C5)^(1/12))-1</f>
        <v>1.3179051034177824E-3</v>
      </c>
      <c r="E5" s="36">
        <f t="shared" ref="E5:E7" si="2">C5/12</f>
        <v>1.3274999999999999E-3</v>
      </c>
      <c r="F5"/>
      <c r="G5">
        <v>2019</v>
      </c>
      <c r="H5" s="59">
        <f>C21</f>
        <v>1.8269999999999998E-2</v>
      </c>
      <c r="I5"/>
      <c r="J5"/>
      <c r="K5" t="s">
        <v>325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</row>
    <row r="6" spans="1:105" s="37" customFormat="1">
      <c r="A6" s="32" t="s">
        <v>326</v>
      </c>
      <c r="B6" s="33" t="s">
        <v>320</v>
      </c>
      <c r="C6" s="34">
        <f t="shared" si="0"/>
        <v>1.593E-2</v>
      </c>
      <c r="D6" s="35">
        <f t="shared" si="1"/>
        <v>1.3179051034177824E-3</v>
      </c>
      <c r="E6" s="36">
        <f t="shared" si="2"/>
        <v>1.3274999999999999E-3</v>
      </c>
      <c r="F6"/>
      <c r="G6">
        <v>2020</v>
      </c>
      <c r="H6" s="70">
        <f>C6</f>
        <v>1.593E-2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</row>
    <row r="7" spans="1:105" s="37" customFormat="1">
      <c r="A7" s="32" t="s">
        <v>327</v>
      </c>
      <c r="B7" s="33" t="s">
        <v>320</v>
      </c>
      <c r="C7" s="34">
        <f t="shared" si="0"/>
        <v>1.593E-2</v>
      </c>
      <c r="D7" s="35">
        <f t="shared" si="1"/>
        <v>1.3179051034177824E-3</v>
      </c>
      <c r="E7" s="36">
        <f t="shared" si="2"/>
        <v>1.3274999999999999E-3</v>
      </c>
      <c r="F7"/>
      <c r="G7">
        <v>2021</v>
      </c>
      <c r="H7" s="69">
        <f>C2</f>
        <v>1.593E-2</v>
      </c>
      <c r="I7"/>
      <c r="J7"/>
      <c r="K7" t="s">
        <v>328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</row>
    <row r="8" spans="1:105">
      <c r="A8" s="25"/>
      <c r="G8" s="62" t="s">
        <v>9</v>
      </c>
      <c r="H8" s="64">
        <f>AVERAGE(H3:H7)</f>
        <v>1.5678000000000001E-2</v>
      </c>
    </row>
    <row r="9" spans="1:105" s="37" customFormat="1">
      <c r="A9" s="32" t="s">
        <v>329</v>
      </c>
      <c r="B9" s="33" t="s">
        <v>320</v>
      </c>
      <c r="C9" s="34">
        <f t="shared" ref="C9:C11" si="3">B9/100</f>
        <v>1.593E-2</v>
      </c>
      <c r="D9" s="35">
        <f t="shared" ref="D9:D11" si="4">((1+C9)^(1/12))-1</f>
        <v>1.3179051034177824E-3</v>
      </c>
      <c r="E9" s="36">
        <f t="shared" ref="E9:E11" si="5">C9/12</f>
        <v>1.3274999999999999E-3</v>
      </c>
      <c r="F9"/>
      <c r="G9"/>
      <c r="H9"/>
      <c r="I9"/>
      <c r="J9"/>
      <c r="K9" s="38" t="s">
        <v>330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</row>
    <row r="10" spans="1:105" s="37" customFormat="1">
      <c r="A10" s="32" t="s">
        <v>331</v>
      </c>
      <c r="B10" s="33" t="s">
        <v>320</v>
      </c>
      <c r="C10" s="34">
        <f t="shared" si="3"/>
        <v>1.593E-2</v>
      </c>
      <c r="D10" s="35">
        <f t="shared" si="4"/>
        <v>1.3179051034177824E-3</v>
      </c>
      <c r="E10" s="36">
        <f t="shared" si="5"/>
        <v>1.3274999999999999E-3</v>
      </c>
      <c r="F10"/>
      <c r="G10"/>
      <c r="H10"/>
      <c r="I10"/>
      <c r="J10"/>
      <c r="K10" s="38" t="s">
        <v>332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</row>
    <row r="11" spans="1:105" s="37" customFormat="1">
      <c r="A11" s="32" t="s">
        <v>333</v>
      </c>
      <c r="B11" s="33" t="s">
        <v>320</v>
      </c>
      <c r="C11" s="34">
        <f t="shared" si="3"/>
        <v>1.593E-2</v>
      </c>
      <c r="D11" s="35">
        <f t="shared" si="4"/>
        <v>1.3179051034177824E-3</v>
      </c>
      <c r="E11" s="36">
        <f t="shared" si="5"/>
        <v>1.3274999999999999E-3</v>
      </c>
      <c r="F11"/>
      <c r="G11"/>
      <c r="H11"/>
      <c r="I11"/>
      <c r="J11"/>
      <c r="K11" t="s">
        <v>334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</row>
    <row r="12" spans="1:105">
      <c r="A12" s="25"/>
      <c r="K12" t="s">
        <v>335</v>
      </c>
    </row>
    <row r="13" spans="1:105" s="37" customFormat="1">
      <c r="A13" s="32" t="s">
        <v>336</v>
      </c>
      <c r="B13" s="33" t="s">
        <v>320</v>
      </c>
      <c r="C13" s="34">
        <f t="shared" ref="C13:C15" si="6">B13/100</f>
        <v>1.593E-2</v>
      </c>
      <c r="D13" s="35">
        <f t="shared" ref="D13:D15" si="7">((1+C13)^(1/12))-1</f>
        <v>1.3179051034177824E-3</v>
      </c>
      <c r="E13" s="36">
        <f t="shared" ref="E13:E15" si="8">C13/12</f>
        <v>1.3274999999999999E-3</v>
      </c>
      <c r="F13"/>
      <c r="G13"/>
      <c r="H13"/>
      <c r="I13"/>
      <c r="J13"/>
      <c r="K13" t="s">
        <v>337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</row>
    <row r="14" spans="1:105" s="37" customFormat="1">
      <c r="A14" s="32" t="s">
        <v>338</v>
      </c>
      <c r="B14" s="33" t="s">
        <v>320</v>
      </c>
      <c r="C14" s="34">
        <f t="shared" si="6"/>
        <v>1.593E-2</v>
      </c>
      <c r="D14" s="35">
        <f t="shared" si="7"/>
        <v>1.3179051034177824E-3</v>
      </c>
      <c r="E14" s="36">
        <f t="shared" si="8"/>
        <v>1.3274999999999999E-3</v>
      </c>
      <c r="F14"/>
      <c r="G14"/>
      <c r="H14"/>
      <c r="I14"/>
      <c r="J14"/>
      <c r="K14" t="s">
        <v>339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</row>
    <row r="15" spans="1:105" s="37" customFormat="1">
      <c r="A15" s="32" t="s">
        <v>340</v>
      </c>
      <c r="B15" s="33" t="s">
        <v>320</v>
      </c>
      <c r="C15" s="34">
        <f t="shared" si="6"/>
        <v>1.593E-2</v>
      </c>
      <c r="D15" s="35">
        <f t="shared" si="7"/>
        <v>1.3179051034177824E-3</v>
      </c>
      <c r="E15" s="36">
        <f t="shared" si="8"/>
        <v>1.3274999999999999E-3</v>
      </c>
      <c r="F15"/>
      <c r="G15"/>
      <c r="H15"/>
      <c r="I15"/>
      <c r="J15"/>
      <c r="K15" t="s">
        <v>341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</row>
    <row r="16" spans="1:105">
      <c r="A16" s="25"/>
      <c r="K16" t="s">
        <v>342</v>
      </c>
    </row>
    <row r="17" spans="1:105" s="37" customFormat="1">
      <c r="A17" s="32" t="s">
        <v>343</v>
      </c>
      <c r="B17" s="33" t="s">
        <v>320</v>
      </c>
      <c r="C17" s="34">
        <f>B17/100</f>
        <v>1.593E-2</v>
      </c>
      <c r="D17" s="35">
        <f>((1+C17)^(1/12))-1</f>
        <v>1.3179051034177824E-3</v>
      </c>
      <c r="E17" s="36">
        <f>C17/12</f>
        <v>1.3274999999999999E-3</v>
      </c>
      <c r="F17"/>
      <c r="G17"/>
      <c r="H17"/>
      <c r="I17"/>
      <c r="J17"/>
      <c r="K17" t="s">
        <v>344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</row>
    <row r="18" spans="1:105">
      <c r="A18" s="19" t="s">
        <v>345</v>
      </c>
      <c r="B18" s="19" t="s">
        <v>320</v>
      </c>
      <c r="C18" s="24">
        <f>B18/100</f>
        <v>1.593E-2</v>
      </c>
      <c r="D18" s="17">
        <f>((1+C18)^(1/12))-1</f>
        <v>1.3179051034177824E-3</v>
      </c>
      <c r="E18" s="13">
        <f>C18/12</f>
        <v>1.3274999999999999E-3</v>
      </c>
      <c r="K18" t="s">
        <v>346</v>
      </c>
    </row>
    <row r="19" spans="1:105" s="37" customFormat="1">
      <c r="A19" s="33" t="s">
        <v>347</v>
      </c>
      <c r="B19" s="33" t="s">
        <v>348</v>
      </c>
      <c r="C19" s="34">
        <f t="shared" ref="C19" si="9">B19/100</f>
        <v>1.8269999999999998E-2</v>
      </c>
      <c r="D19" s="35">
        <f t="shared" ref="D19" si="10">((1+C19)^(1/12))-1</f>
        <v>1.5098978242129579E-3</v>
      </c>
      <c r="E19" s="36">
        <f t="shared" ref="E19" si="11">C19/12</f>
        <v>1.5224999999999998E-3</v>
      </c>
      <c r="F19"/>
      <c r="G19"/>
      <c r="H19"/>
      <c r="I19"/>
      <c r="J19"/>
      <c r="K19" s="19"/>
      <c r="L19" s="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>
      <c r="A20" s="19"/>
      <c r="B20" s="19"/>
      <c r="C20" s="24"/>
      <c r="D20" s="17"/>
      <c r="E20" s="13"/>
      <c r="K20" s="19"/>
      <c r="L20" s="19"/>
    </row>
    <row r="21" spans="1:105">
      <c r="A21" s="19" t="s">
        <v>40</v>
      </c>
      <c r="B21" s="19" t="s">
        <v>348</v>
      </c>
      <c r="C21" s="24">
        <f t="shared" ref="C21:C80" si="12">B21/100</f>
        <v>1.8269999999999998E-2</v>
      </c>
      <c r="D21" s="17">
        <f t="shared" ref="D21:D80" si="13">((1+C21)^(1/12))-1</f>
        <v>1.5098978242129579E-3</v>
      </c>
      <c r="E21" s="13">
        <f t="shared" ref="E21:E73" si="14">C21/12</f>
        <v>1.5224999999999998E-3</v>
      </c>
      <c r="K21" s="19"/>
      <c r="L21" s="19"/>
    </row>
    <row r="22" spans="1:105" s="37" customFormat="1">
      <c r="A22" s="33" t="s">
        <v>349</v>
      </c>
      <c r="B22" s="33" t="s">
        <v>350</v>
      </c>
      <c r="C22" s="34">
        <f t="shared" ref="C22" si="15">B22/100</f>
        <v>1.8020000000000001E-2</v>
      </c>
      <c r="D22" s="35">
        <f t="shared" ref="D22" si="16">((1+C22)^(1/12))-1</f>
        <v>1.4894050887224175E-3</v>
      </c>
      <c r="E22" s="36">
        <f t="shared" ref="E22" si="17">C22/12</f>
        <v>1.5016666666666668E-3</v>
      </c>
      <c r="F22"/>
      <c r="G22"/>
      <c r="H22"/>
      <c r="I22"/>
      <c r="J22"/>
      <c r="K22" s="19"/>
      <c r="L22" s="19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>
      <c r="A23" s="19" t="s">
        <v>42</v>
      </c>
      <c r="B23" s="19" t="s">
        <v>350</v>
      </c>
      <c r="C23" s="24">
        <f t="shared" si="12"/>
        <v>1.8020000000000001E-2</v>
      </c>
      <c r="D23" s="17">
        <f t="shared" si="13"/>
        <v>1.4894050887224175E-3</v>
      </c>
      <c r="E23" s="13">
        <f t="shared" si="14"/>
        <v>1.5016666666666668E-3</v>
      </c>
      <c r="K23" s="19"/>
      <c r="L23" s="19"/>
    </row>
    <row r="24" spans="1:105">
      <c r="A24" s="19"/>
      <c r="B24" s="19"/>
      <c r="C24" s="24"/>
      <c r="D24" s="17"/>
      <c r="E24" s="13"/>
      <c r="K24" s="19"/>
      <c r="L24" s="19"/>
    </row>
    <row r="25" spans="1:105" s="37" customFormat="1">
      <c r="A25" s="33" t="s">
        <v>351</v>
      </c>
      <c r="B25" s="33" t="s">
        <v>352</v>
      </c>
      <c r="C25" s="34">
        <f t="shared" ref="C25:C27" si="18">B25/100</f>
        <v>1.8030000000000001E-2</v>
      </c>
      <c r="D25" s="35">
        <f t="shared" ref="D25:D27" si="19">((1+C25)^(1/12))-1</f>
        <v>1.4902248867094681E-3</v>
      </c>
      <c r="E25" s="36">
        <f t="shared" ref="E25:E27" si="20">C25/12</f>
        <v>1.5025000000000001E-3</v>
      </c>
      <c r="F25"/>
      <c r="G25"/>
      <c r="H25"/>
      <c r="I25"/>
      <c r="J25"/>
      <c r="K25" s="19"/>
      <c r="L25" s="19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37" customFormat="1">
      <c r="A26" s="33" t="s">
        <v>353</v>
      </c>
      <c r="B26" s="33" t="s">
        <v>352</v>
      </c>
      <c r="C26" s="34">
        <f t="shared" si="18"/>
        <v>1.8030000000000001E-2</v>
      </c>
      <c r="D26" s="35">
        <f t="shared" si="19"/>
        <v>1.4902248867094681E-3</v>
      </c>
      <c r="E26" s="36">
        <f t="shared" si="20"/>
        <v>1.5025000000000001E-3</v>
      </c>
      <c r="F26"/>
      <c r="G26"/>
      <c r="H26"/>
      <c r="I26"/>
      <c r="J26"/>
      <c r="K26" s="19"/>
      <c r="L26" s="19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37" customFormat="1">
      <c r="A27" s="33" t="s">
        <v>354</v>
      </c>
      <c r="B27" s="33" t="s">
        <v>352</v>
      </c>
      <c r="C27" s="34">
        <f t="shared" si="18"/>
        <v>1.8030000000000001E-2</v>
      </c>
      <c r="D27" s="35">
        <f t="shared" si="19"/>
        <v>1.4902248867094681E-3</v>
      </c>
      <c r="E27" s="36">
        <f t="shared" si="20"/>
        <v>1.5025000000000001E-3</v>
      </c>
      <c r="F27"/>
      <c r="G27"/>
      <c r="H27"/>
      <c r="I27"/>
      <c r="J27"/>
      <c r="K27" s="19"/>
      <c r="L27" s="19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>
      <c r="A28" s="19"/>
      <c r="B28" s="19"/>
      <c r="C28" s="24"/>
      <c r="D28" s="17"/>
      <c r="E28" s="13"/>
      <c r="K28" s="19"/>
      <c r="L28" s="19"/>
    </row>
    <row r="29" spans="1:105" s="37" customFormat="1">
      <c r="A29" s="33" t="s">
        <v>355</v>
      </c>
      <c r="B29" s="33" t="s">
        <v>352</v>
      </c>
      <c r="C29" s="34">
        <f t="shared" ref="C29" si="21">B29/100</f>
        <v>1.8030000000000001E-2</v>
      </c>
      <c r="D29" s="35">
        <f t="shared" ref="D29" si="22">((1+C29)^(1/12))-1</f>
        <v>1.4902248867094681E-3</v>
      </c>
      <c r="E29" s="36">
        <f t="shared" ref="E29" si="23">C29/12</f>
        <v>1.5025000000000001E-3</v>
      </c>
      <c r="F29"/>
      <c r="G29"/>
      <c r="H29"/>
      <c r="I29"/>
      <c r="J29"/>
      <c r="K29" s="19"/>
      <c r="L29" s="1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>
      <c r="A30" s="19" t="s">
        <v>47</v>
      </c>
      <c r="B30" s="19" t="s">
        <v>352</v>
      </c>
      <c r="C30" s="24">
        <f t="shared" si="12"/>
        <v>1.8030000000000001E-2</v>
      </c>
      <c r="D30" s="17">
        <f t="shared" si="13"/>
        <v>1.4902248867094681E-3</v>
      </c>
      <c r="E30" s="13">
        <f t="shared" si="14"/>
        <v>1.5025000000000001E-3</v>
      </c>
      <c r="K30" s="19"/>
      <c r="L30" s="19"/>
    </row>
    <row r="31" spans="1:105" s="37" customFormat="1">
      <c r="A31" s="33" t="s">
        <v>356</v>
      </c>
      <c r="B31" s="33" t="s">
        <v>357</v>
      </c>
      <c r="C31" s="34">
        <f t="shared" ref="C31" si="24">B31/100</f>
        <v>1.482E-2</v>
      </c>
      <c r="D31" s="35">
        <f t="shared" ref="D31" si="25">((1+C31)^(1/12))-1</f>
        <v>1.2266898413955118E-3</v>
      </c>
      <c r="E31" s="36">
        <f t="shared" ref="E31" si="26">C31/12</f>
        <v>1.235E-3</v>
      </c>
      <c r="F31"/>
      <c r="G31"/>
      <c r="H31"/>
      <c r="I31"/>
      <c r="J31"/>
      <c r="K31" s="19"/>
      <c r="L31" s="19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>
      <c r="A32" s="19"/>
      <c r="B32" s="19"/>
      <c r="C32" s="24"/>
      <c r="D32" s="17"/>
      <c r="E32" s="13"/>
      <c r="K32" s="19"/>
      <c r="L32" s="19"/>
    </row>
    <row r="33" spans="1:12">
      <c r="A33" s="19" t="s">
        <v>49</v>
      </c>
      <c r="B33" s="19" t="s">
        <v>357</v>
      </c>
      <c r="C33" s="24">
        <f t="shared" si="12"/>
        <v>1.482E-2</v>
      </c>
      <c r="D33" s="17">
        <f t="shared" si="13"/>
        <v>1.2266898413955118E-3</v>
      </c>
      <c r="E33" s="13">
        <f t="shared" si="14"/>
        <v>1.235E-3</v>
      </c>
      <c r="K33" s="19"/>
      <c r="L33" s="19"/>
    </row>
    <row r="34" spans="1:12">
      <c r="A34" s="19" t="s">
        <v>50</v>
      </c>
      <c r="B34" s="19" t="s">
        <v>285</v>
      </c>
      <c r="C34" s="24">
        <f t="shared" si="12"/>
        <v>1.3560000000000001E-2</v>
      </c>
      <c r="D34" s="17">
        <f t="shared" si="13"/>
        <v>1.1230372968997759E-3</v>
      </c>
      <c r="E34" s="13">
        <f t="shared" si="14"/>
        <v>1.1300000000000001E-3</v>
      </c>
      <c r="K34" s="19"/>
      <c r="L34" s="19"/>
    </row>
    <row r="35" spans="1:12">
      <c r="A35" s="19" t="s">
        <v>51</v>
      </c>
      <c r="B35" s="19" t="s">
        <v>358</v>
      </c>
      <c r="C35" s="24">
        <f t="shared" si="12"/>
        <v>1.5769999999999999E-2</v>
      </c>
      <c r="D35" s="17">
        <f t="shared" si="13"/>
        <v>1.3047625943740648E-3</v>
      </c>
      <c r="E35" s="13">
        <f t="shared" si="14"/>
        <v>1.3141666666666666E-3</v>
      </c>
      <c r="K35" s="19"/>
      <c r="L35" s="19"/>
    </row>
    <row r="36" spans="1:12">
      <c r="A36" s="19"/>
      <c r="B36" s="19"/>
      <c r="C36" s="24"/>
      <c r="D36" s="17"/>
      <c r="E36" s="13"/>
      <c r="K36" s="19"/>
      <c r="L36" s="19"/>
    </row>
    <row r="37" spans="1:12">
      <c r="A37" s="19" t="s">
        <v>52</v>
      </c>
      <c r="B37" s="19" t="s">
        <v>359</v>
      </c>
      <c r="C37" s="24">
        <f t="shared" si="12"/>
        <v>1.8520000000000002E-2</v>
      </c>
      <c r="D37" s="17">
        <f t="shared" si="13"/>
        <v>1.5303859482316273E-3</v>
      </c>
      <c r="E37" s="13">
        <f t="shared" si="14"/>
        <v>1.5433333333333334E-3</v>
      </c>
      <c r="K37" s="19"/>
      <c r="L37" s="19"/>
    </row>
    <row r="38" spans="1:12">
      <c r="A38" s="19" t="s">
        <v>53</v>
      </c>
      <c r="B38" s="19" t="s">
        <v>360</v>
      </c>
      <c r="C38" s="24">
        <f t="shared" si="12"/>
        <v>1.8769999999999998E-2</v>
      </c>
      <c r="D38" s="17">
        <f t="shared" si="13"/>
        <v>1.5508694629475794E-3</v>
      </c>
      <c r="E38" s="13">
        <f t="shared" si="14"/>
        <v>1.5641666666666666E-3</v>
      </c>
      <c r="K38" s="19"/>
      <c r="L38" s="19"/>
    </row>
    <row r="39" spans="1:12">
      <c r="A39" s="19" t="s">
        <v>54</v>
      </c>
      <c r="B39" s="19" t="s">
        <v>359</v>
      </c>
      <c r="C39" s="24">
        <f t="shared" si="12"/>
        <v>1.8520000000000002E-2</v>
      </c>
      <c r="D39" s="17">
        <f t="shared" si="13"/>
        <v>1.5303859482316273E-3</v>
      </c>
      <c r="E39" s="13">
        <f t="shared" si="14"/>
        <v>1.5433333333333334E-3</v>
      </c>
      <c r="K39" s="19"/>
      <c r="L39" s="19"/>
    </row>
    <row r="40" spans="1:12">
      <c r="A40" s="19"/>
      <c r="B40" s="19"/>
      <c r="C40" s="24"/>
      <c r="D40" s="17"/>
      <c r="E40" s="13"/>
      <c r="K40" s="19"/>
      <c r="L40" s="19"/>
    </row>
    <row r="41" spans="1:12">
      <c r="A41" s="19" t="s">
        <v>55</v>
      </c>
      <c r="B41" s="19" t="s">
        <v>361</v>
      </c>
      <c r="C41" s="24">
        <f t="shared" si="12"/>
        <v>1.8319999999999999E-2</v>
      </c>
      <c r="D41" s="17">
        <f t="shared" si="13"/>
        <v>1.5139958178649326E-3</v>
      </c>
      <c r="E41" s="13">
        <f t="shared" si="14"/>
        <v>1.5266666666666666E-3</v>
      </c>
      <c r="K41" s="19"/>
      <c r="L41" s="19"/>
    </row>
    <row r="42" spans="1:12">
      <c r="A42" s="19" t="s">
        <v>56</v>
      </c>
      <c r="B42" s="19" t="s">
        <v>362</v>
      </c>
      <c r="C42" s="24">
        <f t="shared" si="12"/>
        <v>1.5389999999999999E-2</v>
      </c>
      <c r="D42" s="17">
        <f t="shared" si="13"/>
        <v>1.2735415283993134E-3</v>
      </c>
      <c r="E42" s="13">
        <f t="shared" si="14"/>
        <v>1.2825E-3</v>
      </c>
      <c r="K42" s="19"/>
      <c r="L42" s="19"/>
    </row>
    <row r="43" spans="1:12">
      <c r="A43" s="19" t="s">
        <v>57</v>
      </c>
      <c r="B43" s="19" t="s">
        <v>363</v>
      </c>
      <c r="C43" s="24">
        <f t="shared" si="12"/>
        <v>1.6120000000000002E-2</v>
      </c>
      <c r="D43" s="17">
        <f t="shared" si="13"/>
        <v>1.3335093688087163E-3</v>
      </c>
      <c r="E43" s="13">
        <f t="shared" si="14"/>
        <v>1.3433333333333335E-3</v>
      </c>
      <c r="K43" s="19"/>
      <c r="L43" s="19"/>
    </row>
    <row r="44" spans="1:12">
      <c r="A44" s="19"/>
      <c r="B44" s="19"/>
      <c r="C44" s="24"/>
      <c r="D44" s="17"/>
      <c r="E44" s="13"/>
      <c r="K44" s="19"/>
      <c r="L44" s="19"/>
    </row>
    <row r="45" spans="1:12">
      <c r="A45" s="19" t="s">
        <v>58</v>
      </c>
      <c r="B45" s="19" t="s">
        <v>364</v>
      </c>
      <c r="C45" s="24">
        <f t="shared" si="12"/>
        <v>1.702E-2</v>
      </c>
      <c r="D45" s="17">
        <f t="shared" si="13"/>
        <v>1.4073879886011831E-3</v>
      </c>
      <c r="E45" s="13">
        <f t="shared" si="14"/>
        <v>1.4183333333333333E-3</v>
      </c>
      <c r="K45" s="19"/>
      <c r="L45" s="19"/>
    </row>
    <row r="46" spans="1:12">
      <c r="A46" s="19" t="s">
        <v>59</v>
      </c>
      <c r="B46" s="19" t="s">
        <v>365</v>
      </c>
      <c r="C46" s="24">
        <f t="shared" si="12"/>
        <v>1.5300000000000001E-2</v>
      </c>
      <c r="D46" s="17">
        <f t="shared" si="13"/>
        <v>1.2661454966749197E-3</v>
      </c>
      <c r="E46" s="13">
        <f t="shared" si="14"/>
        <v>1.2750000000000001E-3</v>
      </c>
      <c r="K46" s="19"/>
      <c r="L46" s="19"/>
    </row>
    <row r="47" spans="1:12">
      <c r="A47" s="19" t="s">
        <v>60</v>
      </c>
      <c r="B47" s="19" t="s">
        <v>366</v>
      </c>
      <c r="C47" s="24">
        <f t="shared" si="12"/>
        <v>1.4999999999999999E-2</v>
      </c>
      <c r="D47" s="17">
        <f t="shared" si="13"/>
        <v>1.2414877164492744E-3</v>
      </c>
      <c r="E47" s="13">
        <f t="shared" si="14"/>
        <v>1.25E-3</v>
      </c>
      <c r="K47" s="19"/>
      <c r="L47" s="19"/>
    </row>
    <row r="48" spans="1:12">
      <c r="A48" s="19"/>
      <c r="B48" s="19"/>
      <c r="C48" s="24"/>
      <c r="D48" s="17"/>
      <c r="E48" s="13"/>
      <c r="K48" s="19"/>
      <c r="L48" s="19"/>
    </row>
    <row r="49" spans="1:12">
      <c r="A49" s="19" t="s">
        <v>61</v>
      </c>
      <c r="B49" s="19" t="s">
        <v>367</v>
      </c>
      <c r="C49" s="24">
        <f t="shared" si="12"/>
        <v>1.043E-2</v>
      </c>
      <c r="D49" s="17">
        <f t="shared" si="13"/>
        <v>8.6503916614932841E-4</v>
      </c>
      <c r="E49" s="13">
        <f t="shared" si="14"/>
        <v>8.6916666666666663E-4</v>
      </c>
      <c r="K49" s="19"/>
      <c r="L49" s="19"/>
    </row>
    <row r="50" spans="1:12">
      <c r="A50" s="33" t="s">
        <v>368</v>
      </c>
      <c r="B50" s="33" t="s">
        <v>369</v>
      </c>
      <c r="C50" s="34">
        <f t="shared" ref="C50" si="27">B50/100</f>
        <v>9.1400000000000006E-3</v>
      </c>
      <c r="D50" s="35">
        <f t="shared" ref="D50" si="28">((1+C50)^(1/12))-1</f>
        <v>7.5849442696140912E-4</v>
      </c>
      <c r="E50" s="36">
        <f t="shared" ref="E50" si="29">C50/12</f>
        <v>7.6166666666666668E-4</v>
      </c>
      <c r="K50" s="19"/>
      <c r="L50" s="19"/>
    </row>
    <row r="51" spans="1:12">
      <c r="A51" s="19" t="s">
        <v>63</v>
      </c>
      <c r="B51" s="19" t="s">
        <v>369</v>
      </c>
      <c r="C51" s="24">
        <f t="shared" si="12"/>
        <v>9.1400000000000006E-3</v>
      </c>
      <c r="D51" s="17">
        <f t="shared" si="13"/>
        <v>7.5849442696140912E-4</v>
      </c>
      <c r="E51" s="13">
        <f t="shared" si="14"/>
        <v>7.6166666666666668E-4</v>
      </c>
      <c r="K51" s="19"/>
      <c r="L51" s="19"/>
    </row>
    <row r="52" spans="1:12">
      <c r="A52" s="19"/>
      <c r="B52" s="19"/>
      <c r="C52" s="24"/>
      <c r="D52" s="17"/>
      <c r="E52" s="13"/>
      <c r="K52" s="19"/>
      <c r="L52" s="19"/>
    </row>
    <row r="53" spans="1:12">
      <c r="A53" s="19" t="s">
        <v>64</v>
      </c>
      <c r="B53" s="19" t="s">
        <v>370</v>
      </c>
      <c r="C53" s="24">
        <f t="shared" si="12"/>
        <v>9.7400000000000004E-3</v>
      </c>
      <c r="D53" s="17">
        <f t="shared" si="13"/>
        <v>8.0806564017343874E-4</v>
      </c>
      <c r="E53" s="13">
        <f t="shared" si="14"/>
        <v>8.116666666666667E-4</v>
      </c>
      <c r="K53" s="19"/>
      <c r="L53" s="19"/>
    </row>
    <row r="54" spans="1:12">
      <c r="A54" s="19" t="s">
        <v>65</v>
      </c>
      <c r="B54" s="19" t="s">
        <v>371</v>
      </c>
      <c r="C54" s="24">
        <f t="shared" si="12"/>
        <v>7.9699999999999997E-3</v>
      </c>
      <c r="D54" s="17">
        <f t="shared" si="13"/>
        <v>6.6175280363034439E-4</v>
      </c>
      <c r="E54" s="13">
        <f t="shared" si="14"/>
        <v>6.6416666666666664E-4</v>
      </c>
      <c r="K54" s="19"/>
      <c r="L54" s="19"/>
    </row>
    <row r="55" spans="1:12">
      <c r="A55" s="19" t="s">
        <v>66</v>
      </c>
      <c r="B55" s="19" t="s">
        <v>372</v>
      </c>
      <c r="C55" s="24">
        <f t="shared" si="12"/>
        <v>8.4799999999999997E-3</v>
      </c>
      <c r="D55" s="17">
        <f t="shared" si="13"/>
        <v>7.0393487783371178E-4</v>
      </c>
      <c r="E55" s="13">
        <f t="shared" si="14"/>
        <v>7.0666666666666664E-4</v>
      </c>
      <c r="K55" s="19"/>
      <c r="L55" s="19"/>
    </row>
    <row r="56" spans="1:12">
      <c r="A56" s="19"/>
      <c r="B56" s="19"/>
      <c r="C56" s="24"/>
      <c r="D56" s="17"/>
      <c r="E56" s="13"/>
      <c r="K56" s="19"/>
      <c r="L56" s="19"/>
    </row>
    <row r="57" spans="1:12">
      <c r="A57" s="19" t="s">
        <v>67</v>
      </c>
      <c r="B57" s="19" t="s">
        <v>373</v>
      </c>
      <c r="C57" s="24">
        <f t="shared" si="12"/>
        <v>5.2100000000000002E-3</v>
      </c>
      <c r="D57" s="17">
        <f t="shared" si="13"/>
        <v>4.3313335074079973E-4</v>
      </c>
      <c r="E57" s="13">
        <f t="shared" si="14"/>
        <v>4.3416666666666669E-4</v>
      </c>
      <c r="K57" s="19"/>
      <c r="L57" s="19"/>
    </row>
    <row r="58" spans="1:12">
      <c r="A58" s="19" t="s">
        <v>68</v>
      </c>
      <c r="B58" s="19" t="s">
        <v>374</v>
      </c>
      <c r="C58" s="24">
        <f t="shared" si="12"/>
        <v>5.0899999999999999E-3</v>
      </c>
      <c r="D58" s="17">
        <f t="shared" si="13"/>
        <v>4.2318032723165366E-4</v>
      </c>
      <c r="E58" s="13">
        <f t="shared" si="14"/>
        <v>4.2416666666666666E-4</v>
      </c>
      <c r="K58" s="19"/>
      <c r="L58" s="19"/>
    </row>
    <row r="59" spans="1:12">
      <c r="A59" s="19" t="s">
        <v>69</v>
      </c>
      <c r="B59" s="19" t="s">
        <v>375</v>
      </c>
      <c r="C59" s="24">
        <f t="shared" si="12"/>
        <v>5.5300000000000002E-3</v>
      </c>
      <c r="D59" s="17">
        <f t="shared" si="13"/>
        <v>4.5966942296016278E-4</v>
      </c>
      <c r="E59" s="13">
        <f t="shared" si="14"/>
        <v>4.6083333333333333E-4</v>
      </c>
      <c r="K59" s="19"/>
      <c r="L59" s="19"/>
    </row>
    <row r="60" spans="1:12">
      <c r="A60" s="19"/>
      <c r="B60" s="19"/>
      <c r="C60" s="24"/>
      <c r="D60" s="17"/>
      <c r="E60" s="13"/>
      <c r="K60" s="19"/>
      <c r="L60" s="19"/>
    </row>
    <row r="61" spans="1:12">
      <c r="A61" s="19" t="s">
        <v>70</v>
      </c>
      <c r="B61" s="19" t="s">
        <v>376</v>
      </c>
      <c r="C61" s="24">
        <f t="shared" si="12"/>
        <v>4.8199999999999996E-3</v>
      </c>
      <c r="D61" s="17">
        <f t="shared" si="13"/>
        <v>4.007820410287799E-4</v>
      </c>
      <c r="E61" s="13">
        <f t="shared" si="14"/>
        <v>4.0166666666666665E-4</v>
      </c>
      <c r="K61" s="19"/>
      <c r="L61" s="19"/>
    </row>
    <row r="62" spans="1:12">
      <c r="A62" s="19" t="s">
        <v>71</v>
      </c>
      <c r="B62" s="19" t="s">
        <v>377</v>
      </c>
      <c r="C62" s="24">
        <f t="shared" si="12"/>
        <v>5.3200000000000001E-3</v>
      </c>
      <c r="D62" s="17">
        <f t="shared" si="13"/>
        <v>4.4225599887526279E-4</v>
      </c>
      <c r="E62" s="13">
        <f t="shared" si="14"/>
        <v>4.4333333333333334E-4</v>
      </c>
      <c r="K62" s="19"/>
      <c r="L62" s="19"/>
    </row>
    <row r="63" spans="1:12">
      <c r="A63" s="19" t="s">
        <v>72</v>
      </c>
      <c r="B63" s="19" t="s">
        <v>378</v>
      </c>
      <c r="C63" s="24">
        <f t="shared" si="12"/>
        <v>6.1900000000000002E-3</v>
      </c>
      <c r="D63" s="17">
        <f t="shared" si="13"/>
        <v>5.1437563277034748E-4</v>
      </c>
      <c r="E63" s="13">
        <f t="shared" si="14"/>
        <v>5.1583333333333331E-4</v>
      </c>
      <c r="K63" s="19"/>
      <c r="L63" s="19"/>
    </row>
    <row r="64" spans="1:12">
      <c r="A64" s="19"/>
      <c r="B64" s="19"/>
      <c r="C64" s="24"/>
      <c r="D64" s="17"/>
      <c r="E64" s="13"/>
      <c r="K64" s="19"/>
      <c r="L64" s="19"/>
    </row>
    <row r="65" spans="1:12">
      <c r="A65" s="19" t="s">
        <v>73</v>
      </c>
      <c r="B65" s="19" t="s">
        <v>379</v>
      </c>
      <c r="C65" s="24">
        <f t="shared" si="12"/>
        <v>6.0799999999999995E-3</v>
      </c>
      <c r="D65" s="17">
        <f t="shared" si="13"/>
        <v>5.0526021584640368E-4</v>
      </c>
      <c r="E65" s="13">
        <f t="shared" si="14"/>
        <v>5.0666666666666666E-4</v>
      </c>
      <c r="K65" s="19"/>
      <c r="L65" s="19"/>
    </row>
    <row r="66" spans="1:12">
      <c r="A66" s="19" t="s">
        <v>74</v>
      </c>
      <c r="B66" s="19" t="s">
        <v>380</v>
      </c>
      <c r="C66" s="24">
        <f t="shared" si="12"/>
        <v>7.8600000000000007E-3</v>
      </c>
      <c r="D66" s="17">
        <f t="shared" si="13"/>
        <v>6.5265214431708962E-4</v>
      </c>
      <c r="E66" s="13">
        <f t="shared" si="14"/>
        <v>6.5500000000000009E-4</v>
      </c>
      <c r="K66" s="19"/>
      <c r="L66" s="19"/>
    </row>
    <row r="67" spans="1:12">
      <c r="A67" s="19" t="s">
        <v>75</v>
      </c>
      <c r="B67" s="19" t="s">
        <v>381</v>
      </c>
      <c r="C67" s="24">
        <f t="shared" si="12"/>
        <v>8.09E-3</v>
      </c>
      <c r="D67" s="17">
        <f t="shared" si="13"/>
        <v>6.716797573662614E-4</v>
      </c>
      <c r="E67" s="13">
        <f t="shared" si="14"/>
        <v>6.7416666666666666E-4</v>
      </c>
      <c r="K67" s="19"/>
      <c r="L67" s="19"/>
    </row>
    <row r="68" spans="1:12">
      <c r="A68" s="19"/>
      <c r="B68" s="19"/>
      <c r="C68" s="24"/>
      <c r="D68" s="17"/>
      <c r="E68" s="13"/>
      <c r="K68" s="19"/>
      <c r="L68" s="19"/>
    </row>
    <row r="69" spans="1:12" s="31" customFormat="1">
      <c r="A69" s="27" t="s">
        <v>76</v>
      </c>
      <c r="B69" s="27" t="s">
        <v>382</v>
      </c>
      <c r="C69" s="28">
        <f t="shared" si="12"/>
        <v>8.1899999999999994E-3</v>
      </c>
      <c r="D69" s="29">
        <f t="shared" si="13"/>
        <v>6.7995139140197836E-4</v>
      </c>
      <c r="E69" s="30">
        <f t="shared" si="14"/>
        <v>6.8249999999999995E-4</v>
      </c>
      <c r="F69"/>
      <c r="G69"/>
      <c r="H69"/>
      <c r="K69" s="27"/>
      <c r="L69" s="27"/>
    </row>
    <row r="70" spans="1:12" s="31" customFormat="1">
      <c r="A70" s="27" t="s">
        <v>77</v>
      </c>
      <c r="B70" s="27" t="s">
        <v>383</v>
      </c>
      <c r="C70" s="28">
        <f t="shared" si="12"/>
        <v>5.1800000000000006E-3</v>
      </c>
      <c r="D70" s="29">
        <f t="shared" si="13"/>
        <v>4.3064519697622039E-4</v>
      </c>
      <c r="E70" s="30">
        <f t="shared" si="14"/>
        <v>4.3166666666666673E-4</v>
      </c>
      <c r="F70"/>
      <c r="G70"/>
      <c r="H70"/>
      <c r="K70" s="27"/>
      <c r="L70" s="27"/>
    </row>
    <row r="71" spans="1:12" s="31" customFormat="1">
      <c r="A71" s="27" t="s">
        <v>78</v>
      </c>
      <c r="B71" s="27" t="s">
        <v>384</v>
      </c>
      <c r="C71" s="28">
        <f t="shared" si="12"/>
        <v>4.3E-3</v>
      </c>
      <c r="D71" s="29">
        <f t="shared" si="13"/>
        <v>3.576290521232206E-4</v>
      </c>
      <c r="E71" s="30">
        <f t="shared" si="14"/>
        <v>3.5833333333333333E-4</v>
      </c>
      <c r="F71"/>
      <c r="G71"/>
      <c r="H71"/>
      <c r="K71" s="27"/>
      <c r="L71" s="27"/>
    </row>
    <row r="72" spans="1:12" s="31" customFormat="1">
      <c r="A72" s="27" t="s">
        <v>80</v>
      </c>
      <c r="B72" s="27" t="s">
        <v>385</v>
      </c>
      <c r="C72" s="28">
        <f t="shared" si="12"/>
        <v>3.7599999999999999E-3</v>
      </c>
      <c r="D72" s="29">
        <f t="shared" si="13"/>
        <v>3.1279464915634492E-4</v>
      </c>
      <c r="E72" s="30">
        <f t="shared" si="14"/>
        <v>3.1333333333333332E-4</v>
      </c>
      <c r="F72"/>
      <c r="G72"/>
      <c r="H72"/>
      <c r="K72" s="27"/>
      <c r="L72" s="27"/>
    </row>
    <row r="73" spans="1:12" s="31" customFormat="1">
      <c r="A73" s="27" t="s">
        <v>81</v>
      </c>
      <c r="B73" s="27" t="s">
        <v>386</v>
      </c>
      <c r="C73" s="28">
        <f t="shared" si="12"/>
        <v>3.8500000000000001E-3</v>
      </c>
      <c r="D73" s="29">
        <f t="shared" si="13"/>
        <v>3.202685848231468E-4</v>
      </c>
      <c r="E73" s="30">
        <f t="shared" si="14"/>
        <v>3.2083333333333334E-4</v>
      </c>
      <c r="F73"/>
      <c r="G73"/>
      <c r="H73"/>
      <c r="K73" s="27"/>
      <c r="L73" s="27"/>
    </row>
    <row r="74" spans="1:12" s="31" customFormat="1">
      <c r="A74" s="27"/>
      <c r="B74" s="27"/>
      <c r="C74" s="28"/>
      <c r="D74" s="29"/>
      <c r="E74" s="30"/>
      <c r="F74"/>
      <c r="G74"/>
      <c r="H74"/>
      <c r="K74" s="27"/>
      <c r="L74" s="27"/>
    </row>
    <row r="75" spans="1:12" s="31" customFormat="1">
      <c r="A75" s="27" t="s">
        <v>82</v>
      </c>
      <c r="B75" s="27" t="s">
        <v>387</v>
      </c>
      <c r="C75" s="28">
        <f t="shared" si="12"/>
        <v>2.5400000000000002E-3</v>
      </c>
      <c r="D75" s="29">
        <f t="shared" si="13"/>
        <v>2.1142065052703884E-4</v>
      </c>
      <c r="E75" s="30">
        <f t="shared" ref="E75:E77" si="30">C75/12</f>
        <v>2.1166666666666667E-4</v>
      </c>
      <c r="F75"/>
      <c r="G75"/>
      <c r="H75"/>
      <c r="K75" s="27"/>
      <c r="L75" s="27"/>
    </row>
    <row r="76" spans="1:12" s="31" customFormat="1">
      <c r="A76" s="27" t="s">
        <v>83</v>
      </c>
      <c r="B76" s="27" t="s">
        <v>388</v>
      </c>
      <c r="C76" s="28">
        <f t="shared" si="12"/>
        <v>2.6099999999999999E-3</v>
      </c>
      <c r="D76" s="29">
        <f t="shared" si="13"/>
        <v>2.1724024865843461E-4</v>
      </c>
      <c r="E76" s="30">
        <f t="shared" si="30"/>
        <v>2.175E-4</v>
      </c>
      <c r="F76"/>
      <c r="G76"/>
      <c r="H76"/>
      <c r="K76" s="27"/>
      <c r="L76" s="27"/>
    </row>
    <row r="77" spans="1:12" s="31" customFormat="1">
      <c r="A77" s="27" t="s">
        <v>84</v>
      </c>
      <c r="B77" s="27" t="s">
        <v>389</v>
      </c>
      <c r="C77" s="28">
        <f t="shared" si="12"/>
        <v>2.48E-3</v>
      </c>
      <c r="D77" s="29">
        <f t="shared" si="13"/>
        <v>2.0643212708737479E-4</v>
      </c>
      <c r="E77" s="30">
        <f t="shared" si="30"/>
        <v>2.0666666666666666E-4</v>
      </c>
      <c r="F77"/>
      <c r="G77"/>
      <c r="H77"/>
      <c r="K77" s="27"/>
      <c r="L77" s="27"/>
    </row>
    <row r="78" spans="1:12" s="31" customFormat="1">
      <c r="A78" s="27"/>
      <c r="B78" s="27"/>
      <c r="F78"/>
      <c r="G78"/>
      <c r="H78"/>
      <c r="K78" s="27"/>
      <c r="L78" s="27"/>
    </row>
    <row r="79" spans="1:12" s="31" customFormat="1">
      <c r="A79" s="27" t="s">
        <v>85</v>
      </c>
      <c r="B79" s="27" t="s">
        <v>390</v>
      </c>
      <c r="C79" s="28">
        <f t="shared" si="12"/>
        <v>2.8599999999999997E-3</v>
      </c>
      <c r="D79" s="29">
        <f t="shared" si="13"/>
        <v>2.3802148771978615E-4</v>
      </c>
      <c r="E79" s="30">
        <f t="shared" ref="E79:E80" si="31">C79/12</f>
        <v>2.3833333333333332E-4</v>
      </c>
      <c r="F79"/>
      <c r="G79"/>
      <c r="H79"/>
      <c r="K79" s="27"/>
      <c r="L79" s="27"/>
    </row>
    <row r="80" spans="1:12" s="31" customFormat="1">
      <c r="A80" s="27" t="s">
        <v>86</v>
      </c>
      <c r="B80" s="27" t="s">
        <v>391</v>
      </c>
      <c r="C80" s="28">
        <f t="shared" si="12"/>
        <v>4.6500000000000005E-3</v>
      </c>
      <c r="D80" s="29">
        <f t="shared" si="13"/>
        <v>3.8667658582691722E-4</v>
      </c>
      <c r="E80" s="30">
        <f t="shared" si="31"/>
        <v>3.8750000000000004E-4</v>
      </c>
      <c r="F80"/>
      <c r="G80"/>
      <c r="H80"/>
      <c r="K80" s="27"/>
      <c r="L80" s="27"/>
    </row>
    <row r="81" spans="11:12">
      <c r="K81" s="19"/>
      <c r="L81" s="19"/>
    </row>
    <row r="203" spans="1:2">
      <c r="A203" s="11"/>
      <c r="B203" s="7"/>
    </row>
    <row r="204" spans="1:2">
      <c r="A204" s="11"/>
      <c r="B204" s="7"/>
    </row>
    <row r="205" spans="1:2">
      <c r="A205" s="11"/>
      <c r="B205" s="7"/>
    </row>
    <row r="206" spans="1:2">
      <c r="A206" s="11"/>
      <c r="B206" s="7"/>
    </row>
    <row r="207" spans="1:2">
      <c r="A207" s="11"/>
      <c r="B207" s="7"/>
    </row>
    <row r="208" spans="1:2">
      <c r="A208" s="11"/>
      <c r="B208" s="7"/>
    </row>
    <row r="209" spans="1:2">
      <c r="A209" s="11"/>
      <c r="B209" s="7"/>
    </row>
    <row r="210" spans="1:2">
      <c r="A210" s="11"/>
      <c r="B210" s="7"/>
    </row>
    <row r="211" spans="1:2">
      <c r="A211" s="11"/>
      <c r="B211" s="7"/>
    </row>
    <row r="212" spans="1:2">
      <c r="A212" s="11"/>
      <c r="B212" s="7"/>
    </row>
    <row r="213" spans="1:2">
      <c r="A213" s="11"/>
      <c r="B213" s="7"/>
    </row>
    <row r="214" spans="1:2">
      <c r="A214" s="11"/>
      <c r="B214" s="7"/>
    </row>
    <row r="215" spans="1:2">
      <c r="A215" s="11"/>
      <c r="B215" s="7"/>
    </row>
    <row r="216" spans="1:2">
      <c r="A216" s="11"/>
      <c r="B216" s="7"/>
    </row>
    <row r="217" spans="1:2">
      <c r="A217" s="11"/>
      <c r="B217" s="7"/>
    </row>
    <row r="218" spans="1:2">
      <c r="A218" s="11"/>
      <c r="B218" s="7"/>
    </row>
    <row r="219" spans="1:2">
      <c r="A219" s="11"/>
      <c r="B219" s="7"/>
    </row>
    <row r="220" spans="1:2">
      <c r="A220" s="11"/>
      <c r="B220" s="7"/>
    </row>
    <row r="221" spans="1:2">
      <c r="A221" s="11"/>
      <c r="B221" s="7"/>
    </row>
    <row r="222" spans="1:2">
      <c r="A222" s="11"/>
      <c r="B222" s="7"/>
    </row>
    <row r="223" spans="1:2">
      <c r="A223" s="11"/>
      <c r="B223" s="7"/>
    </row>
    <row r="224" spans="1:2">
      <c r="A224" s="11"/>
      <c r="B224" s="7"/>
    </row>
    <row r="225" spans="1:2">
      <c r="A225" s="11"/>
      <c r="B225" s="7"/>
    </row>
    <row r="226" spans="1:2">
      <c r="A226" s="11"/>
      <c r="B226" s="7"/>
    </row>
    <row r="227" spans="1:2">
      <c r="A227" s="11"/>
      <c r="B227" s="7"/>
    </row>
    <row r="228" spans="1:2">
      <c r="A228" s="11"/>
      <c r="B228" s="7"/>
    </row>
    <row r="229" spans="1:2">
      <c r="A229" s="11"/>
      <c r="B229" s="7"/>
    </row>
    <row r="230" spans="1:2">
      <c r="A230" s="11"/>
      <c r="B230" s="7"/>
    </row>
    <row r="231" spans="1:2">
      <c r="A231" s="11"/>
      <c r="B231" s="7"/>
    </row>
    <row r="232" spans="1:2">
      <c r="A232" s="11"/>
      <c r="B232" s="7"/>
    </row>
    <row r="233" spans="1:2">
      <c r="A233" s="11"/>
      <c r="B233" s="7"/>
    </row>
    <row r="234" spans="1:2">
      <c r="A234" s="11"/>
      <c r="B234" s="7"/>
    </row>
    <row r="235" spans="1:2">
      <c r="A235" s="11"/>
      <c r="B235" s="7"/>
    </row>
    <row r="236" spans="1:2">
      <c r="A236" s="11"/>
      <c r="B236" s="7"/>
    </row>
    <row r="237" spans="1:2">
      <c r="A237" s="11"/>
      <c r="B237" s="7"/>
    </row>
    <row r="238" spans="1:2">
      <c r="A238" s="11"/>
      <c r="B238" s="7"/>
    </row>
    <row r="239" spans="1:2">
      <c r="A239" s="11"/>
      <c r="B239" s="7"/>
    </row>
    <row r="240" spans="1:2">
      <c r="A240" s="11"/>
      <c r="B240" s="7"/>
    </row>
    <row r="241" spans="1:2">
      <c r="A241" s="11"/>
      <c r="B241" s="7"/>
    </row>
    <row r="242" spans="1:2">
      <c r="A242" s="11"/>
      <c r="B242" s="7"/>
    </row>
    <row r="243" spans="1:2">
      <c r="A243" s="11"/>
      <c r="B243" s="7"/>
    </row>
    <row r="244" spans="1:2">
      <c r="A244" s="11"/>
      <c r="B244" s="7"/>
    </row>
    <row r="245" spans="1:2">
      <c r="A245" s="11"/>
      <c r="B245" s="7"/>
    </row>
    <row r="246" spans="1:2">
      <c r="A246" s="11"/>
      <c r="B246" s="7"/>
    </row>
    <row r="247" spans="1:2">
      <c r="A247" s="11"/>
      <c r="B247" s="7"/>
    </row>
    <row r="248" spans="1:2">
      <c r="A248" s="11"/>
      <c r="B248" s="7"/>
    </row>
    <row r="249" spans="1:2">
      <c r="A249" s="11"/>
      <c r="B249" s="7"/>
    </row>
    <row r="250" spans="1:2">
      <c r="A250" s="11"/>
      <c r="B250" s="7"/>
    </row>
    <row r="251" spans="1:2">
      <c r="A251" s="11"/>
      <c r="B251" s="7"/>
    </row>
    <row r="252" spans="1:2">
      <c r="A252" s="11"/>
      <c r="B252" s="7"/>
    </row>
    <row r="253" spans="1:2">
      <c r="A253" s="11"/>
      <c r="B253" s="7"/>
    </row>
    <row r="254" spans="1:2">
      <c r="A254" s="11"/>
      <c r="B254" s="7"/>
    </row>
    <row r="255" spans="1:2">
      <c r="A255" s="11"/>
      <c r="B255" s="7"/>
    </row>
    <row r="256" spans="1:2">
      <c r="A256" s="11"/>
      <c r="B256" s="7"/>
    </row>
    <row r="257" spans="1:2">
      <c r="A257" s="11"/>
      <c r="B257" s="7"/>
    </row>
    <row r="258" spans="1:2">
      <c r="A258" s="11"/>
      <c r="B258" s="7"/>
    </row>
    <row r="259" spans="1:2">
      <c r="A259" s="11"/>
      <c r="B259" s="7"/>
    </row>
    <row r="260" spans="1:2">
      <c r="A260" s="11"/>
      <c r="B260" s="7"/>
    </row>
    <row r="261" spans="1:2">
      <c r="A261" s="11"/>
      <c r="B261" s="7"/>
    </row>
    <row r="262" spans="1:2">
      <c r="A262" s="11"/>
      <c r="B262" s="7"/>
    </row>
    <row r="263" spans="1:2">
      <c r="A263" s="11"/>
      <c r="B263" s="7"/>
    </row>
    <row r="264" spans="1:2">
      <c r="A264" s="11"/>
      <c r="B264" s="7"/>
    </row>
    <row r="265" spans="1:2">
      <c r="A265" s="11"/>
      <c r="B265" s="7"/>
    </row>
    <row r="266" spans="1:2">
      <c r="A266" s="11"/>
      <c r="B266" s="7"/>
    </row>
    <row r="267" spans="1:2">
      <c r="A267" s="11"/>
      <c r="B267" s="7"/>
    </row>
    <row r="268" spans="1:2">
      <c r="A268" s="11"/>
      <c r="B268" s="7"/>
    </row>
    <row r="269" spans="1:2">
      <c r="A269" s="11"/>
      <c r="B269" s="7"/>
    </row>
    <row r="270" spans="1:2">
      <c r="A270" s="11"/>
      <c r="B270" s="7"/>
    </row>
    <row r="271" spans="1:2">
      <c r="A271" s="11"/>
      <c r="B271" s="7"/>
    </row>
    <row r="272" spans="1:2">
      <c r="A272" s="11"/>
      <c r="B272" s="7"/>
    </row>
    <row r="273" spans="1:2">
      <c r="A273" s="11"/>
      <c r="B273" s="7"/>
    </row>
    <row r="274" spans="1:2">
      <c r="A274" s="11"/>
      <c r="B274" s="7"/>
    </row>
    <row r="275" spans="1:2">
      <c r="A275" s="11"/>
      <c r="B275" s="7"/>
    </row>
    <row r="276" spans="1:2">
      <c r="A276" s="11"/>
      <c r="B276" s="7"/>
    </row>
    <row r="277" spans="1:2">
      <c r="A277" s="11"/>
      <c r="B277" s="7"/>
    </row>
    <row r="278" spans="1:2">
      <c r="A278" s="11"/>
      <c r="B278" s="7"/>
    </row>
    <row r="279" spans="1:2">
      <c r="A279" s="11"/>
      <c r="B279" s="7"/>
    </row>
    <row r="280" spans="1:2">
      <c r="A280" s="11"/>
      <c r="B280" s="7"/>
    </row>
    <row r="281" spans="1:2">
      <c r="A281" s="11"/>
      <c r="B281" s="7"/>
    </row>
    <row r="282" spans="1:2">
      <c r="A282" s="11"/>
      <c r="B282" s="7"/>
    </row>
    <row r="283" spans="1:2">
      <c r="A283" s="11"/>
      <c r="B283" s="7"/>
    </row>
    <row r="284" spans="1:2">
      <c r="A284" s="11"/>
      <c r="B284" s="7"/>
    </row>
    <row r="285" spans="1:2">
      <c r="A285" s="11"/>
      <c r="B285" s="7"/>
    </row>
    <row r="286" spans="1:2">
      <c r="A286" s="11"/>
      <c r="B286" s="7"/>
    </row>
    <row r="287" spans="1:2">
      <c r="A287" s="11"/>
      <c r="B287" s="7"/>
    </row>
    <row r="288" spans="1:2">
      <c r="A288" s="11"/>
      <c r="B288" s="7"/>
    </row>
    <row r="289" spans="1:2">
      <c r="A289" s="11"/>
      <c r="B289" s="7"/>
    </row>
    <row r="290" spans="1:2">
      <c r="A290" s="11"/>
      <c r="B290" s="7"/>
    </row>
    <row r="291" spans="1:2">
      <c r="A291" s="11"/>
      <c r="B291" s="7"/>
    </row>
    <row r="292" spans="1:2">
      <c r="A292" s="11"/>
      <c r="B292" s="7"/>
    </row>
    <row r="293" spans="1:2">
      <c r="A293" s="11"/>
      <c r="B293" s="7"/>
    </row>
    <row r="294" spans="1:2">
      <c r="A294" s="11"/>
      <c r="B294" s="7"/>
    </row>
    <row r="295" spans="1:2">
      <c r="A295" s="11"/>
      <c r="B295" s="7"/>
    </row>
    <row r="296" spans="1:2">
      <c r="A296" s="11"/>
      <c r="B296" s="7"/>
    </row>
    <row r="297" spans="1:2">
      <c r="A297" s="11"/>
      <c r="B297" s="7"/>
    </row>
    <row r="298" spans="1:2">
      <c r="A298" s="11"/>
      <c r="B298" s="7"/>
    </row>
    <row r="299" spans="1:2">
      <c r="A299" s="11"/>
      <c r="B299" s="7"/>
    </row>
    <row r="300" spans="1:2">
      <c r="A300" s="11"/>
      <c r="B300" s="7"/>
    </row>
    <row r="301" spans="1:2">
      <c r="A301" s="11"/>
      <c r="B301" s="7"/>
    </row>
    <row r="302" spans="1:2">
      <c r="A302" s="11"/>
      <c r="B302" s="7"/>
    </row>
    <row r="303" spans="1:2">
      <c r="A303" s="11"/>
      <c r="B303" s="7"/>
    </row>
    <row r="304" spans="1:2">
      <c r="A304" s="11"/>
      <c r="B304" s="7"/>
    </row>
    <row r="305" spans="1:2">
      <c r="A305" s="11"/>
      <c r="B305" s="7"/>
    </row>
    <row r="306" spans="1:2">
      <c r="A306" s="11"/>
      <c r="B306" s="7"/>
    </row>
    <row r="307" spans="1:2">
      <c r="A307" s="11"/>
      <c r="B307" s="7"/>
    </row>
    <row r="308" spans="1:2">
      <c r="A308" s="11"/>
      <c r="B308" s="7"/>
    </row>
    <row r="309" spans="1:2">
      <c r="A309" s="11"/>
      <c r="B309" s="7"/>
    </row>
    <row r="310" spans="1:2">
      <c r="A310" s="11"/>
      <c r="B310" s="7"/>
    </row>
    <row r="311" spans="1:2">
      <c r="A311" s="11"/>
      <c r="B311" s="7"/>
    </row>
    <row r="312" spans="1:2">
      <c r="A312" s="11"/>
      <c r="B312" s="7"/>
    </row>
    <row r="313" spans="1:2">
      <c r="A313" s="11"/>
      <c r="B313" s="7"/>
    </row>
    <row r="314" spans="1:2">
      <c r="A314" s="11"/>
      <c r="B314" s="7"/>
    </row>
    <row r="315" spans="1:2">
      <c r="A315" s="11"/>
      <c r="B315" s="7"/>
    </row>
    <row r="316" spans="1:2">
      <c r="A316" s="11"/>
      <c r="B316" s="7"/>
    </row>
    <row r="317" spans="1:2">
      <c r="A317" s="11"/>
      <c r="B317" s="7"/>
    </row>
    <row r="318" spans="1:2">
      <c r="A318" s="11"/>
      <c r="B318" s="7"/>
    </row>
    <row r="319" spans="1:2">
      <c r="A319" s="11"/>
      <c r="B319" s="7"/>
    </row>
    <row r="320" spans="1:2">
      <c r="A320" s="11"/>
      <c r="B320" s="7"/>
    </row>
    <row r="321" spans="1:2">
      <c r="A321" s="11"/>
      <c r="B321" s="7"/>
    </row>
    <row r="322" spans="1:2">
      <c r="A322" s="11"/>
      <c r="B322" s="7"/>
    </row>
    <row r="323" spans="1:2">
      <c r="A323" s="11"/>
      <c r="B323" s="7"/>
    </row>
    <row r="324" spans="1:2">
      <c r="A324" s="11"/>
      <c r="B324" s="7"/>
    </row>
    <row r="325" spans="1:2">
      <c r="A325" s="11"/>
      <c r="B325" s="7"/>
    </row>
    <row r="326" spans="1:2">
      <c r="A326" s="11"/>
      <c r="B326" s="7"/>
    </row>
    <row r="327" spans="1:2">
      <c r="A327" s="11"/>
      <c r="B327" s="7"/>
    </row>
    <row r="328" spans="1:2">
      <c r="A328" s="11"/>
      <c r="B328" s="7"/>
    </row>
    <row r="329" spans="1:2">
      <c r="A329" s="11"/>
      <c r="B329" s="7"/>
    </row>
    <row r="330" spans="1:2">
      <c r="A330" s="11"/>
      <c r="B330" s="7"/>
    </row>
    <row r="331" spans="1:2">
      <c r="A331" s="11"/>
      <c r="B331" s="7"/>
    </row>
    <row r="332" spans="1:2">
      <c r="A332" s="11"/>
      <c r="B332" s="7"/>
    </row>
    <row r="333" spans="1:2">
      <c r="A333" s="11"/>
      <c r="B333" s="7"/>
    </row>
    <row r="334" spans="1:2">
      <c r="A334" s="11"/>
      <c r="B334" s="7"/>
    </row>
    <row r="335" spans="1:2">
      <c r="A335" s="11"/>
      <c r="B335" s="7"/>
    </row>
    <row r="336" spans="1:2">
      <c r="A336" s="11"/>
      <c r="B336" s="7"/>
    </row>
    <row r="337" spans="1:2">
      <c r="A337" s="11"/>
      <c r="B337" s="7"/>
    </row>
    <row r="338" spans="1:2">
      <c r="A338" s="11"/>
      <c r="B338" s="7"/>
    </row>
    <row r="339" spans="1:2">
      <c r="A339" s="11"/>
      <c r="B339" s="7"/>
    </row>
    <row r="340" spans="1:2">
      <c r="A340" s="11"/>
      <c r="B340" s="7"/>
    </row>
    <row r="341" spans="1:2">
      <c r="A341" s="11"/>
      <c r="B341" s="7"/>
    </row>
    <row r="342" spans="1:2">
      <c r="A342" s="11"/>
      <c r="B342" s="7"/>
    </row>
    <row r="343" spans="1:2">
      <c r="A343" s="11"/>
      <c r="B343" s="7"/>
    </row>
    <row r="344" spans="1:2">
      <c r="A344" s="11"/>
      <c r="B344" s="7"/>
    </row>
    <row r="345" spans="1:2">
      <c r="A345" s="11"/>
      <c r="B345" s="7"/>
    </row>
    <row r="346" spans="1:2">
      <c r="A346" s="11"/>
      <c r="B346" s="7"/>
    </row>
    <row r="347" spans="1:2">
      <c r="A347" s="11"/>
      <c r="B347" s="7"/>
    </row>
    <row r="348" spans="1:2">
      <c r="A348" s="11"/>
      <c r="B348" s="7"/>
    </row>
    <row r="349" spans="1:2">
      <c r="A349" s="11"/>
      <c r="B349" s="7"/>
    </row>
    <row r="350" spans="1:2">
      <c r="A350" s="11"/>
      <c r="B350" s="7"/>
    </row>
    <row r="351" spans="1:2">
      <c r="A351" s="11"/>
      <c r="B351" s="7"/>
    </row>
    <row r="352" spans="1:2">
      <c r="A352" s="11"/>
      <c r="B352" s="7"/>
    </row>
    <row r="353" spans="1:2">
      <c r="A353" s="11"/>
      <c r="B353" s="7"/>
    </row>
    <row r="354" spans="1:2">
      <c r="A354" s="11"/>
      <c r="B354" s="7"/>
    </row>
    <row r="355" spans="1:2">
      <c r="A355" s="11"/>
      <c r="B355" s="7"/>
    </row>
    <row r="356" spans="1:2">
      <c r="A356" s="11"/>
      <c r="B356" s="7"/>
    </row>
    <row r="357" spans="1:2">
      <c r="A357" s="11"/>
      <c r="B357" s="7"/>
    </row>
    <row r="358" spans="1:2">
      <c r="A358" s="11"/>
      <c r="B358" s="7"/>
    </row>
    <row r="359" spans="1:2">
      <c r="A359" s="11"/>
      <c r="B359" s="7"/>
    </row>
    <row r="360" spans="1:2">
      <c r="A360" s="11"/>
      <c r="B360" s="7"/>
    </row>
    <row r="361" spans="1:2">
      <c r="A361" s="11"/>
      <c r="B361" s="7"/>
    </row>
    <row r="362" spans="1:2">
      <c r="A362" s="11"/>
      <c r="B362" s="7"/>
    </row>
    <row r="363" spans="1:2">
      <c r="A363" s="11"/>
      <c r="B363" s="7"/>
    </row>
    <row r="364" spans="1:2">
      <c r="A364" s="11"/>
      <c r="B364" s="7"/>
    </row>
    <row r="365" spans="1:2">
      <c r="A365" s="11"/>
      <c r="B365" s="7"/>
    </row>
    <row r="366" spans="1:2">
      <c r="A366" s="11"/>
      <c r="B366" s="7"/>
    </row>
    <row r="367" spans="1:2">
      <c r="A367" s="11"/>
      <c r="B367" s="7"/>
    </row>
    <row r="368" spans="1:2">
      <c r="A368" s="11"/>
      <c r="B368" s="7"/>
    </row>
    <row r="369" spans="1:2">
      <c r="A369" s="11"/>
      <c r="B369" s="7"/>
    </row>
    <row r="370" spans="1:2">
      <c r="A370" s="11"/>
      <c r="B370" s="7"/>
    </row>
    <row r="371" spans="1:2">
      <c r="A371" s="11"/>
      <c r="B371" s="7"/>
    </row>
    <row r="372" spans="1:2">
      <c r="A372" s="11"/>
      <c r="B372" s="7"/>
    </row>
    <row r="373" spans="1:2">
      <c r="A373" s="11"/>
      <c r="B373" s="7"/>
    </row>
    <row r="374" spans="1:2">
      <c r="A374" s="11"/>
      <c r="B374" s="7"/>
    </row>
    <row r="375" spans="1:2">
      <c r="A375" s="11"/>
      <c r="B375" s="7"/>
    </row>
    <row r="376" spans="1:2">
      <c r="A376" s="11"/>
      <c r="B376" s="7"/>
    </row>
    <row r="377" spans="1:2">
      <c r="A377" s="11"/>
      <c r="B377" s="7"/>
    </row>
    <row r="378" spans="1:2">
      <c r="A378" s="11"/>
      <c r="B378" s="7"/>
    </row>
    <row r="379" spans="1:2">
      <c r="A379" s="11"/>
      <c r="B379" s="7"/>
    </row>
    <row r="380" spans="1:2">
      <c r="A380" s="11"/>
      <c r="B380" s="7"/>
    </row>
    <row r="381" spans="1:2">
      <c r="A381" s="11"/>
      <c r="B381" s="7"/>
    </row>
    <row r="382" spans="1:2">
      <c r="A382" s="11"/>
      <c r="B382" s="7"/>
    </row>
    <row r="383" spans="1:2">
      <c r="A383" s="11"/>
      <c r="B383" s="7"/>
    </row>
    <row r="384" spans="1:2">
      <c r="A384" s="11"/>
      <c r="B384" s="7"/>
    </row>
    <row r="385" spans="1:2">
      <c r="A385" s="11"/>
      <c r="B385" s="7"/>
    </row>
    <row r="386" spans="1:2">
      <c r="A386" s="11"/>
      <c r="B386" s="7"/>
    </row>
    <row r="387" spans="1:2">
      <c r="A387" s="11"/>
      <c r="B387" s="7"/>
    </row>
    <row r="388" spans="1:2">
      <c r="A388" s="11"/>
      <c r="B388" s="7"/>
    </row>
    <row r="389" spans="1:2">
      <c r="A389" s="11"/>
      <c r="B389" s="7"/>
    </row>
    <row r="390" spans="1:2">
      <c r="A390" s="11"/>
      <c r="B390" s="7"/>
    </row>
    <row r="391" spans="1:2">
      <c r="A391" s="11"/>
      <c r="B391" s="7"/>
    </row>
    <row r="392" spans="1:2">
      <c r="A392" s="11"/>
      <c r="B392" s="7"/>
    </row>
    <row r="393" spans="1:2">
      <c r="A393" s="11"/>
      <c r="B393" s="7"/>
    </row>
    <row r="394" spans="1:2">
      <c r="A394" s="11"/>
      <c r="B394" s="7"/>
    </row>
    <row r="395" spans="1:2">
      <c r="A395" s="11"/>
      <c r="B395" s="7"/>
    </row>
    <row r="396" spans="1:2">
      <c r="A396" s="11"/>
      <c r="B396" s="7"/>
    </row>
    <row r="397" spans="1:2">
      <c r="A397" s="11"/>
      <c r="B397" s="7"/>
    </row>
    <row r="398" spans="1:2">
      <c r="A398" s="11"/>
      <c r="B398" s="7"/>
    </row>
    <row r="399" spans="1:2">
      <c r="A399" s="11"/>
      <c r="B399" s="7"/>
    </row>
    <row r="400" spans="1:2">
      <c r="A400" s="11"/>
      <c r="B400" s="7"/>
    </row>
    <row r="401" spans="1:2">
      <c r="A401" s="11"/>
      <c r="B401" s="7"/>
    </row>
    <row r="402" spans="1:2">
      <c r="A402" s="11"/>
      <c r="B402" s="7"/>
    </row>
    <row r="403" spans="1:2">
      <c r="A403" s="11"/>
      <c r="B403" s="7"/>
    </row>
    <row r="404" spans="1:2">
      <c r="A404" s="11"/>
      <c r="B404" s="7"/>
    </row>
    <row r="405" spans="1:2">
      <c r="A405" s="11"/>
      <c r="B405" s="7"/>
    </row>
    <row r="406" spans="1:2">
      <c r="A406" s="11"/>
      <c r="B406" s="7"/>
    </row>
    <row r="407" spans="1:2">
      <c r="A407" s="11"/>
      <c r="B407" s="7"/>
    </row>
    <row r="408" spans="1:2">
      <c r="A408" s="11"/>
      <c r="B408" s="7"/>
    </row>
    <row r="409" spans="1:2">
      <c r="A409" s="11"/>
      <c r="B409" s="7"/>
    </row>
    <row r="410" spans="1:2">
      <c r="A410" s="11"/>
      <c r="B410" s="7"/>
    </row>
    <row r="411" spans="1:2">
      <c r="A411" s="11"/>
      <c r="B411" s="7"/>
    </row>
    <row r="412" spans="1:2">
      <c r="A412" s="11"/>
      <c r="B412" s="7"/>
    </row>
    <row r="413" spans="1:2">
      <c r="A413" s="11"/>
      <c r="B413" s="7"/>
    </row>
    <row r="414" spans="1:2">
      <c r="A414" s="11"/>
      <c r="B414" s="7"/>
    </row>
    <row r="415" spans="1:2">
      <c r="A415" s="11"/>
      <c r="B415" s="7"/>
    </row>
    <row r="416" spans="1:2">
      <c r="A416" s="11"/>
      <c r="B416" s="7"/>
    </row>
    <row r="417" spans="1:2">
      <c r="A417" s="11"/>
      <c r="B417" s="7"/>
    </row>
    <row r="418" spans="1:2">
      <c r="A418" s="11"/>
      <c r="B418" s="7"/>
    </row>
    <row r="419" spans="1:2">
      <c r="A419" s="11"/>
      <c r="B419" s="7"/>
    </row>
    <row r="420" spans="1:2">
      <c r="A420" s="11"/>
      <c r="B420" s="7"/>
    </row>
    <row r="421" spans="1:2">
      <c r="A421" s="11"/>
      <c r="B421" s="7"/>
    </row>
    <row r="422" spans="1:2">
      <c r="A422" s="11"/>
      <c r="B422" s="7"/>
    </row>
    <row r="423" spans="1:2">
      <c r="A423" s="11"/>
      <c r="B423" s="7"/>
    </row>
    <row r="424" spans="1:2">
      <c r="A424" s="11"/>
      <c r="B424" s="7"/>
    </row>
    <row r="425" spans="1:2">
      <c r="A425" s="11"/>
      <c r="B425" s="7"/>
    </row>
    <row r="426" spans="1:2">
      <c r="A426" s="11"/>
      <c r="B426" s="7"/>
    </row>
    <row r="427" spans="1:2">
      <c r="A427" s="11"/>
      <c r="B427" s="7"/>
    </row>
    <row r="428" spans="1:2">
      <c r="A428" s="11"/>
      <c r="B428" s="7"/>
    </row>
    <row r="429" spans="1:2">
      <c r="A429" s="11"/>
      <c r="B429" s="7"/>
    </row>
    <row r="430" spans="1:2">
      <c r="A430" s="11"/>
      <c r="B430" s="7"/>
    </row>
    <row r="431" spans="1:2">
      <c r="A431" s="11"/>
      <c r="B431" s="7"/>
    </row>
    <row r="432" spans="1:2">
      <c r="A432" s="11"/>
      <c r="B432" s="7"/>
    </row>
    <row r="433" spans="1:2">
      <c r="A433" s="11"/>
      <c r="B433" s="7"/>
    </row>
    <row r="434" spans="1:2">
      <c r="A434" s="11"/>
      <c r="B434" s="7"/>
    </row>
    <row r="435" spans="1:2">
      <c r="A435" s="11"/>
      <c r="B435" s="7"/>
    </row>
    <row r="436" spans="1:2">
      <c r="A436" s="11"/>
      <c r="B436" s="7"/>
    </row>
    <row r="437" spans="1:2">
      <c r="A437" s="11"/>
      <c r="B437" s="7"/>
    </row>
    <row r="438" spans="1:2">
      <c r="A438" s="11"/>
      <c r="B438" s="7"/>
    </row>
    <row r="439" spans="1:2">
      <c r="A439" s="11"/>
      <c r="B439" s="7"/>
    </row>
    <row r="440" spans="1:2">
      <c r="A440" s="11"/>
      <c r="B440" s="7"/>
    </row>
    <row r="441" spans="1:2">
      <c r="A441" s="11"/>
      <c r="B441" s="7"/>
    </row>
    <row r="442" spans="1:2">
      <c r="A442" s="11"/>
      <c r="B442" s="7"/>
    </row>
    <row r="443" spans="1:2">
      <c r="A443" s="11"/>
      <c r="B443" s="7"/>
    </row>
    <row r="444" spans="1:2">
      <c r="A444" s="11"/>
      <c r="B444" s="7"/>
    </row>
    <row r="445" spans="1:2">
      <c r="A445" s="11"/>
      <c r="B445" s="7"/>
    </row>
    <row r="446" spans="1:2">
      <c r="A446" s="11"/>
      <c r="B446" s="7"/>
    </row>
    <row r="447" spans="1:2">
      <c r="A447" s="11"/>
      <c r="B447" s="7"/>
    </row>
    <row r="448" spans="1:2">
      <c r="A448" s="11"/>
      <c r="B448" s="7"/>
    </row>
    <row r="449" spans="1:2">
      <c r="A449" s="11"/>
      <c r="B449" s="7"/>
    </row>
    <row r="450" spans="1:2">
      <c r="A450" s="11"/>
      <c r="B450" s="7"/>
    </row>
    <row r="451" spans="1:2">
      <c r="A451" s="11"/>
      <c r="B451" s="7"/>
    </row>
    <row r="452" spans="1:2">
      <c r="A452" s="11"/>
      <c r="B452" s="7"/>
    </row>
    <row r="453" spans="1:2">
      <c r="A453" s="11"/>
      <c r="B453" s="7"/>
    </row>
    <row r="454" spans="1:2">
      <c r="A454" s="11"/>
      <c r="B454" s="7"/>
    </row>
    <row r="455" spans="1:2">
      <c r="A455" s="11"/>
      <c r="B455" s="7"/>
    </row>
    <row r="456" spans="1:2">
      <c r="A456" s="11"/>
      <c r="B456" s="7"/>
    </row>
    <row r="457" spans="1:2">
      <c r="A457" s="11"/>
      <c r="B457" s="7"/>
    </row>
    <row r="458" spans="1:2">
      <c r="A458" s="11"/>
      <c r="B458" s="7"/>
    </row>
    <row r="459" spans="1:2">
      <c r="A459" s="11"/>
      <c r="B459" s="7"/>
    </row>
    <row r="460" spans="1:2">
      <c r="A460" s="11"/>
      <c r="B460" s="7"/>
    </row>
    <row r="461" spans="1:2">
      <c r="A461" s="11"/>
      <c r="B461" s="7"/>
    </row>
    <row r="462" spans="1:2">
      <c r="A462" s="11"/>
      <c r="B462" s="7"/>
    </row>
    <row r="463" spans="1:2">
      <c r="A463" s="11"/>
      <c r="B463" s="7"/>
    </row>
    <row r="464" spans="1:2">
      <c r="A464" s="11"/>
      <c r="B464" s="7"/>
    </row>
    <row r="465" spans="1:2">
      <c r="A465" s="11"/>
      <c r="B465" s="7"/>
    </row>
    <row r="466" spans="1:2">
      <c r="A466" s="11"/>
      <c r="B466" s="7"/>
    </row>
    <row r="467" spans="1:2">
      <c r="A467" s="11"/>
      <c r="B467" s="7"/>
    </row>
    <row r="468" spans="1:2">
      <c r="A468" s="11"/>
      <c r="B468" s="7"/>
    </row>
    <row r="469" spans="1:2">
      <c r="A469" s="11"/>
      <c r="B469" s="7"/>
    </row>
    <row r="470" spans="1:2">
      <c r="A470" s="11"/>
      <c r="B470" s="7"/>
    </row>
    <row r="471" spans="1:2">
      <c r="A471" s="11"/>
      <c r="B471" s="7"/>
    </row>
    <row r="472" spans="1:2">
      <c r="A472" s="11"/>
      <c r="B472" s="7"/>
    </row>
    <row r="473" spans="1:2">
      <c r="A473" s="11"/>
      <c r="B473" s="7"/>
    </row>
    <row r="474" spans="1:2">
      <c r="A474" s="11"/>
      <c r="B474" s="7"/>
    </row>
    <row r="475" spans="1:2">
      <c r="A475" s="11"/>
      <c r="B475" s="7"/>
    </row>
    <row r="476" spans="1:2">
      <c r="A476" s="11"/>
      <c r="B476" s="7"/>
    </row>
    <row r="477" spans="1:2">
      <c r="A477" s="11"/>
      <c r="B477" s="7"/>
    </row>
    <row r="478" spans="1:2">
      <c r="A478" s="11"/>
      <c r="B478" s="7"/>
    </row>
    <row r="479" spans="1:2">
      <c r="A479" s="11"/>
      <c r="B479" s="7"/>
    </row>
    <row r="480" spans="1:2">
      <c r="A480" s="11"/>
      <c r="B480" s="7"/>
    </row>
    <row r="481" spans="1:2">
      <c r="A481" s="11"/>
      <c r="B481" s="7"/>
    </row>
    <row r="482" spans="1:2">
      <c r="A482" s="11"/>
      <c r="B482" s="7"/>
    </row>
    <row r="483" spans="1:2">
      <c r="A483" s="11"/>
      <c r="B483" s="7"/>
    </row>
    <row r="484" spans="1:2">
      <c r="A484" s="11"/>
      <c r="B484" s="7"/>
    </row>
    <row r="485" spans="1:2">
      <c r="A485" s="11"/>
      <c r="B485" s="7"/>
    </row>
    <row r="486" spans="1:2">
      <c r="A486" s="11"/>
      <c r="B486" s="7"/>
    </row>
    <row r="487" spans="1:2">
      <c r="A487" s="11"/>
      <c r="B487" s="7"/>
    </row>
    <row r="488" spans="1:2">
      <c r="A488" s="11"/>
      <c r="B488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5414-380C-44C7-B123-5A63B0F3A867}">
  <dimension ref="A1:N161"/>
  <sheetViews>
    <sheetView workbookViewId="0">
      <selection activeCell="G16" sqref="G16"/>
    </sheetView>
  </sheetViews>
  <sheetFormatPr defaultRowHeight="15"/>
  <cols>
    <col min="2" max="2" width="11.7109375" customWidth="1"/>
    <col min="13" max="13" width="17.5703125" customWidth="1"/>
  </cols>
  <sheetData>
    <row r="1" spans="1:14">
      <c r="A1" s="13" t="s">
        <v>0</v>
      </c>
      <c r="B1" t="s">
        <v>392</v>
      </c>
      <c r="C1" s="26" t="s">
        <v>393</v>
      </c>
      <c r="D1" s="26" t="s">
        <v>3</v>
      </c>
      <c r="G1" s="61" t="s">
        <v>394</v>
      </c>
      <c r="K1" t="s">
        <v>395</v>
      </c>
    </row>
    <row r="2" spans="1:14">
      <c r="A2" s="11">
        <v>44287</v>
      </c>
      <c r="B2" s="4">
        <v>3218.2664781100002</v>
      </c>
      <c r="F2">
        <v>2017</v>
      </c>
      <c r="G2">
        <f>E53</f>
        <v>0.11688064723035185</v>
      </c>
      <c r="K2" t="s">
        <v>392</v>
      </c>
      <c r="N2" s="3"/>
    </row>
    <row r="3" spans="1:14" ht="15.75" thickBot="1">
      <c r="A3" s="11">
        <v>44256</v>
      </c>
      <c r="B3" s="3">
        <v>3165.3420765300002</v>
      </c>
      <c r="C3">
        <f>B2/B3-1</f>
        <v>1.6719962740336269E-2</v>
      </c>
      <c r="D3" s="40"/>
      <c r="F3">
        <v>2018</v>
      </c>
      <c r="G3">
        <f>E41</f>
        <v>-0.13164411854773861</v>
      </c>
      <c r="K3" t="s">
        <v>7</v>
      </c>
    </row>
    <row r="4" spans="1:14">
      <c r="A4" s="51">
        <v>44228</v>
      </c>
      <c r="B4" s="52">
        <v>2949.0391544899999</v>
      </c>
      <c r="C4" s="42">
        <f>B3/B4-1</f>
        <v>7.3346914268897612E-2</v>
      </c>
      <c r="D4" s="43"/>
      <c r="F4">
        <v>2019</v>
      </c>
      <c r="G4">
        <f>E29</f>
        <v>1.0237964469762995E-2</v>
      </c>
    </row>
    <row r="5" spans="1:14">
      <c r="A5" s="53">
        <v>44197</v>
      </c>
      <c r="B5" s="3">
        <v>2902.5242775699999</v>
      </c>
      <c r="C5">
        <f t="shared" ref="C5:C11" si="0">B4/B5-1</f>
        <v>1.6025663343957497E-2</v>
      </c>
      <c r="D5" s="45"/>
      <c r="E5" s="67">
        <f>B2/B5-1</f>
        <v>0.10878193267149538</v>
      </c>
      <c r="F5">
        <v>2020</v>
      </c>
      <c r="G5">
        <f>E17</f>
        <v>-9.8272037520649502E-2</v>
      </c>
      <c r="K5" t="s">
        <v>8</v>
      </c>
    </row>
    <row r="6" spans="1:14">
      <c r="A6" s="53">
        <v>44166</v>
      </c>
      <c r="B6" s="3">
        <v>2843.8069941600002</v>
      </c>
      <c r="C6">
        <f t="shared" si="0"/>
        <v>2.0647422110776414E-2</v>
      </c>
      <c r="D6" s="45"/>
      <c r="F6">
        <v>2021</v>
      </c>
      <c r="G6">
        <f>E5</f>
        <v>0.10878193267149538</v>
      </c>
    </row>
    <row r="7" spans="1:14">
      <c r="A7" s="53">
        <v>44136</v>
      </c>
      <c r="B7" s="3">
        <v>2805.9506464299998</v>
      </c>
      <c r="C7">
        <f t="shared" si="0"/>
        <v>1.349145173959676E-2</v>
      </c>
      <c r="D7" s="45"/>
      <c r="F7" s="62" t="s">
        <v>9</v>
      </c>
      <c r="G7" s="63">
        <f>AVERAGE(G2:G6)</f>
        <v>1.1968776606444242E-3</v>
      </c>
      <c r="I7" s="65" t="s">
        <v>10</v>
      </c>
      <c r="J7" s="66">
        <f>AVERAGE(C9:C58)</f>
        <v>-2.0795091621306637E-3</v>
      </c>
    </row>
    <row r="8" spans="1:14">
      <c r="A8" s="53">
        <v>44105</v>
      </c>
      <c r="B8" s="3">
        <v>2423.8403812800002</v>
      </c>
      <c r="C8">
        <f t="shared" si="0"/>
        <v>0.15764662892042902</v>
      </c>
      <c r="D8" s="45">
        <f>_xlfn.STDEV.P(C3:C8)</f>
        <v>5.2580714192080782E-2</v>
      </c>
      <c r="I8" t="s">
        <v>11</v>
      </c>
    </row>
    <row r="9" spans="1:14">
      <c r="A9" s="53">
        <v>44075</v>
      </c>
      <c r="B9" s="3">
        <v>2466.6167333499998</v>
      </c>
      <c r="C9">
        <f t="shared" si="0"/>
        <v>-1.734211541324604E-2</v>
      </c>
      <c r="D9" s="45">
        <f t="shared" ref="D9:D72" si="1">_xlfn.STDEV.P(C4:C9)</f>
        <v>5.7443196642444926E-2</v>
      </c>
    </row>
    <row r="10" spans="1:14">
      <c r="A10" s="53">
        <v>44044</v>
      </c>
      <c r="B10" s="3">
        <v>2532.5117378300001</v>
      </c>
      <c r="C10">
        <f t="shared" si="0"/>
        <v>-2.6019624507826689E-2</v>
      </c>
      <c r="D10" s="45">
        <f t="shared" si="1"/>
        <v>6.0811344431520691E-2</v>
      </c>
      <c r="G10" s="61" t="s">
        <v>394</v>
      </c>
    </row>
    <row r="11" spans="1:14">
      <c r="A11" s="53">
        <v>44013</v>
      </c>
      <c r="B11" s="3">
        <v>2529.8227746600001</v>
      </c>
      <c r="C11">
        <f t="shared" si="0"/>
        <v>1.0629057485505022E-3</v>
      </c>
      <c r="D11" s="45">
        <f t="shared" si="1"/>
        <v>6.1529555454947614E-2</v>
      </c>
      <c r="F11">
        <v>2017</v>
      </c>
      <c r="G11">
        <f>G2</f>
        <v>0.11688064723035185</v>
      </c>
    </row>
    <row r="12" spans="1:14">
      <c r="A12" s="53">
        <v>43983</v>
      </c>
      <c r="B12" s="3">
        <v>2589.9071477000002</v>
      </c>
      <c r="C12">
        <f t="shared" ref="C12:C75" si="2">B11/B12-1</f>
        <v>-2.31994313361229E-2</v>
      </c>
      <c r="D12" s="45">
        <f t="shared" si="1"/>
        <v>6.4150383646508602E-2</v>
      </c>
      <c r="F12">
        <v>2018</v>
      </c>
      <c r="G12">
        <f>G3</f>
        <v>-0.13164411854773861</v>
      </c>
    </row>
    <row r="13" spans="1:14">
      <c r="A13" s="53">
        <v>43952</v>
      </c>
      <c r="B13" s="3">
        <v>2510.7545761599999</v>
      </c>
      <c r="C13">
        <f t="shared" si="2"/>
        <v>3.1525411639817813E-2</v>
      </c>
      <c r="D13" s="45">
        <f t="shared" si="1"/>
        <v>6.4309439378766514E-2</v>
      </c>
      <c r="F13">
        <v>2019</v>
      </c>
      <c r="G13">
        <f>G4</f>
        <v>1.0237964469762995E-2</v>
      </c>
    </row>
    <row r="14" spans="1:14">
      <c r="A14" s="53">
        <v>43922</v>
      </c>
      <c r="B14" s="3">
        <v>2624.2346156399999</v>
      </c>
      <c r="C14">
        <f t="shared" si="2"/>
        <v>-4.3243099837064092E-2</v>
      </c>
      <c r="D14" s="45">
        <f t="shared" si="1"/>
        <v>2.3759956582957958E-2</v>
      </c>
      <c r="F14">
        <v>2020</v>
      </c>
      <c r="G14">
        <f>G5</f>
        <v>-9.8272037520649502E-2</v>
      </c>
    </row>
    <row r="15" spans="1:14">
      <c r="A15" s="53">
        <v>43891</v>
      </c>
      <c r="B15" s="3">
        <v>2481.2282760600001</v>
      </c>
      <c r="C15">
        <f t="shared" si="2"/>
        <v>5.7635301418974105E-2</v>
      </c>
      <c r="D15" s="45">
        <f t="shared" si="1"/>
        <v>3.5121632223262186E-2</v>
      </c>
    </row>
    <row r="16" spans="1:14">
      <c r="A16" s="53">
        <v>43862</v>
      </c>
      <c r="B16" s="3">
        <v>3011.0847491999998</v>
      </c>
      <c r="C16">
        <f t="shared" si="2"/>
        <v>-0.17596863498470927</v>
      </c>
      <c r="D16" s="45">
        <f t="shared" si="1"/>
        <v>7.5088585667718394E-2</v>
      </c>
      <c r="F16" s="62" t="s">
        <v>9</v>
      </c>
      <c r="G16" s="63">
        <f>AVERAGE(G11:G14)</f>
        <v>-2.5699386092068316E-2</v>
      </c>
    </row>
    <row r="17" spans="1:5">
      <c r="A17" s="53">
        <v>43831</v>
      </c>
      <c r="B17" s="3">
        <v>3153.7305179499999</v>
      </c>
      <c r="C17">
        <f t="shared" si="2"/>
        <v>-4.5230804578294537E-2</v>
      </c>
      <c r="D17" s="45">
        <f t="shared" si="1"/>
        <v>7.4351466494767399E-2</v>
      </c>
      <c r="E17">
        <f>B6/B17-1</f>
        <v>-9.8272037520649502E-2</v>
      </c>
    </row>
    <row r="18" spans="1:5">
      <c r="A18" s="53">
        <v>43800</v>
      </c>
      <c r="B18" s="3">
        <v>3222.83414954</v>
      </c>
      <c r="C18">
        <f t="shared" si="2"/>
        <v>-2.1441882636083931E-2</v>
      </c>
      <c r="D18" s="45">
        <f t="shared" si="1"/>
        <v>7.4393267465798954E-2</v>
      </c>
    </row>
    <row r="19" spans="1:5">
      <c r="A19" s="53">
        <v>43770</v>
      </c>
      <c r="B19" s="3">
        <v>3193.9177175</v>
      </c>
      <c r="C19">
        <f t="shared" si="2"/>
        <v>9.0535932975237543E-3</v>
      </c>
      <c r="D19" s="45">
        <f t="shared" si="1"/>
        <v>7.1573414350553047E-2</v>
      </c>
    </row>
    <row r="20" spans="1:5">
      <c r="A20" s="53">
        <v>43739</v>
      </c>
      <c r="B20" s="3">
        <v>3229.8787033899998</v>
      </c>
      <c r="C20">
        <f t="shared" si="2"/>
        <v>-1.113385027501379E-2</v>
      </c>
      <c r="D20" s="45">
        <f t="shared" si="1"/>
        <v>7.2070281401592245E-2</v>
      </c>
    </row>
    <row r="21" spans="1:5">
      <c r="A21" s="53">
        <v>43709</v>
      </c>
      <c r="B21" s="3">
        <v>3119.99048614</v>
      </c>
      <c r="C21">
        <f t="shared" si="2"/>
        <v>3.5220689850869347E-2</v>
      </c>
      <c r="D21" s="45">
        <f t="shared" si="1"/>
        <v>6.7825589944477835E-2</v>
      </c>
    </row>
    <row r="22" spans="1:5">
      <c r="A22" s="53">
        <v>43678</v>
      </c>
      <c r="B22" s="3">
        <v>3106.5229131400001</v>
      </c>
      <c r="C22">
        <f t="shared" si="2"/>
        <v>4.3352562902512215E-3</v>
      </c>
      <c r="D22" s="45">
        <f t="shared" si="1"/>
        <v>2.5261050977081482E-2</v>
      </c>
    </row>
    <row r="23" spans="1:5">
      <c r="A23" s="53">
        <v>43647</v>
      </c>
      <c r="B23" s="3">
        <v>3300.7515935599999</v>
      </c>
      <c r="C23">
        <f t="shared" si="2"/>
        <v>-5.8843773884394657E-2</v>
      </c>
      <c r="D23" s="45">
        <f t="shared" si="1"/>
        <v>2.9103598820912308E-2</v>
      </c>
    </row>
    <row r="24" spans="1:5">
      <c r="A24" s="53">
        <v>43617</v>
      </c>
      <c r="B24" s="3">
        <v>3321.6132238499999</v>
      </c>
      <c r="C24">
        <f t="shared" si="2"/>
        <v>-6.2805717836768027E-3</v>
      </c>
      <c r="D24" s="45">
        <f t="shared" si="1"/>
        <v>2.8401434490437298E-2</v>
      </c>
    </row>
    <row r="25" spans="1:5">
      <c r="A25" s="53">
        <v>43586</v>
      </c>
      <c r="B25" s="3">
        <v>3117.7593177200001</v>
      </c>
      <c r="C25">
        <f t="shared" si="2"/>
        <v>6.5384747620312433E-2</v>
      </c>
      <c r="D25" s="45">
        <f t="shared" si="1"/>
        <v>3.8780021296831224E-2</v>
      </c>
    </row>
    <row r="26" spans="1:5">
      <c r="A26" s="53">
        <v>43556</v>
      </c>
      <c r="B26" s="3">
        <v>3400.2005814600002</v>
      </c>
      <c r="C26">
        <f t="shared" si="2"/>
        <v>-8.3066059478974497E-2</v>
      </c>
      <c r="D26" s="45">
        <f t="shared" si="1"/>
        <v>5.1030556124859024E-2</v>
      </c>
    </row>
    <row r="27" spans="1:5">
      <c r="A27" s="53">
        <v>43525</v>
      </c>
      <c r="B27" s="3">
        <v>3212.8844621500002</v>
      </c>
      <c r="C27">
        <f t="shared" si="2"/>
        <v>5.8301542279753038E-2</v>
      </c>
      <c r="D27" s="45">
        <f t="shared" si="1"/>
        <v>5.4813681229620576E-2</v>
      </c>
    </row>
    <row r="28" spans="1:5">
      <c r="A28" s="53">
        <v>43497</v>
      </c>
      <c r="B28" s="3">
        <v>3212.6871283700002</v>
      </c>
      <c r="C28">
        <f t="shared" si="2"/>
        <v>6.1423279676731113E-5</v>
      </c>
      <c r="D28" s="45">
        <f t="shared" si="1"/>
        <v>5.4736749039084848E-2</v>
      </c>
    </row>
    <row r="29" spans="1:5">
      <c r="A29" s="53">
        <v>43466</v>
      </c>
      <c r="B29" s="3">
        <v>3190.1732689599999</v>
      </c>
      <c r="C29">
        <f t="shared" si="2"/>
        <v>7.0572528549022184E-3</v>
      </c>
      <c r="D29" s="45">
        <f t="shared" si="1"/>
        <v>4.8950645001760759E-2</v>
      </c>
      <c r="E29">
        <f>B18/B29-1</f>
        <v>1.0237964469762995E-2</v>
      </c>
    </row>
    <row r="30" spans="1:5">
      <c r="A30" s="53">
        <v>43435</v>
      </c>
      <c r="B30" s="3">
        <v>3068.7572995099999</v>
      </c>
      <c r="C30">
        <f t="shared" si="2"/>
        <v>3.9565191248388087E-2</v>
      </c>
      <c r="D30" s="45">
        <f t="shared" si="1"/>
        <v>4.9864957620952603E-2</v>
      </c>
    </row>
    <row r="31" spans="1:5">
      <c r="A31" s="53">
        <v>43405</v>
      </c>
      <c r="B31" s="3">
        <v>3117.60986443</v>
      </c>
      <c r="C31">
        <f t="shared" si="2"/>
        <v>-1.5669877580699709E-2</v>
      </c>
      <c r="D31" s="45">
        <f t="shared" si="1"/>
        <v>4.5006089891972668E-2</v>
      </c>
    </row>
    <row r="32" spans="1:5">
      <c r="A32" s="53">
        <v>43374</v>
      </c>
      <c r="B32" s="3">
        <v>3018.7950788200001</v>
      </c>
      <c r="C32">
        <f t="shared" si="2"/>
        <v>3.2733187589740309E-2</v>
      </c>
      <c r="D32" s="45">
        <f t="shared" si="1"/>
        <v>2.5326669361421424E-2</v>
      </c>
    </row>
    <row r="33" spans="1:5">
      <c r="A33" s="53">
        <v>43344</v>
      </c>
      <c r="B33" s="3">
        <v>3257.04794111</v>
      </c>
      <c r="C33">
        <f t="shared" si="2"/>
        <v>-7.3149940251970524E-2</v>
      </c>
      <c r="D33" s="45">
        <f t="shared" si="1"/>
        <v>3.7122315876807449E-2</v>
      </c>
    </row>
    <row r="34" spans="1:5">
      <c r="A34" s="53">
        <v>43313</v>
      </c>
      <c r="B34" s="3">
        <v>3213.48461623</v>
      </c>
      <c r="C34">
        <f t="shared" si="2"/>
        <v>1.3556413078805285E-2</v>
      </c>
      <c r="D34" s="45">
        <f t="shared" si="1"/>
        <v>3.7559097545147101E-2</v>
      </c>
    </row>
    <row r="35" spans="1:5">
      <c r="A35" s="53">
        <v>43282</v>
      </c>
      <c r="B35" s="3">
        <v>3319.8520681700002</v>
      </c>
      <c r="C35">
        <f t="shared" si="2"/>
        <v>-3.2039816761664675E-2</v>
      </c>
      <c r="D35" s="45">
        <f t="shared" si="1"/>
        <v>3.9241618586592496E-2</v>
      </c>
    </row>
    <row r="36" spans="1:5">
      <c r="A36" s="53">
        <v>43252</v>
      </c>
      <c r="B36" s="3">
        <v>3268.6977950800001</v>
      </c>
      <c r="C36">
        <f t="shared" si="2"/>
        <v>1.5649740752111452E-2</v>
      </c>
      <c r="D36" s="45">
        <f t="shared" si="1"/>
        <v>3.5460214356828348E-2</v>
      </c>
    </row>
    <row r="37" spans="1:5">
      <c r="A37" s="53">
        <v>43221</v>
      </c>
      <c r="B37" s="3">
        <v>3428.1826109499998</v>
      </c>
      <c r="C37">
        <f t="shared" si="2"/>
        <v>-4.652168042641236E-2</v>
      </c>
      <c r="D37" s="45">
        <f t="shared" si="1"/>
        <v>3.8076044788370546E-2</v>
      </c>
    </row>
    <row r="38" spans="1:5">
      <c r="A38" s="53">
        <v>43191</v>
      </c>
      <c r="B38" s="3">
        <v>3613.9326327099998</v>
      </c>
      <c r="C38">
        <f t="shared" si="2"/>
        <v>-5.1398307782154373E-2</v>
      </c>
      <c r="D38" s="45">
        <f t="shared" si="1"/>
        <v>3.3095310042682964E-2</v>
      </c>
    </row>
    <row r="39" spans="1:5">
      <c r="A39" s="53">
        <v>43160</v>
      </c>
      <c r="B39" s="3">
        <v>3427.9675541500001</v>
      </c>
      <c r="C39">
        <f t="shared" si="2"/>
        <v>5.4249369523601487E-2</v>
      </c>
      <c r="D39" s="45">
        <f t="shared" si="1"/>
        <v>3.8392373586143801E-2</v>
      </c>
    </row>
    <row r="40" spans="1:5">
      <c r="A40" s="53">
        <v>43132</v>
      </c>
      <c r="B40" s="3">
        <v>3517.9423490499998</v>
      </c>
      <c r="C40">
        <f t="shared" si="2"/>
        <v>-2.5575971966765421E-2</v>
      </c>
      <c r="D40" s="45">
        <f t="shared" si="1"/>
        <v>3.7533026255195973E-2</v>
      </c>
    </row>
    <row r="41" spans="1:5">
      <c r="A41" s="53">
        <v>43101</v>
      </c>
      <c r="B41" s="3">
        <v>3533.9857367899999</v>
      </c>
      <c r="C41">
        <f t="shared" si="2"/>
        <v>-4.5397432063697396E-3</v>
      </c>
      <c r="D41" s="45">
        <f t="shared" si="1"/>
        <v>3.6754569570732441E-2</v>
      </c>
      <c r="E41">
        <f>B30/B41-1</f>
        <v>-0.13164411854773861</v>
      </c>
    </row>
    <row r="42" spans="1:5">
      <c r="A42" s="53">
        <v>43070</v>
      </c>
      <c r="B42" s="3">
        <v>3402.9151898199998</v>
      </c>
      <c r="C42">
        <f t="shared" si="2"/>
        <v>3.8517135943353598E-2</v>
      </c>
      <c r="D42" s="45">
        <f t="shared" si="1"/>
        <v>4.0207870023692652E-2</v>
      </c>
    </row>
    <row r="43" spans="1:5">
      <c r="A43" s="53">
        <v>43040</v>
      </c>
      <c r="B43" s="3">
        <v>3433.5366362099999</v>
      </c>
      <c r="C43">
        <f t="shared" si="2"/>
        <v>-8.9183397861747338E-3</v>
      </c>
      <c r="D43" s="45">
        <f t="shared" si="1"/>
        <v>3.6105674198059476E-2</v>
      </c>
    </row>
    <row r="44" spans="1:5">
      <c r="A44" s="53">
        <v>43009</v>
      </c>
      <c r="B44" s="3">
        <v>3374.0761111400002</v>
      </c>
      <c r="C44">
        <f t="shared" si="2"/>
        <v>1.7622757493134911E-2</v>
      </c>
      <c r="D44" s="45">
        <f t="shared" si="1"/>
        <v>2.7817283436769247E-2</v>
      </c>
    </row>
    <row r="45" spans="1:5">
      <c r="A45" s="53">
        <v>42979</v>
      </c>
      <c r="B45" s="3">
        <v>3219.9113767899998</v>
      </c>
      <c r="C45">
        <f t="shared" si="2"/>
        <v>4.7878564441637073E-2</v>
      </c>
      <c r="D45" s="45">
        <f t="shared" si="1"/>
        <v>2.6258128584136693E-2</v>
      </c>
    </row>
    <row r="46" spans="1:5">
      <c r="A46" s="53">
        <v>42948</v>
      </c>
      <c r="B46" s="3">
        <v>3277.2645424500001</v>
      </c>
      <c r="C46">
        <f t="shared" si="2"/>
        <v>-1.7500316168289731E-2</v>
      </c>
      <c r="D46" s="45">
        <f t="shared" si="1"/>
        <v>2.45060084408401E-2</v>
      </c>
    </row>
    <row r="47" spans="1:5">
      <c r="A47" s="53">
        <v>42917</v>
      </c>
      <c r="B47" s="3">
        <v>3329.5212857400002</v>
      </c>
      <c r="C47">
        <f t="shared" si="2"/>
        <v>-1.5694971981050299E-2</v>
      </c>
      <c r="D47" s="45">
        <f t="shared" si="1"/>
        <v>2.6076544197099649E-2</v>
      </c>
    </row>
    <row r="48" spans="1:5">
      <c r="A48" s="53">
        <v>42887</v>
      </c>
      <c r="B48" s="3">
        <v>3226.48466233</v>
      </c>
      <c r="C48">
        <f t="shared" si="2"/>
        <v>3.1934639148599731E-2</v>
      </c>
      <c r="D48" s="45">
        <f t="shared" si="1"/>
        <v>2.4982581478799365E-2</v>
      </c>
    </row>
    <row r="49" spans="1:5">
      <c r="A49" s="53">
        <v>42856</v>
      </c>
      <c r="B49" s="3">
        <v>3210.8214282099998</v>
      </c>
      <c r="C49">
        <f t="shared" si="2"/>
        <v>4.8782638555928681E-3</v>
      </c>
      <c r="D49" s="45">
        <f t="shared" si="1"/>
        <v>2.3814884904559876E-2</v>
      </c>
    </row>
    <row r="50" spans="1:5">
      <c r="A50" s="53">
        <v>42826</v>
      </c>
      <c r="B50" s="3">
        <v>3175.4351992699999</v>
      </c>
      <c r="C50">
        <f t="shared" si="2"/>
        <v>1.1143741477745994E-2</v>
      </c>
      <c r="D50" s="45">
        <f t="shared" si="1"/>
        <v>2.3660064132837364E-2</v>
      </c>
    </row>
    <row r="51" spans="1:5">
      <c r="A51" s="53">
        <v>42795</v>
      </c>
      <c r="B51" s="3">
        <v>3175.1100765699998</v>
      </c>
      <c r="C51">
        <f t="shared" si="2"/>
        <v>1.0239730030114913E-4</v>
      </c>
      <c r="D51" s="45">
        <f t="shared" si="1"/>
        <v>1.6751037005670929E-2</v>
      </c>
    </row>
    <row r="52" spans="1:5">
      <c r="A52" s="53">
        <v>42767</v>
      </c>
      <c r="B52" s="3">
        <v>3096.6146425799998</v>
      </c>
      <c r="C52">
        <f t="shared" si="2"/>
        <v>2.534878990451328E-2</v>
      </c>
      <c r="D52" s="45">
        <f t="shared" si="1"/>
        <v>1.5819694271171907E-2</v>
      </c>
    </row>
    <row r="53" spans="1:5" ht="15.75" thickBot="1">
      <c r="A53" s="54">
        <v>42736</v>
      </c>
      <c r="B53" s="55">
        <v>3046.8028954199999</v>
      </c>
      <c r="C53" s="47">
        <f t="shared" si="2"/>
        <v>1.6348857760007274E-2</v>
      </c>
      <c r="D53" s="48">
        <f t="shared" si="1"/>
        <v>1.1067579114485825E-2</v>
      </c>
      <c r="E53">
        <f>B42/B53-1</f>
        <v>0.11688064723035185</v>
      </c>
    </row>
    <row r="54" spans="1:5">
      <c r="A54" s="11">
        <v>42705</v>
      </c>
      <c r="B54" s="3">
        <v>2880.76473493</v>
      </c>
      <c r="C54">
        <f t="shared" si="2"/>
        <v>5.7636834579632756E-2</v>
      </c>
      <c r="D54">
        <f t="shared" si="1"/>
        <v>1.8965097627297398E-2</v>
      </c>
    </row>
    <row r="55" spans="1:5">
      <c r="A55" s="11">
        <v>42675</v>
      </c>
      <c r="B55" s="3">
        <v>2905.1673505499998</v>
      </c>
      <c r="C55">
        <f t="shared" si="2"/>
        <v>-8.3997280278466091E-3</v>
      </c>
      <c r="D55">
        <f t="shared" si="1"/>
        <v>2.1159883722078096E-2</v>
      </c>
    </row>
    <row r="56" spans="1:5">
      <c r="A56" s="11">
        <v>42644</v>
      </c>
      <c r="B56" s="3">
        <v>2813.8731255399998</v>
      </c>
      <c r="C56">
        <f t="shared" si="2"/>
        <v>3.2444328843888481E-2</v>
      </c>
      <c r="D56">
        <f t="shared" si="1"/>
        <v>2.1655530695860185E-2</v>
      </c>
    </row>
    <row r="57" spans="1:5">
      <c r="A57" s="11">
        <v>42614</v>
      </c>
      <c r="B57" s="3">
        <v>2869.4667816199999</v>
      </c>
      <c r="C57">
        <f t="shared" si="2"/>
        <v>-1.9374211416594234E-2</v>
      </c>
      <c r="D57">
        <f t="shared" si="1"/>
        <v>2.558503930965688E-2</v>
      </c>
    </row>
    <row r="58" spans="1:5">
      <c r="A58" s="11">
        <v>42583</v>
      </c>
      <c r="B58" s="3">
        <v>2820.5889127199998</v>
      </c>
      <c r="C58">
        <f t="shared" si="2"/>
        <v>1.7328958743181522E-2</v>
      </c>
      <c r="D58">
        <f t="shared" si="1"/>
        <v>2.5339729352331183E-2</v>
      </c>
    </row>
    <row r="59" spans="1:5">
      <c r="A59" s="11">
        <v>42552</v>
      </c>
      <c r="B59" s="3">
        <v>2868.6896850399999</v>
      </c>
      <c r="C59">
        <f t="shared" si="2"/>
        <v>-1.6767506283737132E-2</v>
      </c>
      <c r="D59">
        <f t="shared" si="1"/>
        <v>2.811657776716751E-2</v>
      </c>
    </row>
    <row r="60" spans="1:5">
      <c r="A60" s="11">
        <v>42522</v>
      </c>
      <c r="B60" s="3">
        <v>2840.9287180900001</v>
      </c>
      <c r="C60">
        <f t="shared" si="2"/>
        <v>9.7717928553533451E-3</v>
      </c>
      <c r="D60">
        <f t="shared" si="1"/>
        <v>1.8876624923521851E-2</v>
      </c>
    </row>
    <row r="61" spans="1:5">
      <c r="A61" s="11">
        <v>42491</v>
      </c>
      <c r="B61" s="3">
        <v>2791.05756621</v>
      </c>
      <c r="C61">
        <f t="shared" si="2"/>
        <v>1.7868191786427623E-2</v>
      </c>
      <c r="D61">
        <f t="shared" si="1"/>
        <v>1.8886973603375934E-2</v>
      </c>
    </row>
    <row r="62" spans="1:5">
      <c r="A62" s="11">
        <v>42461</v>
      </c>
      <c r="B62" s="3">
        <v>2838.5210686700002</v>
      </c>
      <c r="C62">
        <f t="shared" si="2"/>
        <v>-1.6721208443324809E-2</v>
      </c>
      <c r="D62">
        <f t="shared" si="1"/>
        <v>1.6536703339054919E-2</v>
      </c>
    </row>
    <row r="63" spans="1:5">
      <c r="A63" s="11">
        <v>42430</v>
      </c>
      <c r="B63" s="3">
        <v>2840.9020792299998</v>
      </c>
      <c r="C63">
        <f t="shared" si="2"/>
        <v>-8.3811778568765316E-4</v>
      </c>
      <c r="D63">
        <f t="shared" si="1"/>
        <v>1.4477728819816873E-2</v>
      </c>
    </row>
    <row r="64" spans="1:5">
      <c r="A64" s="11">
        <v>42401</v>
      </c>
      <c r="B64" s="3">
        <v>2666.5096708000001</v>
      </c>
      <c r="C64">
        <f t="shared" si="2"/>
        <v>6.5401003543962055E-2</v>
      </c>
      <c r="D64">
        <f t="shared" si="1"/>
        <v>2.7925326971186468E-2</v>
      </c>
    </row>
    <row r="65" spans="1:4">
      <c r="A65" s="11">
        <v>42370</v>
      </c>
      <c r="B65" s="3">
        <v>2629.1084509299999</v>
      </c>
      <c r="C65">
        <f t="shared" si="2"/>
        <v>1.4225818587578765E-2</v>
      </c>
      <c r="D65">
        <f t="shared" si="1"/>
        <v>2.5276761290412789E-2</v>
      </c>
    </row>
    <row r="66" spans="1:4">
      <c r="A66" s="11">
        <v>42339</v>
      </c>
      <c r="B66" s="3">
        <v>2882.72780526</v>
      </c>
      <c r="C66">
        <f t="shared" si="2"/>
        <v>-8.7978946145116699E-2</v>
      </c>
      <c r="D66">
        <f t="shared" si="1"/>
        <v>4.6203808177035302E-2</v>
      </c>
    </row>
    <row r="67" spans="1:4">
      <c r="A67" s="11">
        <v>42309</v>
      </c>
      <c r="B67" s="3">
        <v>2855.9399949399999</v>
      </c>
      <c r="C67">
        <f t="shared" si="2"/>
        <v>9.3796824749334817E-3</v>
      </c>
      <c r="D67">
        <f t="shared" si="1"/>
        <v>4.5721420854064942E-2</v>
      </c>
    </row>
    <row r="68" spans="1:4">
      <c r="A68" s="11">
        <v>42278</v>
      </c>
      <c r="B68" s="3">
        <v>2998.3478979299998</v>
      </c>
      <c r="C68">
        <f t="shared" si="2"/>
        <v>-4.74954567774859E-2</v>
      </c>
      <c r="D68">
        <f t="shared" si="1"/>
        <v>4.8633806685839762E-2</v>
      </c>
    </row>
    <row r="69" spans="1:4">
      <c r="A69" s="11">
        <v>42248</v>
      </c>
      <c r="B69" s="3">
        <v>2790.8947469999998</v>
      </c>
      <c r="C69">
        <f t="shared" si="2"/>
        <v>7.4332129921057088E-2</v>
      </c>
      <c r="D69">
        <f t="shared" si="1"/>
        <v>5.767671392212427E-2</v>
      </c>
    </row>
    <row r="70" spans="1:4">
      <c r="A70" s="11">
        <v>42217</v>
      </c>
      <c r="B70" s="3">
        <v>2921.4448175500002</v>
      </c>
      <c r="C70">
        <f t="shared" si="2"/>
        <v>-4.4686817209671936E-2</v>
      </c>
      <c r="D70">
        <f t="shared" si="1"/>
        <v>5.2728639391764365E-2</v>
      </c>
    </row>
    <row r="71" spans="1:4">
      <c r="A71" s="11">
        <v>42186</v>
      </c>
      <c r="B71" s="3">
        <v>3202.5046878600001</v>
      </c>
      <c r="C71">
        <f t="shared" si="2"/>
        <v>-8.7762516437661087E-2</v>
      </c>
      <c r="D71">
        <f t="shared" si="1"/>
        <v>5.7231774561954579E-2</v>
      </c>
    </row>
    <row r="72" spans="1:4">
      <c r="A72" s="11">
        <v>42156</v>
      </c>
      <c r="B72" s="3">
        <v>3317.3260063799999</v>
      </c>
      <c r="C72">
        <f t="shared" si="2"/>
        <v>-3.4612612175942692E-2</v>
      </c>
      <c r="D72">
        <f t="shared" si="1"/>
        <v>5.1498929054460199E-2</v>
      </c>
    </row>
    <row r="73" spans="1:4">
      <c r="A73" s="11">
        <v>42125</v>
      </c>
      <c r="B73" s="3">
        <v>3392.1074952899999</v>
      </c>
      <c r="C73">
        <f t="shared" si="2"/>
        <v>-2.2045730866087077E-2</v>
      </c>
      <c r="D73">
        <f t="shared" ref="D73:D136" si="3">_xlfn.STDEV.P(C68:C73)</f>
        <v>4.9624684072893173E-2</v>
      </c>
    </row>
    <row r="74" spans="1:4">
      <c r="A74" s="11">
        <v>42095</v>
      </c>
      <c r="B74" s="3">
        <v>3487.3856147400002</v>
      </c>
      <c r="C74">
        <f t="shared" si="2"/>
        <v>-2.7320786966400279E-2</v>
      </c>
      <c r="D74">
        <f t="shared" si="3"/>
        <v>4.8801777672176104E-2</v>
      </c>
    </row>
    <row r="75" spans="1:4">
      <c r="A75" s="11">
        <v>42064</v>
      </c>
      <c r="B75" s="3">
        <v>3447.0146878800001</v>
      </c>
      <c r="C75">
        <f t="shared" si="2"/>
        <v>1.1711852288285085E-2</v>
      </c>
      <c r="D75">
        <f t="shared" si="3"/>
        <v>2.9670400002131916E-2</v>
      </c>
    </row>
    <row r="76" spans="1:4">
      <c r="A76" s="11">
        <v>42036</v>
      </c>
      <c r="B76" s="3">
        <v>3402.8639697799999</v>
      </c>
      <c r="C76">
        <f t="shared" ref="C76:C139" si="4">B75/B76-1</f>
        <v>1.2974576266371995E-2</v>
      </c>
      <c r="D76">
        <f t="shared" si="3"/>
        <v>3.3749155030067805E-2</v>
      </c>
    </row>
    <row r="77" spans="1:4">
      <c r="A77" s="11">
        <v>42005</v>
      </c>
      <c r="B77" s="3">
        <v>3391.2037905000002</v>
      </c>
      <c r="C77">
        <f t="shared" si="4"/>
        <v>3.4383599454164138E-3</v>
      </c>
      <c r="D77">
        <f t="shared" si="3"/>
        <v>1.9269365842066191E-2</v>
      </c>
    </row>
    <row r="78" spans="1:4">
      <c r="A78" s="11">
        <v>41974</v>
      </c>
      <c r="B78" s="3">
        <v>3365.1509865200001</v>
      </c>
      <c r="C78">
        <f t="shared" si="4"/>
        <v>7.7419420657085514E-3</v>
      </c>
      <c r="D78">
        <f t="shared" si="3"/>
        <v>1.6224121478800216E-2</v>
      </c>
    </row>
    <row r="79" spans="1:4">
      <c r="A79" s="11">
        <v>41944</v>
      </c>
      <c r="B79" s="3">
        <v>3350.5011358400002</v>
      </c>
      <c r="C79">
        <f t="shared" si="4"/>
        <v>4.3724356703813694E-3</v>
      </c>
      <c r="D79">
        <f t="shared" si="3"/>
        <v>1.3632049285739715E-2</v>
      </c>
    </row>
    <row r="80" spans="1:4">
      <c r="A80" s="11">
        <v>41913</v>
      </c>
      <c r="B80" s="3">
        <v>3274.2466585100001</v>
      </c>
      <c r="C80">
        <f t="shared" si="4"/>
        <v>2.3289167030776214E-2</v>
      </c>
      <c r="D80">
        <f t="shared" si="3"/>
        <v>6.6599433528288614E-3</v>
      </c>
    </row>
    <row r="81" spans="1:4">
      <c r="A81" s="11">
        <v>41883</v>
      </c>
      <c r="B81" s="3">
        <v>3276.7437329300001</v>
      </c>
      <c r="C81">
        <f t="shared" si="4"/>
        <v>-7.620597225548309E-4</v>
      </c>
      <c r="D81">
        <f t="shared" si="3"/>
        <v>7.8289866318361143E-3</v>
      </c>
    </row>
    <row r="82" spans="1:4">
      <c r="A82" s="11">
        <v>41852</v>
      </c>
      <c r="B82" s="3">
        <v>3327.0909056400001</v>
      </c>
      <c r="C82">
        <f t="shared" si="4"/>
        <v>-1.5132490856998415E-2</v>
      </c>
      <c r="D82">
        <f t="shared" si="3"/>
        <v>1.1365686553670963E-2</v>
      </c>
    </row>
    <row r="83" spans="1:4">
      <c r="A83" s="11">
        <v>41821</v>
      </c>
      <c r="B83" s="3">
        <v>3374.0613853200002</v>
      </c>
      <c r="C83">
        <f t="shared" si="4"/>
        <v>-1.3921050720760775E-2</v>
      </c>
      <c r="D83">
        <f t="shared" si="3"/>
        <v>1.3163115411326767E-2</v>
      </c>
    </row>
    <row r="84" spans="1:4">
      <c r="A84" s="11">
        <v>41791</v>
      </c>
      <c r="B84" s="3">
        <v>3255.6716476199999</v>
      </c>
      <c r="C84">
        <f t="shared" si="4"/>
        <v>3.6364151706314463E-2</v>
      </c>
      <c r="D84">
        <f t="shared" si="3"/>
        <v>1.8762408912167135E-2</v>
      </c>
    </row>
    <row r="85" spans="1:4">
      <c r="A85" s="11">
        <v>41760</v>
      </c>
      <c r="B85" s="3">
        <v>3295.8514601699999</v>
      </c>
      <c r="C85">
        <f t="shared" si="4"/>
        <v>-1.2191026517902492E-2</v>
      </c>
      <c r="D85">
        <f t="shared" si="3"/>
        <v>1.9936673391562194E-2</v>
      </c>
    </row>
    <row r="86" spans="1:4">
      <c r="A86" s="11">
        <v>41730</v>
      </c>
      <c r="B86" s="3">
        <v>3264.7128994499999</v>
      </c>
      <c r="C86">
        <f t="shared" si="4"/>
        <v>9.5379170172193994E-3</v>
      </c>
      <c r="D86">
        <f t="shared" si="3"/>
        <v>1.8178669317793664E-2</v>
      </c>
    </row>
    <row r="87" spans="1:4">
      <c r="A87" s="11">
        <v>41699</v>
      </c>
      <c r="B87" s="3">
        <v>3188.6239892499998</v>
      </c>
      <c r="C87">
        <f t="shared" si="4"/>
        <v>2.386261611796292E-2</v>
      </c>
      <c r="D87">
        <f t="shared" si="3"/>
        <v>2.0077311913679827E-2</v>
      </c>
    </row>
    <row r="88" spans="1:4">
      <c r="A88" s="11">
        <v>41671</v>
      </c>
      <c r="B88" s="3">
        <v>3110.7752065</v>
      </c>
      <c r="C88">
        <f t="shared" si="4"/>
        <v>2.5025525016187045E-2</v>
      </c>
      <c r="D88">
        <f t="shared" si="3"/>
        <v>1.8997048914387773E-2</v>
      </c>
    </row>
    <row r="89" spans="1:4">
      <c r="A89" s="11">
        <v>41640</v>
      </c>
      <c r="B89" s="3">
        <v>3027.2163071700002</v>
      </c>
      <c r="C89">
        <f t="shared" si="4"/>
        <v>2.7602553253987638E-2</v>
      </c>
      <c r="D89">
        <f t="shared" si="3"/>
        <v>1.5787528602922811E-2</v>
      </c>
    </row>
    <row r="90" spans="1:4">
      <c r="A90" s="11">
        <v>41609</v>
      </c>
      <c r="B90" s="3">
        <v>3167.4316970899999</v>
      </c>
      <c r="C90">
        <f t="shared" si="4"/>
        <v>-4.4267849579461838E-2</v>
      </c>
      <c r="D90">
        <f t="shared" si="3"/>
        <v>2.5855720140000798E-2</v>
      </c>
    </row>
    <row r="91" spans="1:4">
      <c r="A91" s="11">
        <v>41579</v>
      </c>
      <c r="B91" s="3">
        <v>3176.3471842099998</v>
      </c>
      <c r="C91">
        <f t="shared" si="4"/>
        <v>-2.8068364706225202E-3</v>
      </c>
      <c r="D91">
        <f t="shared" si="3"/>
        <v>2.5043940090128385E-2</v>
      </c>
    </row>
    <row r="92" spans="1:4">
      <c r="A92" s="11">
        <v>41548</v>
      </c>
      <c r="B92" s="3">
        <v>3210.6743186799999</v>
      </c>
      <c r="C92">
        <f t="shared" si="4"/>
        <v>-1.0691565404277181E-2</v>
      </c>
      <c r="D92">
        <f t="shared" si="3"/>
        <v>2.5758489142507942E-2</v>
      </c>
    </row>
    <row r="93" spans="1:4">
      <c r="A93" s="11">
        <v>41518</v>
      </c>
      <c r="B93" s="3">
        <v>3167.8702680900001</v>
      </c>
      <c r="C93">
        <f t="shared" si="4"/>
        <v>1.3511932928935044E-2</v>
      </c>
      <c r="D93">
        <f t="shared" si="3"/>
        <v>2.4633628593394727E-2</v>
      </c>
    </row>
    <row r="94" spans="1:4">
      <c r="A94" s="11">
        <v>41487</v>
      </c>
      <c r="B94" s="3">
        <v>3028.9381006200001</v>
      </c>
      <c r="C94">
        <f t="shared" si="4"/>
        <v>4.5868275565473571E-2</v>
      </c>
      <c r="D94">
        <f t="shared" si="3"/>
        <v>2.8832663701747835E-2</v>
      </c>
    </row>
    <row r="95" spans="1:4">
      <c r="A95" s="11">
        <v>41456</v>
      </c>
      <c r="B95" s="3">
        <v>3221.9299626000002</v>
      </c>
      <c r="C95">
        <f t="shared" si="4"/>
        <v>-5.9899459088260665E-2</v>
      </c>
      <c r="D95">
        <f t="shared" si="3"/>
        <v>3.5095219721685667E-2</v>
      </c>
    </row>
    <row r="96" spans="1:4">
      <c r="A96" s="11">
        <v>41426</v>
      </c>
      <c r="B96" s="3">
        <v>3150.4408415500002</v>
      </c>
      <c r="C96">
        <f t="shared" si="4"/>
        <v>2.2691783355255124E-2</v>
      </c>
      <c r="D96">
        <f t="shared" si="3"/>
        <v>3.2911449568995048E-2</v>
      </c>
    </row>
    <row r="97" spans="1:4">
      <c r="A97" s="11">
        <v>41395</v>
      </c>
      <c r="B97" s="3">
        <v>3311.3727444900001</v>
      </c>
      <c r="C97">
        <f t="shared" si="4"/>
        <v>-4.8599754650932803E-2</v>
      </c>
      <c r="D97">
        <f t="shared" si="3"/>
        <v>3.7938425830471877E-2</v>
      </c>
    </row>
    <row r="98" spans="1:4">
      <c r="A98" s="11">
        <v>41365</v>
      </c>
      <c r="B98" s="3">
        <v>3368.1795646599999</v>
      </c>
      <c r="C98">
        <f t="shared" si="4"/>
        <v>-1.6865733871802679E-2</v>
      </c>
      <c r="D98">
        <f t="shared" si="3"/>
        <v>3.8129914751647703E-2</v>
      </c>
    </row>
    <row r="99" spans="1:4">
      <c r="A99" s="11">
        <v>41334</v>
      </c>
      <c r="B99" s="3">
        <v>3308.1</v>
      </c>
      <c r="C99">
        <f t="shared" si="4"/>
        <v>1.8161350823735711E-2</v>
      </c>
      <c r="D99">
        <f t="shared" si="3"/>
        <v>3.8587773450838456E-2</v>
      </c>
    </row>
    <row r="100" spans="1:4">
      <c r="A100" s="11">
        <v>41306</v>
      </c>
      <c r="B100" s="3">
        <v>3269.95</v>
      </c>
      <c r="C100">
        <f t="shared" si="4"/>
        <v>1.1666845058792896E-2</v>
      </c>
      <c r="D100">
        <f t="shared" si="3"/>
        <v>3.2482823828464458E-2</v>
      </c>
    </row>
    <row r="101" spans="1:4">
      <c r="A101" s="11">
        <v>41275</v>
      </c>
      <c r="B101" s="3">
        <v>3282.66</v>
      </c>
      <c r="C101">
        <f t="shared" si="4"/>
        <v>-3.8718600159626249E-3</v>
      </c>
      <c r="D101">
        <f t="shared" si="3"/>
        <v>2.4478255935938473E-2</v>
      </c>
    </row>
    <row r="102" spans="1:4">
      <c r="A102" s="11">
        <v>41244</v>
      </c>
      <c r="B102" s="3">
        <v>3167.08</v>
      </c>
      <c r="C102">
        <f t="shared" si="4"/>
        <v>3.6494183917046508E-2</v>
      </c>
      <c r="D102">
        <f t="shared" si="3"/>
        <v>2.725692823915132E-2</v>
      </c>
    </row>
    <row r="103" spans="1:4">
      <c r="A103" s="11">
        <v>41214</v>
      </c>
      <c r="B103" s="3">
        <v>3069.95</v>
      </c>
      <c r="C103">
        <f t="shared" si="4"/>
        <v>3.1638951774458857E-2</v>
      </c>
      <c r="D103">
        <f t="shared" si="3"/>
        <v>1.8727543597471519E-2</v>
      </c>
    </row>
    <row r="104" spans="1:4">
      <c r="A104" s="11">
        <v>41183</v>
      </c>
      <c r="B104" s="3">
        <v>3038.37</v>
      </c>
      <c r="C104">
        <f t="shared" si="4"/>
        <v>1.0393730849106664E-2</v>
      </c>
      <c r="D104">
        <f t="shared" si="3"/>
        <v>1.3554599526422111E-2</v>
      </c>
    </row>
    <row r="105" spans="1:4">
      <c r="A105" s="11">
        <v>41153</v>
      </c>
      <c r="B105" s="3">
        <v>3060.34</v>
      </c>
      <c r="C105">
        <f t="shared" si="4"/>
        <v>-7.1789409019913375E-3</v>
      </c>
      <c r="D105">
        <f t="shared" si="3"/>
        <v>1.6327832837500243E-2</v>
      </c>
    </row>
    <row r="106" spans="1:4">
      <c r="A106" s="11">
        <v>41122</v>
      </c>
      <c r="B106" s="3">
        <v>3025.46</v>
      </c>
      <c r="C106">
        <f t="shared" si="4"/>
        <v>1.1528825368704254E-2</v>
      </c>
      <c r="D106">
        <f t="shared" si="3"/>
        <v>1.6330060268318496E-2</v>
      </c>
    </row>
    <row r="107" spans="1:4">
      <c r="A107" s="11">
        <v>41091</v>
      </c>
      <c r="B107" s="3">
        <v>3036.4</v>
      </c>
      <c r="C107">
        <f t="shared" si="4"/>
        <v>-3.6029508628638851E-3</v>
      </c>
      <c r="D107">
        <f t="shared" si="3"/>
        <v>1.6283536677375861E-2</v>
      </c>
    </row>
    <row r="108" spans="1:4">
      <c r="A108" s="11">
        <v>41061</v>
      </c>
      <c r="B108" s="3">
        <v>2878.45</v>
      </c>
      <c r="C108">
        <f t="shared" si="4"/>
        <v>5.4873282495787823E-2</v>
      </c>
      <c r="D108">
        <f t="shared" si="3"/>
        <v>2.1323751230137113E-2</v>
      </c>
    </row>
    <row r="109" spans="1:4">
      <c r="A109" s="11">
        <v>41030</v>
      </c>
      <c r="B109" s="3">
        <v>2772.54</v>
      </c>
      <c r="C109">
        <f t="shared" si="4"/>
        <v>3.8199629220858844E-2</v>
      </c>
      <c r="D109">
        <f t="shared" si="3"/>
        <v>2.2232380530074775E-2</v>
      </c>
    </row>
    <row r="110" spans="1:4">
      <c r="A110" s="11">
        <v>41000</v>
      </c>
      <c r="B110" s="3">
        <v>2978.57</v>
      </c>
      <c r="C110">
        <f t="shared" si="4"/>
        <v>-6.9170776580708249E-2</v>
      </c>
      <c r="D110">
        <f t="shared" si="3"/>
        <v>3.9477957212584666E-2</v>
      </c>
    </row>
    <row r="111" spans="1:4">
      <c r="A111" s="11">
        <v>40969</v>
      </c>
      <c r="B111" s="3">
        <v>3010.46</v>
      </c>
      <c r="C111">
        <f t="shared" si="4"/>
        <v>-1.05930655115829E-2</v>
      </c>
      <c r="D111">
        <f t="shared" si="3"/>
        <v>3.966072665913719E-2</v>
      </c>
    </row>
    <row r="112" spans="1:4">
      <c r="A112" s="11">
        <v>40940</v>
      </c>
      <c r="B112" s="3">
        <v>2994.06</v>
      </c>
      <c r="C112">
        <f t="shared" si="4"/>
        <v>5.477512140705354E-3</v>
      </c>
      <c r="D112">
        <f t="shared" si="3"/>
        <v>3.952142624322913E-2</v>
      </c>
    </row>
    <row r="113" spans="1:4">
      <c r="A113" s="11">
        <v>40909</v>
      </c>
      <c r="B113" s="3">
        <v>2906.69</v>
      </c>
      <c r="C113">
        <f t="shared" si="4"/>
        <v>3.0058244945281309E-2</v>
      </c>
      <c r="D113">
        <f t="shared" si="3"/>
        <v>4.0626270687613472E-2</v>
      </c>
    </row>
    <row r="114" spans="1:4">
      <c r="A114" s="11">
        <v>40878</v>
      </c>
      <c r="B114" s="3">
        <v>2646.35</v>
      </c>
      <c r="C114">
        <f t="shared" si="4"/>
        <v>9.8377009843747087E-2</v>
      </c>
      <c r="D114">
        <f t="shared" si="3"/>
        <v>5.0902165033278976E-2</v>
      </c>
    </row>
    <row r="115" spans="1:4">
      <c r="A115" s="11">
        <v>40848</v>
      </c>
      <c r="B115" s="3">
        <v>2702.46</v>
      </c>
      <c r="C115">
        <f t="shared" si="4"/>
        <v>-2.0762564478290169E-2</v>
      </c>
      <c r="D115">
        <f t="shared" si="3"/>
        <v>5.1240699814144676E-2</v>
      </c>
    </row>
    <row r="116" spans="1:4">
      <c r="A116" s="11">
        <v>40817</v>
      </c>
      <c r="B116" s="3">
        <v>2855.77</v>
      </c>
      <c r="C116">
        <f t="shared" si="4"/>
        <v>-5.3684295303893514E-2</v>
      </c>
      <c r="D116">
        <f t="shared" si="3"/>
        <v>4.7677292875411489E-2</v>
      </c>
    </row>
    <row r="117" spans="1:4">
      <c r="A117" s="11">
        <v>40787</v>
      </c>
      <c r="B117" s="3">
        <v>2675.16</v>
      </c>
      <c r="C117">
        <f t="shared" si="4"/>
        <v>6.7513718805604306E-2</v>
      </c>
      <c r="D117">
        <f t="shared" si="3"/>
        <v>5.1308581044269115E-2</v>
      </c>
    </row>
    <row r="118" spans="1:4">
      <c r="A118" s="11">
        <v>40756</v>
      </c>
      <c r="B118" s="3">
        <v>2885.26</v>
      </c>
      <c r="C118">
        <f t="shared" si="4"/>
        <v>-7.2818394182846746E-2</v>
      </c>
      <c r="D118">
        <f t="shared" si="3"/>
        <v>6.2396881777252312E-2</v>
      </c>
    </row>
    <row r="119" spans="1:4">
      <c r="A119" s="11">
        <v>40725</v>
      </c>
      <c r="B119" s="3">
        <v>3189.26</v>
      </c>
      <c r="C119">
        <f t="shared" si="4"/>
        <v>-9.5319917473018823E-2</v>
      </c>
      <c r="D119">
        <f t="shared" si="3"/>
        <v>7.1829997847622229E-2</v>
      </c>
    </row>
    <row r="120" spans="1:4">
      <c r="A120" s="11">
        <v>40695</v>
      </c>
      <c r="B120" s="3">
        <v>3120.44</v>
      </c>
      <c r="C120">
        <f t="shared" si="4"/>
        <v>2.2054582046121762E-2</v>
      </c>
      <c r="D120">
        <f t="shared" si="3"/>
        <v>5.6041114688644887E-2</v>
      </c>
    </row>
    <row r="121" spans="1:4">
      <c r="A121" s="11">
        <v>40664</v>
      </c>
      <c r="B121" s="3">
        <v>3159.93</v>
      </c>
      <c r="C121">
        <f t="shared" si="4"/>
        <v>-1.249711227780359E-2</v>
      </c>
      <c r="D121">
        <f t="shared" si="3"/>
        <v>5.6241934539882611E-2</v>
      </c>
    </row>
    <row r="122" spans="1:4">
      <c r="A122" s="11">
        <v>40634</v>
      </c>
      <c r="B122" s="3">
        <v>3179.86</v>
      </c>
      <c r="C122">
        <f t="shared" si="4"/>
        <v>-6.2675715283063704E-3</v>
      </c>
      <c r="D122">
        <f t="shared" si="3"/>
        <v>5.4847311015254384E-2</v>
      </c>
    </row>
    <row r="123" spans="1:4">
      <c r="A123" s="11">
        <v>40603</v>
      </c>
      <c r="B123" s="3">
        <v>3105.85</v>
      </c>
      <c r="C123">
        <f t="shared" si="4"/>
        <v>2.3829225493826156E-2</v>
      </c>
      <c r="D123">
        <f t="shared" si="3"/>
        <v>4.5320525426758435E-2</v>
      </c>
    </row>
    <row r="124" spans="1:4">
      <c r="A124" s="11">
        <v>40575</v>
      </c>
      <c r="B124" s="3">
        <v>3010.51</v>
      </c>
      <c r="C124">
        <f t="shared" si="4"/>
        <v>3.1669052751859272E-2</v>
      </c>
      <c r="D124">
        <f t="shared" si="3"/>
        <v>4.3042777941795375E-2</v>
      </c>
    </row>
    <row r="125" spans="1:4">
      <c r="A125" s="11">
        <v>40544</v>
      </c>
      <c r="B125" s="3">
        <v>3179.72</v>
      </c>
      <c r="C125">
        <f t="shared" si="4"/>
        <v>-5.3215377454618462E-2</v>
      </c>
      <c r="D125">
        <f t="shared" si="3"/>
        <v>2.9095607142684572E-2</v>
      </c>
    </row>
    <row r="126" spans="1:4">
      <c r="A126" s="11">
        <v>40513</v>
      </c>
      <c r="B126" s="3">
        <v>3190.04</v>
      </c>
      <c r="C126">
        <f t="shared" si="4"/>
        <v>-3.2350691527379682E-3</v>
      </c>
      <c r="D126">
        <f t="shared" si="3"/>
        <v>2.7518996019340741E-2</v>
      </c>
    </row>
    <row r="127" spans="1:4">
      <c r="A127" s="11">
        <v>40483</v>
      </c>
      <c r="B127" s="3">
        <v>3144.7</v>
      </c>
      <c r="C127">
        <f t="shared" si="4"/>
        <v>1.4417909498521286E-2</v>
      </c>
      <c r="D127">
        <f t="shared" si="3"/>
        <v>2.7843688451326704E-2</v>
      </c>
    </row>
    <row r="128" spans="1:4">
      <c r="A128" s="11">
        <v>40452</v>
      </c>
      <c r="B128" s="3">
        <v>3142.62</v>
      </c>
      <c r="C128">
        <f t="shared" si="4"/>
        <v>6.6186812277657658E-4</v>
      </c>
      <c r="D128">
        <f t="shared" si="3"/>
        <v>2.7653065692162176E-2</v>
      </c>
    </row>
    <row r="129" spans="1:4">
      <c r="A129" s="11">
        <v>40422</v>
      </c>
      <c r="B129" s="3">
        <v>3097.63</v>
      </c>
      <c r="C129">
        <f t="shared" si="4"/>
        <v>1.4524007063464683E-2</v>
      </c>
      <c r="D129">
        <f t="shared" si="3"/>
        <v>2.6647876801834815E-2</v>
      </c>
    </row>
    <row r="130" spans="1:4">
      <c r="A130" s="11">
        <v>40391</v>
      </c>
      <c r="B130" s="3">
        <v>2950.33</v>
      </c>
      <c r="C130">
        <f t="shared" si="4"/>
        <v>4.9926618378283161E-2</v>
      </c>
      <c r="D130">
        <f t="shared" si="3"/>
        <v>3.0728622721018645E-2</v>
      </c>
    </row>
    <row r="131" spans="1:4">
      <c r="A131" s="11">
        <v>40360</v>
      </c>
      <c r="B131" s="3">
        <v>2987.7</v>
      </c>
      <c r="C131">
        <f t="shared" si="4"/>
        <v>-1.2507949258626971E-2</v>
      </c>
      <c r="D131">
        <f t="shared" si="3"/>
        <v>2.0002934150958936E-2</v>
      </c>
    </row>
    <row r="132" spans="1:4">
      <c r="A132" s="11">
        <v>40330</v>
      </c>
      <c r="B132" s="3">
        <v>2835.51</v>
      </c>
      <c r="C132">
        <f t="shared" si="4"/>
        <v>5.367288424304606E-2</v>
      </c>
      <c r="D132">
        <f t="shared" si="3"/>
        <v>2.4225542239596918E-2</v>
      </c>
    </row>
    <row r="133" spans="1:4">
      <c r="A133" s="11">
        <v>40299</v>
      </c>
      <c r="B133" s="3">
        <v>2752.6</v>
      </c>
      <c r="C133">
        <f t="shared" si="4"/>
        <v>3.0120613238392879E-2</v>
      </c>
      <c r="D133">
        <f t="shared" si="3"/>
        <v>2.4316637236192741E-2</v>
      </c>
    </row>
    <row r="134" spans="1:4">
      <c r="A134" s="11">
        <v>40269</v>
      </c>
      <c r="B134" s="3">
        <v>2974.61</v>
      </c>
      <c r="C134">
        <f t="shared" si="4"/>
        <v>-7.4634994167302682E-2</v>
      </c>
      <c r="D134">
        <f t="shared" si="3"/>
        <v>4.3962577472926236E-2</v>
      </c>
    </row>
    <row r="135" spans="1:4">
      <c r="A135" s="11">
        <v>40238</v>
      </c>
      <c r="B135" s="3">
        <v>2887.46</v>
      </c>
      <c r="C135">
        <f t="shared" si="4"/>
        <v>3.0182236290719144E-2</v>
      </c>
      <c r="D135">
        <f t="shared" si="3"/>
        <v>4.4602866996934519E-2</v>
      </c>
    </row>
    <row r="136" spans="1:4">
      <c r="A136" s="11">
        <v>40210</v>
      </c>
      <c r="B136" s="3">
        <v>2750.86</v>
      </c>
      <c r="C136">
        <f t="shared" si="4"/>
        <v>4.9657198112590173E-2</v>
      </c>
      <c r="D136">
        <f t="shared" si="3"/>
        <v>4.4565580858121817E-2</v>
      </c>
    </row>
    <row r="137" spans="1:4">
      <c r="A137" s="11">
        <v>40179</v>
      </c>
      <c r="B137" s="3">
        <v>2745.35</v>
      </c>
      <c r="C137">
        <f t="shared" si="4"/>
        <v>2.0070300690258058E-3</v>
      </c>
      <c r="D137">
        <f t="shared" ref="D137:D161" si="5">_xlfn.STDEV.P(C132:C137)</f>
        <v>4.3510396689516631E-2</v>
      </c>
    </row>
    <row r="138" spans="1:4">
      <c r="A138" s="11">
        <v>40148</v>
      </c>
      <c r="B138" s="3">
        <v>2897.62</v>
      </c>
      <c r="C138">
        <f t="shared" si="4"/>
        <v>-5.2550023812646285E-2</v>
      </c>
      <c r="D138">
        <f t="shared" si="5"/>
        <v>4.5791873301650951E-2</v>
      </c>
    </row>
    <row r="139" spans="1:4">
      <c r="A139" s="11">
        <v>40118</v>
      </c>
      <c r="B139" s="3">
        <v>2732.12</v>
      </c>
      <c r="C139">
        <f t="shared" si="4"/>
        <v>6.057567017554133E-2</v>
      </c>
      <c r="D139">
        <f t="shared" si="5"/>
        <v>5.0569155786605896E-2</v>
      </c>
    </row>
    <row r="140" spans="1:4">
      <c r="A140" s="11">
        <v>40087</v>
      </c>
      <c r="B140" s="3">
        <v>2651.13</v>
      </c>
      <c r="C140">
        <f t="shared" ref="C140:C161" si="6">B139/B140-1</f>
        <v>3.0549237494954973E-2</v>
      </c>
      <c r="D140">
        <f t="shared" si="5"/>
        <v>3.725614511006204E-2</v>
      </c>
    </row>
    <row r="141" spans="1:4">
      <c r="A141" s="11">
        <v>40057</v>
      </c>
      <c r="B141" s="3">
        <v>2672.57</v>
      </c>
      <c r="C141">
        <f t="shared" si="6"/>
        <v>-8.0222407645076377E-3</v>
      </c>
      <c r="D141">
        <f t="shared" si="5"/>
        <v>3.8235655811580088E-2</v>
      </c>
    </row>
    <row r="142" spans="1:4">
      <c r="A142" s="11">
        <v>40026</v>
      </c>
      <c r="B142" s="3">
        <v>2592.9</v>
      </c>
      <c r="C142">
        <f t="shared" si="6"/>
        <v>3.0726213891781429E-2</v>
      </c>
      <c r="D142">
        <f t="shared" si="5"/>
        <v>3.5844897865934366E-2</v>
      </c>
    </row>
    <row r="143" spans="1:4">
      <c r="A143" s="11">
        <v>39995</v>
      </c>
      <c r="B143" s="3">
        <v>2659.2</v>
      </c>
      <c r="C143">
        <f t="shared" si="6"/>
        <v>-2.493231046931399E-2</v>
      </c>
      <c r="D143">
        <f t="shared" si="5"/>
        <v>3.8240621573262162E-2</v>
      </c>
    </row>
    <row r="144" spans="1:4">
      <c r="A144" s="11">
        <v>39965</v>
      </c>
      <c r="B144" s="3">
        <v>2333.14</v>
      </c>
      <c r="C144">
        <f t="shared" si="6"/>
        <v>0.13975157941658023</v>
      </c>
      <c r="D144">
        <f t="shared" si="5"/>
        <v>5.3307158608611425E-2</v>
      </c>
    </row>
    <row r="145" spans="1:4">
      <c r="A145" s="11">
        <v>39934</v>
      </c>
      <c r="B145" s="3">
        <v>2329.08</v>
      </c>
      <c r="C145">
        <f t="shared" si="6"/>
        <v>1.7431775636731484E-3</v>
      </c>
      <c r="D145">
        <f t="shared" si="5"/>
        <v>5.3682164894747135E-2</v>
      </c>
    </row>
    <row r="146" spans="1:4">
      <c r="A146" s="11">
        <v>39904</v>
      </c>
      <c r="B146" s="3">
        <v>1920.28</v>
      </c>
      <c r="C146">
        <f t="shared" si="6"/>
        <v>0.21288562084695983</v>
      </c>
      <c r="D146">
        <f t="shared" si="5"/>
        <v>8.7383633971963387E-2</v>
      </c>
    </row>
    <row r="147" spans="1:4">
      <c r="A147" s="11">
        <v>39873</v>
      </c>
      <c r="B147" s="3">
        <v>1699.99</v>
      </c>
      <c r="C147">
        <f t="shared" si="6"/>
        <v>0.12958311519479526</v>
      </c>
      <c r="D147">
        <f t="shared" si="5"/>
        <v>8.4886476171819727E-2</v>
      </c>
    </row>
    <row r="148" spans="1:4">
      <c r="A148" s="11">
        <v>39845</v>
      </c>
      <c r="B148" s="3">
        <v>1594.87</v>
      </c>
      <c r="C148">
        <f t="shared" si="6"/>
        <v>6.5911328196028629E-2</v>
      </c>
      <c r="D148">
        <f t="shared" si="5"/>
        <v>8.2344901969774856E-2</v>
      </c>
    </row>
    <row r="149" spans="1:4">
      <c r="A149" s="11">
        <v>39814</v>
      </c>
      <c r="B149" s="3">
        <v>1746.47</v>
      </c>
      <c r="C149">
        <f t="shared" si="6"/>
        <v>-8.680366682508156E-2</v>
      </c>
      <c r="D149">
        <f t="shared" si="5"/>
        <v>9.8137356698097117E-2</v>
      </c>
    </row>
    <row r="150" spans="1:4">
      <c r="A150" s="11">
        <v>39783</v>
      </c>
      <c r="B150" s="3">
        <v>1761.56</v>
      </c>
      <c r="C150">
        <f t="shared" si="6"/>
        <v>-8.5662708054223824E-3</v>
      </c>
      <c r="D150">
        <f t="shared" si="5"/>
        <v>9.7942213956554558E-2</v>
      </c>
    </row>
    <row r="151" spans="1:4">
      <c r="A151" s="11">
        <v>39753</v>
      </c>
      <c r="B151" s="3">
        <v>1732.57</v>
      </c>
      <c r="C151">
        <f t="shared" si="6"/>
        <v>1.6732368677744525E-2</v>
      </c>
      <c r="D151">
        <f t="shared" si="5"/>
        <v>9.6801272968651472E-2</v>
      </c>
    </row>
    <row r="152" spans="1:4">
      <c r="A152" s="11">
        <v>39722</v>
      </c>
      <c r="B152" s="3">
        <v>1794.2</v>
      </c>
      <c r="C152">
        <f t="shared" si="6"/>
        <v>-3.4349570839371402E-2</v>
      </c>
      <c r="D152">
        <f t="shared" si="5"/>
        <v>6.9605595822110747E-2</v>
      </c>
    </row>
    <row r="153" spans="1:4">
      <c r="A153" s="11">
        <v>39692</v>
      </c>
      <c r="B153" s="3">
        <v>2358.91</v>
      </c>
      <c r="C153">
        <f t="shared" si="6"/>
        <v>-0.23939446608815085</v>
      </c>
      <c r="D153">
        <f t="shared" si="5"/>
        <v>9.7506067896927826E-2</v>
      </c>
    </row>
    <row r="154" spans="1:4">
      <c r="A154" s="11">
        <v>39661</v>
      </c>
      <c r="B154" s="3">
        <v>2739.95</v>
      </c>
      <c r="C154">
        <f t="shared" si="6"/>
        <v>-0.13906823117210165</v>
      </c>
      <c r="D154">
        <f t="shared" si="5"/>
        <v>8.7047862638934437E-2</v>
      </c>
    </row>
    <row r="155" spans="1:4">
      <c r="A155" s="11">
        <v>39630</v>
      </c>
      <c r="B155" s="3">
        <v>2929.65</v>
      </c>
      <c r="C155">
        <f t="shared" si="6"/>
        <v>-6.475176215588907E-2</v>
      </c>
      <c r="D155">
        <f t="shared" si="5"/>
        <v>8.7228929678290046E-2</v>
      </c>
    </row>
    <row r="156" spans="1:4">
      <c r="A156" s="11">
        <v>39600</v>
      </c>
      <c r="B156" s="3">
        <v>2947.54</v>
      </c>
      <c r="C156">
        <f t="shared" si="6"/>
        <v>-6.0694680988213623E-3</v>
      </c>
      <c r="D156">
        <f t="shared" si="5"/>
        <v>8.7565594610048064E-2</v>
      </c>
    </row>
    <row r="157" spans="1:4">
      <c r="A157" s="11">
        <v>39569</v>
      </c>
      <c r="B157" s="3">
        <v>3192.62</v>
      </c>
      <c r="C157">
        <f t="shared" si="6"/>
        <v>-7.676453821626128E-2</v>
      </c>
      <c r="D157">
        <f t="shared" si="5"/>
        <v>7.7040039992892009E-2</v>
      </c>
    </row>
    <row r="158" spans="1:4">
      <c r="A158" s="11">
        <v>39539</v>
      </c>
      <c r="B158" s="3">
        <v>3147.79</v>
      </c>
      <c r="C158">
        <f t="shared" si="6"/>
        <v>1.4241737854177039E-2</v>
      </c>
      <c r="D158">
        <f t="shared" si="5"/>
        <v>8.4967882266926767E-2</v>
      </c>
    </row>
    <row r="159" spans="1:4">
      <c r="A159" s="11">
        <v>39508</v>
      </c>
      <c r="B159" s="3">
        <v>3007.36</v>
      </c>
      <c r="C159">
        <f t="shared" si="6"/>
        <v>4.6695440519259446E-2</v>
      </c>
      <c r="D159">
        <f t="shared" si="5"/>
        <v>6.2389022034558345E-2</v>
      </c>
    </row>
    <row r="160" spans="1:4">
      <c r="A160" s="11">
        <v>39479</v>
      </c>
      <c r="B160" s="3">
        <v>3026.45</v>
      </c>
      <c r="C160">
        <f t="shared" si="6"/>
        <v>-6.3077202663185394E-3</v>
      </c>
      <c r="D160">
        <f t="shared" si="5"/>
        <v>4.3022002376291932E-2</v>
      </c>
    </row>
    <row r="161" spans="1:4">
      <c r="A161" s="11">
        <v>39448</v>
      </c>
      <c r="B161" s="3">
        <v>2981.75</v>
      </c>
      <c r="C161">
        <f t="shared" si="6"/>
        <v>1.4991196445040655E-2</v>
      </c>
      <c r="D161">
        <f t="shared" si="5"/>
        <v>3.7745526360300208E-2</v>
      </c>
    </row>
  </sheetData>
  <sortState xmlns:xlrd2="http://schemas.microsoft.com/office/spreadsheetml/2017/richdata2" ref="A2:D161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Tan Yeng May - 陈婉媚</cp:lastModifiedBy>
  <cp:revision/>
  <dcterms:created xsi:type="dcterms:W3CDTF">2021-05-10T11:30:00Z</dcterms:created>
  <dcterms:modified xsi:type="dcterms:W3CDTF">2023-03-02T14:01:22Z</dcterms:modified>
  <cp:category/>
  <cp:contentStatus/>
</cp:coreProperties>
</file>