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64B44619-FA47-406D-8266-9436B828535A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O14" i="2" s="1"/>
  <c r="N15" i="2"/>
  <c r="N16" i="2"/>
  <c r="O16" i="2" s="1"/>
  <c r="N17" i="2"/>
  <c r="N18" i="2"/>
  <c r="N19" i="2"/>
  <c r="N20" i="2"/>
  <c r="N21" i="2"/>
  <c r="N22" i="2"/>
  <c r="N23" i="2"/>
  <c r="N24" i="2"/>
  <c r="O24" i="2" s="1"/>
  <c r="N25" i="2"/>
  <c r="N26" i="2"/>
  <c r="N27" i="2"/>
  <c r="N28" i="2"/>
  <c r="N29" i="2"/>
  <c r="N30" i="2"/>
  <c r="N31" i="2"/>
  <c r="N32" i="2"/>
  <c r="O32" i="2" s="1"/>
  <c r="N33" i="2"/>
  <c r="N34" i="2"/>
  <c r="N35" i="2"/>
  <c r="N36" i="2"/>
  <c r="N37" i="2"/>
  <c r="N38" i="2"/>
  <c r="N39" i="2"/>
  <c r="N40" i="2"/>
  <c r="O40" i="2" s="1"/>
  <c r="N41" i="2"/>
  <c r="N42" i="2"/>
  <c r="N43" i="2"/>
  <c r="N44" i="2"/>
  <c r="N45" i="2"/>
  <c r="N46" i="2"/>
  <c r="O9" i="2"/>
  <c r="O10" i="2"/>
  <c r="O11" i="2"/>
  <c r="O12" i="2"/>
  <c r="O13" i="2"/>
  <c r="O15" i="2"/>
  <c r="O17" i="2"/>
  <c r="O18" i="2"/>
  <c r="O19" i="2"/>
  <c r="O20" i="2"/>
  <c r="O21" i="2"/>
  <c r="O22" i="2"/>
  <c r="O23" i="2"/>
  <c r="O25" i="2"/>
  <c r="O26" i="2"/>
  <c r="O27" i="2"/>
  <c r="O28" i="2"/>
  <c r="O29" i="2"/>
  <c r="O30" i="2"/>
  <c r="O31" i="2"/>
  <c r="O33" i="2"/>
  <c r="O34" i="2"/>
  <c r="O35" i="2"/>
  <c r="O36" i="2"/>
  <c r="O37" i="2"/>
  <c r="O38" i="2"/>
  <c r="O39" i="2"/>
  <c r="O41" i="2"/>
  <c r="O42" i="2"/>
  <c r="O43" i="2"/>
  <c r="O44" i="2"/>
  <c r="O45" i="2"/>
  <c r="O46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10" i="2"/>
  <c r="L9" i="2"/>
  <c r="K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9" i="2"/>
  <c r="O25" i="1"/>
  <c r="Q32" i="1"/>
  <c r="Q31" i="1"/>
  <c r="Q30" i="1"/>
  <c r="Q29" i="1"/>
  <c r="Q28" i="1"/>
  <c r="Q27" i="1"/>
  <c r="Q26" i="1"/>
  <c r="Q25" i="1"/>
  <c r="Q24" i="1"/>
  <c r="Q23" i="1"/>
  <c r="Q22" i="1"/>
  <c r="P32" i="1"/>
  <c r="P31" i="1"/>
  <c r="P30" i="1"/>
  <c r="P29" i="1"/>
  <c r="P28" i="1"/>
  <c r="P27" i="1"/>
  <c r="P26" i="1"/>
  <c r="P25" i="1"/>
  <c r="P24" i="1"/>
  <c r="P23" i="1"/>
  <c r="P22" i="1"/>
  <c r="O32" i="1"/>
  <c r="O31" i="1"/>
  <c r="O30" i="1"/>
  <c r="O29" i="1"/>
  <c r="O28" i="1"/>
  <c r="O27" i="1"/>
  <c r="O26" i="1"/>
  <c r="O24" i="1"/>
  <c r="O23" i="1"/>
  <c r="O22" i="1"/>
  <c r="N22" i="1"/>
  <c r="N32" i="1"/>
  <c r="N31" i="1"/>
  <c r="N30" i="1"/>
  <c r="N29" i="1"/>
  <c r="N28" i="1"/>
  <c r="N27" i="1"/>
  <c r="N26" i="1"/>
  <c r="N25" i="1"/>
  <c r="N24" i="1"/>
  <c r="N23" i="1"/>
  <c r="N14" i="1"/>
  <c r="N16" i="1"/>
  <c r="N15" i="1"/>
  <c r="N13" i="1"/>
  <c r="N11" i="1"/>
  <c r="N12" i="1"/>
  <c r="N8" i="1"/>
  <c r="N7" i="1"/>
  <c r="N5" i="1"/>
  <c r="N6" i="1"/>
  <c r="N4" i="1"/>
  <c r="J45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<sst xmlns="http://schemas.openxmlformats.org/spreadsheetml/2006/main" count="512" uniqueCount="119">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</sst>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N9" sqref="N9"/>
    </sheetView>
  </sheetViews>
  <sheetFormatPr defaultRowHeight="14.4" x14ac:dyDescent="0.3"/>
  <cols>
    <col min="5" max="5" width="9.88671875" bestFit="1" customWidth="1"/>
    <col min="10" max="10" width="10.6640625" bestFit="1" customWidth="1"/>
    <col min="12" max="12" width="12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(J9*5/100)+1000</f>
        <v>3400</v>
      </c>
      <c r="M9" s="5">
        <f>J9+L9</f>
        <v>51400</v>
      </c>
      <c r="N9" s="5">
        <f>5%*M9</f>
        <v>2570</v>
      </c>
      <c r="O9" s="5">
        <f>M9-N9</f>
        <v>48830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5" si="0">J10*45%</f>
        <v>15750</v>
      </c>
      <c r="L10" s="5">
        <f>(J10*5/100)+1000</f>
        <v>2750</v>
      </c>
      <c r="M10" s="5">
        <f t="shared" ref="M10:M46" si="1">J10+L10</f>
        <v>37750</v>
      </c>
      <c r="N10" s="5">
        <f t="shared" ref="N10:N46" si="2">5%*M10</f>
        <v>1887.5</v>
      </c>
      <c r="O10" s="5">
        <f t="shared" ref="O10:O46" si="3">M10-N10</f>
        <v>35862.5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ref="L11:L46" si="4">(J11*5/100)+1000</f>
        <v>4350</v>
      </c>
      <c r="M11" s="5">
        <f t="shared" si="1"/>
        <v>71350</v>
      </c>
      <c r="N11" s="5">
        <f t="shared" si="2"/>
        <v>3567.5</v>
      </c>
      <c r="O11" s="5">
        <f t="shared" si="3"/>
        <v>67782.5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4"/>
        <v>5350</v>
      </c>
      <c r="M12" s="5">
        <f t="shared" si="1"/>
        <v>92350</v>
      </c>
      <c r="N12" s="5">
        <f t="shared" si="2"/>
        <v>4617.5</v>
      </c>
      <c r="O12" s="5">
        <f t="shared" si="3"/>
        <v>87732.5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4"/>
        <v>2100</v>
      </c>
      <c r="M13" s="5">
        <f t="shared" si="1"/>
        <v>24100</v>
      </c>
      <c r="N13" s="5">
        <f t="shared" si="2"/>
        <v>1205</v>
      </c>
      <c r="O13" s="5">
        <f t="shared" si="3"/>
        <v>22895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4"/>
        <v>5550</v>
      </c>
      <c r="M14" s="5">
        <f t="shared" si="1"/>
        <v>96550</v>
      </c>
      <c r="N14" s="5">
        <f t="shared" si="2"/>
        <v>4827.5</v>
      </c>
      <c r="O14" s="5">
        <f t="shared" si="3"/>
        <v>91722.5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4"/>
        <v>4850</v>
      </c>
      <c r="M15" s="5">
        <f t="shared" si="1"/>
        <v>81850</v>
      </c>
      <c r="N15" s="5">
        <f t="shared" si="2"/>
        <v>4092.5</v>
      </c>
      <c r="O15" s="5">
        <f t="shared" si="3"/>
        <v>77757.5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4"/>
        <v>3250</v>
      </c>
      <c r="M16" s="5">
        <f t="shared" si="1"/>
        <v>48250</v>
      </c>
      <c r="N16" s="5">
        <f t="shared" si="2"/>
        <v>2412.5</v>
      </c>
      <c r="O16" s="5">
        <f t="shared" si="3"/>
        <v>45837.5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4"/>
        <v>5600</v>
      </c>
      <c r="M17" s="5">
        <f t="shared" si="1"/>
        <v>97600</v>
      </c>
      <c r="N17" s="5">
        <f t="shared" si="2"/>
        <v>4880</v>
      </c>
      <c r="O17" s="5">
        <f t="shared" si="3"/>
        <v>92720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4"/>
        <v>3500</v>
      </c>
      <c r="M18" s="5">
        <f t="shared" si="1"/>
        <v>53500</v>
      </c>
      <c r="N18" s="5">
        <f t="shared" si="2"/>
        <v>2675</v>
      </c>
      <c r="O18" s="5">
        <f t="shared" si="3"/>
        <v>50825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4"/>
        <v>2850</v>
      </c>
      <c r="M19" s="5">
        <f t="shared" si="1"/>
        <v>39850</v>
      </c>
      <c r="N19" s="5">
        <f t="shared" si="2"/>
        <v>1992.5</v>
      </c>
      <c r="O19" s="5">
        <f t="shared" si="3"/>
        <v>37857.5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4"/>
        <v>3150</v>
      </c>
      <c r="M20" s="5">
        <f t="shared" si="1"/>
        <v>46150</v>
      </c>
      <c r="N20" s="5">
        <f t="shared" si="2"/>
        <v>2307.5</v>
      </c>
      <c r="O20" s="5">
        <f t="shared" si="3"/>
        <v>43842.5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4"/>
        <v>5500</v>
      </c>
      <c r="M21" s="5">
        <f t="shared" si="1"/>
        <v>95500</v>
      </c>
      <c r="N21" s="5">
        <f t="shared" si="2"/>
        <v>4775</v>
      </c>
      <c r="O21" s="5">
        <f t="shared" si="3"/>
        <v>90725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4"/>
        <v>2700</v>
      </c>
      <c r="M22" s="5">
        <f t="shared" si="1"/>
        <v>36700</v>
      </c>
      <c r="N22" s="5">
        <f t="shared" si="2"/>
        <v>1835</v>
      </c>
      <c r="O22" s="5">
        <f t="shared" si="3"/>
        <v>34865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4"/>
        <v>5100</v>
      </c>
      <c r="M23" s="5">
        <f t="shared" si="1"/>
        <v>87100</v>
      </c>
      <c r="N23" s="5">
        <f t="shared" si="2"/>
        <v>4355</v>
      </c>
      <c r="O23" s="5">
        <f t="shared" si="3"/>
        <v>82745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4"/>
        <v>4350</v>
      </c>
      <c r="M24" s="5">
        <f t="shared" si="1"/>
        <v>71350</v>
      </c>
      <c r="N24" s="5">
        <f t="shared" si="2"/>
        <v>3567.5</v>
      </c>
      <c r="O24" s="5">
        <f t="shared" si="3"/>
        <v>67782.5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4"/>
        <v>5250</v>
      </c>
      <c r="M25" s="5">
        <f t="shared" si="1"/>
        <v>90250</v>
      </c>
      <c r="N25" s="5">
        <f t="shared" si="2"/>
        <v>4512.5</v>
      </c>
      <c r="O25" s="5">
        <f t="shared" si="3"/>
        <v>85737.5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4"/>
        <v>4100</v>
      </c>
      <c r="M26" s="5">
        <f t="shared" si="1"/>
        <v>66100</v>
      </c>
      <c r="N26" s="5">
        <f t="shared" si="2"/>
        <v>3305</v>
      </c>
      <c r="O26" s="5">
        <f t="shared" si="3"/>
        <v>62795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4"/>
        <v>1750</v>
      </c>
      <c r="M27" s="5">
        <f t="shared" si="1"/>
        <v>16750</v>
      </c>
      <c r="N27" s="5">
        <f t="shared" si="2"/>
        <v>837.5</v>
      </c>
      <c r="O27" s="5">
        <f t="shared" si="3"/>
        <v>15912.5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4"/>
        <v>5050</v>
      </c>
      <c r="M28" s="5">
        <f t="shared" si="1"/>
        <v>86050</v>
      </c>
      <c r="N28" s="5">
        <f t="shared" si="2"/>
        <v>4302.5</v>
      </c>
      <c r="O28" s="5">
        <f t="shared" si="3"/>
        <v>81747.5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4"/>
        <v>1950</v>
      </c>
      <c r="M29" s="5">
        <f t="shared" si="1"/>
        <v>20950</v>
      </c>
      <c r="N29" s="5">
        <f t="shared" si="2"/>
        <v>1047.5</v>
      </c>
      <c r="O29" s="5">
        <f t="shared" si="3"/>
        <v>19902.5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4"/>
        <v>4750</v>
      </c>
      <c r="M30" s="5">
        <f t="shared" si="1"/>
        <v>79750</v>
      </c>
      <c r="N30" s="5">
        <f t="shared" si="2"/>
        <v>3987.5</v>
      </c>
      <c r="O30" s="5">
        <f t="shared" si="3"/>
        <v>75762.5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4"/>
        <v>3450</v>
      </c>
      <c r="M31" s="5">
        <f t="shared" si="1"/>
        <v>52450</v>
      </c>
      <c r="N31" s="5">
        <f t="shared" si="2"/>
        <v>2622.5</v>
      </c>
      <c r="O31" s="5">
        <f t="shared" si="3"/>
        <v>49827.5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4"/>
        <v>3500</v>
      </c>
      <c r="M32" s="5">
        <f t="shared" si="1"/>
        <v>53500</v>
      </c>
      <c r="N32" s="5">
        <f t="shared" si="2"/>
        <v>2675</v>
      </c>
      <c r="O32" s="5">
        <f t="shared" si="3"/>
        <v>50825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4"/>
        <v>5150</v>
      </c>
      <c r="M33" s="5">
        <f t="shared" si="1"/>
        <v>88150</v>
      </c>
      <c r="N33" s="5">
        <f t="shared" si="2"/>
        <v>4407.5</v>
      </c>
      <c r="O33" s="5">
        <f t="shared" si="3"/>
        <v>83742.5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4"/>
        <v>3650</v>
      </c>
      <c r="M34" s="5">
        <f t="shared" si="1"/>
        <v>56650</v>
      </c>
      <c r="N34" s="5">
        <f t="shared" si="2"/>
        <v>2832.5</v>
      </c>
      <c r="O34" s="5">
        <f t="shared" si="3"/>
        <v>53817.5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4"/>
        <v>4250</v>
      </c>
      <c r="M35" s="5">
        <f t="shared" si="1"/>
        <v>69250</v>
      </c>
      <c r="N35" s="5">
        <f t="shared" si="2"/>
        <v>3462.5</v>
      </c>
      <c r="O35" s="5">
        <f t="shared" si="3"/>
        <v>65787.5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4"/>
        <v>5250</v>
      </c>
      <c r="M36" s="5">
        <f t="shared" si="1"/>
        <v>90250</v>
      </c>
      <c r="N36" s="5">
        <f t="shared" si="2"/>
        <v>4512.5</v>
      </c>
      <c r="O36" s="5">
        <f t="shared" si="3"/>
        <v>85737.5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4"/>
        <v>2000</v>
      </c>
      <c r="M37" s="5">
        <f t="shared" si="1"/>
        <v>22000</v>
      </c>
      <c r="N37" s="5">
        <f t="shared" si="2"/>
        <v>1100</v>
      </c>
      <c r="O37" s="5">
        <f t="shared" si="3"/>
        <v>20900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4"/>
        <v>3350</v>
      </c>
      <c r="M38" s="5">
        <f t="shared" si="1"/>
        <v>50350</v>
      </c>
      <c r="N38" s="5">
        <f t="shared" si="2"/>
        <v>2517.5</v>
      </c>
      <c r="O38" s="5">
        <f t="shared" si="3"/>
        <v>47832.5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4"/>
        <v>5350</v>
      </c>
      <c r="M39" s="5">
        <f t="shared" si="1"/>
        <v>92350</v>
      </c>
      <c r="N39" s="5">
        <f t="shared" si="2"/>
        <v>4617.5</v>
      </c>
      <c r="O39" s="5">
        <f t="shared" si="3"/>
        <v>87732.5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4"/>
        <v>3850</v>
      </c>
      <c r="M40" s="5">
        <f t="shared" si="1"/>
        <v>60850</v>
      </c>
      <c r="N40" s="5">
        <f t="shared" si="2"/>
        <v>3042.5</v>
      </c>
      <c r="O40" s="5">
        <f t="shared" si="3"/>
        <v>57807.5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4"/>
        <v>2350</v>
      </c>
      <c r="M41" s="5">
        <f t="shared" si="1"/>
        <v>29350</v>
      </c>
      <c r="N41" s="5">
        <f t="shared" si="2"/>
        <v>1467.5</v>
      </c>
      <c r="O41" s="5">
        <f t="shared" si="3"/>
        <v>27882.5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4"/>
        <v>5050</v>
      </c>
      <c r="M42" s="5">
        <f t="shared" si="1"/>
        <v>86050</v>
      </c>
      <c r="N42" s="5">
        <f t="shared" si="2"/>
        <v>4302.5</v>
      </c>
      <c r="O42" s="5">
        <f t="shared" si="3"/>
        <v>81747.5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4"/>
        <v>3600</v>
      </c>
      <c r="M43" s="5">
        <f t="shared" si="1"/>
        <v>55600</v>
      </c>
      <c r="N43" s="5">
        <f t="shared" si="2"/>
        <v>2780</v>
      </c>
      <c r="O43" s="5">
        <f t="shared" si="3"/>
        <v>52820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4"/>
        <v>3900</v>
      </c>
      <c r="M44" s="5">
        <f t="shared" si="1"/>
        <v>61900</v>
      </c>
      <c r="N44" s="5">
        <f t="shared" si="2"/>
        <v>3095</v>
      </c>
      <c r="O44" s="5">
        <f t="shared" si="3"/>
        <v>58805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4"/>
        <v>3350</v>
      </c>
      <c r="M45" s="5">
        <f t="shared" si="1"/>
        <v>50350</v>
      </c>
      <c r="N45" s="5">
        <f t="shared" si="2"/>
        <v>2517.5</v>
      </c>
      <c r="O45" s="5">
        <f t="shared" si="3"/>
        <v>47832.5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>J46*45%</f>
        <v>11700</v>
      </c>
      <c r="L46" s="5">
        <f t="shared" si="4"/>
        <v>2300</v>
      </c>
      <c r="M46" s="5">
        <f t="shared" si="1"/>
        <v>28300</v>
      </c>
      <c r="N46" s="5">
        <f t="shared" si="2"/>
        <v>1415</v>
      </c>
      <c r="O46" s="5">
        <f t="shared" si="3"/>
        <v>26885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5"/>
  <sheetViews>
    <sheetView topLeftCell="D1" workbookViewId="0">
      <selection activeCell="O26" sqref="O26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AVERAGEIFS(J7:J44,H7:H44,H22,I7:I44,I16)</f>
        <v>50000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SUMIFS($J$7:$J$44,$H$7:$H$44,H7,$I$7:$I$44,I44)</f>
        <v>48000</v>
      </c>
      <c r="O22" s="5">
        <f>SUMIFS($J$7:$J$44,$H$7:$H$44,H24,$I$7:$I$44,$I$38)</f>
        <v>62000</v>
      </c>
      <c r="P22" s="5">
        <f>SUMIFS($J$7:$J$44,$H$7:$H$44,H24,$I$7:$I$44,$I$36)</f>
        <v>0</v>
      </c>
      <c r="Q22" s="5">
        <f>SUMIFS($J$7:$J$44,$H$7:$H$44,I24,$I$7:$I$44,$I$25)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SUMIFS(J7:J44,H7:H44,H40,I7:I44,I44)</f>
        <v>183000</v>
      </c>
      <c r="O23" s="5">
        <f>SUMIFS($J$7:$J$44,$H$7:$H$44,H40,$I$7:$I$44,$I$38)</f>
        <v>82000</v>
      </c>
      <c r="P23" s="5">
        <f>SUMIFS($J$7:$J$44,$H$7:$H$44,H40,$I$7:$I$44,$I$36)</f>
        <v>92000</v>
      </c>
      <c r="Q23" s="5">
        <f>SUMIFS($J$7:$J$44,$H$7:$H$44,H40,$I$7:$I$44,$I$25)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SUMIFS(J7:J44,H7:H44,H28,I7:I44,I44)</f>
        <v>50000</v>
      </c>
      <c r="O24" s="5">
        <f>SUMIFS($J$7:$J$44,$H$7:$H$44,H35,$I$7:$I$44,$I$38)</f>
        <v>154000</v>
      </c>
      <c r="P24" s="5">
        <f>SUMIFS($J$7:$J$44,$H$7:$H$44,H35,$I$7:$I$44,$I$36)</f>
        <v>95000</v>
      </c>
      <c r="Q24" s="5">
        <f>SUMIFS($J$7:$J$44,$H$7:$H$44,H35,$I$7:$I$44,$I$25)</f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SUMIFS(J7:J44,H7:H44,H39,I7:I44,I40)</f>
        <v>22000</v>
      </c>
      <c r="O25" s="5">
        <f>SUMIFS($J$7:$J$44,$H$7:$H$44,H11,$I$7:$I$44,I17)</f>
        <v>58000</v>
      </c>
      <c r="P25" s="5">
        <f>SUMIFS($J$7:$J$44,$H$7:$H$44,H39,$I$7:$I$44,$I$36)</f>
        <v>27000</v>
      </c>
      <c r="Q25" s="5">
        <f>SUMIFS($J$7:$J$44,$H$7:$H$44,H39,$I$7:$I$44,$I$25)</f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SUMIFS(J7:J44,H7:H44,H37,I7:I44,I44)</f>
        <v>91000</v>
      </c>
      <c r="O26" s="5">
        <f>SUMIFS($J$7:$J$44,$H$7:$H$44,H37,$I$7:$I$44,$I$38)</f>
        <v>87000</v>
      </c>
      <c r="P26" s="5">
        <f>SUMIFS($J$7:$J$44,$H$7:$H$44,H37,$I$7:$I$44,$I$36)</f>
        <v>0</v>
      </c>
      <c r="Q26" s="5">
        <f>SUMIFS($J$7:$J$44,$H$7:$H$44,H37,$I$7:$I$44,$I$25)</f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SUMIFS(J7:J44,H7:H44,H18,I7:I44,I16)</f>
        <v>0</v>
      </c>
      <c r="O27" s="5">
        <f>SUMIFS($J$7:$J$44,$H$7:$H$44,H18,$I$7:$I$44,$I$38)</f>
        <v>37000</v>
      </c>
      <c r="P27" s="5">
        <f>SUMIFS($J$7:$J$44,$H$7:$H$44,H17,$I$7:$I$44,$I$36)</f>
        <v>43000</v>
      </c>
      <c r="Q27" s="5">
        <f>SUMIFS($J$7:$J$44,$H$7:$H$44,H18,$I$7:$I$44,$I$25)</f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SUMIFS(J7:J44,H7:H44,H19,I7:I44,I44)</f>
        <v>0</v>
      </c>
      <c r="O28" s="5">
        <f>SUMIFS($J$7:$J$44,$H$7:$H$44,H19,$I$7:$I$44,$I$38)</f>
        <v>0</v>
      </c>
      <c r="P28" s="5">
        <f>SUMIFS($J$7:$J$44,$H$7:$H$44,H19,$I$7:$I$44,$I$36)</f>
        <v>90000</v>
      </c>
      <c r="Q28" s="5">
        <f>SUMIFS($J$7:$J$44,$H$7:$H$44,H19,$I$7:$I$44,$I$25)</f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SUMIFS(J7:J44,H7:H44,H44,I7:I44,I44)</f>
        <v>26000</v>
      </c>
      <c r="O29" s="5">
        <f>SUMIFS($J$7:$J$44,$H$7:$H$44,H36,$I$7:$I$44,$I$38)</f>
        <v>135000</v>
      </c>
      <c r="P29" s="5">
        <f>SUMIFS($J$7:$J$44,$H$7:$H$44,H30,$I$7:$I$44,$I$36)</f>
        <v>81000</v>
      </c>
      <c r="Q29" s="5">
        <f>SUMIFS($J$7:$J$44,$H$7:$H$44,H23,$I$7:$I$44,$I$25)</f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SUMIFS(J7:J44,H7:H44,H33,I7:I44,I44)</f>
        <v>0</v>
      </c>
      <c r="O30" s="5">
        <f>SUMIFS($J$7:$J$44,$H$7:$H$44,H26,$I$7:$I$44,$I$38)</f>
        <v>146000</v>
      </c>
      <c r="P30" s="5">
        <f>SUMIFS($J$7:$J$44,$H$7:$H$44,H33,$I$7:$I$44,$I$36)</f>
        <v>0</v>
      </c>
      <c r="Q30" s="5">
        <f>SUMIFS($J$7:$J$44,$H$7:$H$44,H33,$I$7:$I$44,$I$25)</f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SUMIFS(J7:J44,H7:H44,H31,I7:I44,I44)</f>
        <v>85000</v>
      </c>
      <c r="O31" s="5">
        <f>SUMIFS($J$7:$J$44,$H$7:$H$44,H34,$I$7:$I$44,$I$38)</f>
        <v>19000</v>
      </c>
      <c r="P31" s="5">
        <f>SUMIFS($J$7:$J$44,$H$7:$H$44,H34,$I$7:$I$44,$I$36)</f>
        <v>49000</v>
      </c>
      <c r="Q31" s="5">
        <f>SUMIFS($J$7:$J$44,$H$7:$H$44,H34,$I$7:$I$44,$I$25)</f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SUMIFS(J7:J44,H7:H44,H38,I7:I44,I44)</f>
        <v>52000</v>
      </c>
      <c r="O32" s="5">
        <f>SUMIFS($J$7:$J$44,$H$7:$H$44,H38,$I$7:$I$44,$I$38)</f>
        <v>110000</v>
      </c>
      <c r="P32" s="5">
        <f>SUMIFS($J$7:$J$44,$H$7:$H$44,H38,$I$7:$I$44,$I$36)</f>
        <v>0</v>
      </c>
      <c r="Q32" s="5">
        <f>SUMIFS($J$7:$J$44,$H$7:$H$44,H38,$I$7:$I$44,$I$25)</f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  <row r="45" spans="2:10" x14ac:dyDescent="0.3">
      <c r="J45" t="b">
        <f>N4=AVERAGE(J7:J44)</f>
        <v>1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MAYUR CHAVHAN</cp:lastModifiedBy>
  <dcterms:created xsi:type="dcterms:W3CDTF">2022-07-27T05:54:27Z</dcterms:created>
  <dcterms:modified xsi:type="dcterms:W3CDTF">2023-04-26T16:26:39Z</dcterms:modified>
</cp:coreProperties>
</file>