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1 ExaleR\Assigment\Data Analyst\Excel\Assignment Questions\"/>
    </mc:Choice>
  </mc:AlternateContent>
  <xr:revisionPtr revIDLastSave="0" documentId="13_ncr:1_{C8784951-97D6-4441-A5A1-8123AD617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G">'IF AND OR nested'!$E$11:$E$38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3" i="4" l="1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32" i="4"/>
  <c r="M19" i="4"/>
  <c r="M12" i="4"/>
  <c r="M13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M11" i="4"/>
  <c r="M14" i="4"/>
  <c r="M15" i="4"/>
  <c r="M16" i="4"/>
  <c r="M17" i="4"/>
  <c r="M18" i="4"/>
  <c r="M20" i="4"/>
  <c r="M21" i="4"/>
  <c r="M22" i="4"/>
  <c r="M23" i="4"/>
  <c r="M24" i="4"/>
  <c r="M25" i="4"/>
  <c r="M26" i="4"/>
  <c r="M27" i="4"/>
  <c r="M28" i="4"/>
  <c r="M29" i="4"/>
  <c r="M30" i="4"/>
  <c r="M31" i="4"/>
  <c r="O11" i="4"/>
  <c r="N11" i="4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7" i="6"/>
  <c r="N10" i="5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K18" i="4"/>
  <c r="N11" i="5"/>
  <c r="J11" i="4"/>
  <c r="K11" i="4"/>
  <c r="K12" i="4"/>
  <c r="K13" i="4"/>
  <c r="K14" i="4"/>
  <c r="K15" i="4"/>
  <c r="K16" i="4"/>
  <c r="K17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J48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</calcChain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<sst xmlns="http://schemas.openxmlformats.org/spreadsheetml/2006/main" count="724" uniqueCount="112">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</sst>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  <xf numFmtId="15" fontId="0" fillId="0" borderId="0" xfId="0" applyNumberFormat="1" applyAlignment="1">
      <alignment horizontal="center"/>
    </xf>
    <xf numFmtId="15" fontId="1" fillId="0" borderId="1" xfId="0" applyNumberFormat="1" applyFont="1" applyBorder="1" applyAlignment="1">
      <alignment horizont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abSelected="1" topLeftCell="B1" workbookViewId="0">
      <selection activeCell="O11" sqref="O11"/>
    </sheetView>
  </sheetViews>
  <sheetFormatPr defaultRowHeight="14.4" x14ac:dyDescent="0.3"/>
  <cols>
    <col min="4" max="4" width="12.21875" customWidth="1"/>
    <col min="6" max="6" width="10.88671875" bestFit="1" customWidth="1"/>
    <col min="7" max="7" width="21.109375" customWidth="1"/>
    <col min="8" max="8" width="14.109375" bestFit="1" customWidth="1"/>
    <col min="10" max="10" width="16.33203125" customWidth="1"/>
    <col min="12" max="12" width="10.77734375" customWidth="1"/>
  </cols>
  <sheetData>
    <row r="1" spans="1:15" ht="15.6" x14ac:dyDescent="0.3">
      <c r="C1" s="5" t="s">
        <v>79</v>
      </c>
    </row>
    <row r="2" spans="1:15" x14ac:dyDescent="0.3">
      <c r="B2" s="11">
        <v>1</v>
      </c>
      <c r="C2" s="11" t="s">
        <v>108</v>
      </c>
    </row>
    <row r="3" spans="1:15" x14ac:dyDescent="0.3">
      <c r="B3" s="11">
        <v>2</v>
      </c>
      <c r="C3" s="11" t="s">
        <v>109</v>
      </c>
    </row>
    <row r="4" spans="1:15" x14ac:dyDescent="0.3">
      <c r="B4" s="11">
        <v>3</v>
      </c>
      <c r="C4" s="11" t="s">
        <v>110</v>
      </c>
    </row>
    <row r="5" spans="1:15" x14ac:dyDescent="0.3">
      <c r="B5" s="11">
        <v>4</v>
      </c>
      <c r="C5" s="11" t="s">
        <v>111</v>
      </c>
    </row>
    <row r="6" spans="1:15" x14ac:dyDescent="0.3">
      <c r="B6" s="11">
        <v>5</v>
      </c>
      <c r="C6" s="11" t="s">
        <v>89</v>
      </c>
    </row>
    <row r="7" spans="1:15" x14ac:dyDescent="0.3">
      <c r="B7" s="11">
        <v>6</v>
      </c>
      <c r="C7" s="11" t="s">
        <v>93</v>
      </c>
    </row>
    <row r="8" spans="1:15" x14ac:dyDescent="0.3">
      <c r="B8" s="11"/>
      <c r="C8" s="11"/>
    </row>
    <row r="9" spans="1:15" x14ac:dyDescent="0.3">
      <c r="D9" s="16"/>
    </row>
    <row r="10" spans="1:15" s="1" customFormat="1" x14ac:dyDescent="0.3">
      <c r="A10" s="2" t="s">
        <v>1</v>
      </c>
      <c r="B10" s="2" t="s">
        <v>2</v>
      </c>
      <c r="C10" s="2" t="s">
        <v>3</v>
      </c>
      <c r="D10" s="17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</row>
    <row r="11" spans="1:15" x14ac:dyDescent="0.3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IF(AND(E11="Female",H11&lt;=50000),"Eligible for Gift","Not Eligible for Gift")</f>
        <v>Not Eligible for Gift</v>
      </c>
      <c r="K11" s="10">
        <f>IF(AND(G11="CCD",H11&lt;=30000),9000,0)</f>
        <v>0</v>
      </c>
      <c r="L11" s="10" t="str">
        <f>IF(YEAR(D11)&gt;=1980,"NOT Retired","Retired")</f>
        <v>Retired</v>
      </c>
      <c r="M11" s="10">
        <f>IF(AND(OR(G11="Sales",G11="Marketing",H11&lt;=45000)),10000,IF(AND(OR(G11="Markrting",G11="sales")),25000,0))</f>
        <v>0</v>
      </c>
      <c r="N11" s="10">
        <f>IF(OR(G11="Director",G11="CEO"),0,1500)</f>
        <v>1500</v>
      </c>
      <c r="O11" s="10">
        <f>_xlfn.IFS(I11="North",5000,I11="South",4000,I11="East",4200,I11="Mid West",3800)</f>
        <v>5000</v>
      </c>
    </row>
    <row r="12" spans="1:15" x14ac:dyDescent="0.3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7" si="0">IF(AND(E12="Female",H12&lt;=50000),"Eligible for Gift","Not Eligible for Gift")</f>
        <v>Not Eligible for Gift</v>
      </c>
      <c r="K12" s="10">
        <f t="shared" ref="K12:K48" si="1">IF(AND(G12="CCD",H12&lt;=30000),9000,0)</f>
        <v>0</v>
      </c>
      <c r="L12" s="10" t="str">
        <f t="shared" ref="L12:L48" si="2">IF(YEAR(D12)&gt;=1980,"NOT Retired","Retired")</f>
        <v>Retired</v>
      </c>
      <c r="M12" s="10">
        <f>IF(AND(OR(G12="CCD",G12="FLM",G12="Digital Marketing",G12="Director",G12="CEO",G12="Finance",G12="Inside Sales",G12="Learning &amp; Development",G12="Operations")),0,IF(AND(OR(G12="Sales",G12="Marketing",H12&gt;45000)),25000,IF(AND(OR(G12="Sales",G12="Marketing",H12&lt;45000)),10000,0)))</f>
        <v>25000</v>
      </c>
      <c r="N12" s="10">
        <f t="shared" ref="N12:N48" si="3">IF(OR(G12="Director",G12="CEO"),0,1500)</f>
        <v>1500</v>
      </c>
      <c r="O12" s="10">
        <f t="shared" ref="O12:O48" si="4">_xlfn.IFS(I12="North",5000,I12="South",4000,I12="East",4200,I12="Mid West",3800)</f>
        <v>5000</v>
      </c>
    </row>
    <row r="13" spans="1:15" x14ac:dyDescent="0.3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>
        <f t="shared" si="1"/>
        <v>0</v>
      </c>
      <c r="L13" s="10" t="str">
        <f t="shared" si="2"/>
        <v>Retired</v>
      </c>
      <c r="M13" s="10">
        <f>IF(AND(OR(G13="CCD",G13="FLM",G13="Digital Marketing",G13="Director",G13="CEO",G13="Finance",G13="Inside Sales",G13="Learning &amp; Development",G13="Operations")),0,IF(AND(OR(G13="Sales",G13="Marketing",H13&gt;45000)),25000,IF(AND(OR(G13="Sales",G13="Marketing",H13&lt;45000)),10000,0)))</f>
        <v>0</v>
      </c>
      <c r="N13" s="10">
        <f t="shared" si="3"/>
        <v>1500</v>
      </c>
      <c r="O13" s="10">
        <f t="shared" si="4"/>
        <v>5000</v>
      </c>
    </row>
    <row r="14" spans="1:15" x14ac:dyDescent="0.3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Not Eligible for Gift</v>
      </c>
      <c r="K14" s="10">
        <f t="shared" si="1"/>
        <v>0</v>
      </c>
      <c r="L14" s="10" t="str">
        <f t="shared" si="2"/>
        <v>Retired</v>
      </c>
      <c r="M14" s="10">
        <f t="shared" ref="M13:M48" si="5">IF(AND(OR(G14="CCD",G14="FLM",G14="Digital Marketing",G14="Director",G14="CEO",G14="Finance",G14="Inside Sales",G14="Learning &amp; Development",G14="Operations")),0,IF(AND(OR(G14="Sales",G14="Marketing",H14&gt;45000)),25000,IF(AND(OR(G14="Sales",G14="Marketing",H14&lt;45000)),10000,0)))</f>
        <v>0</v>
      </c>
      <c r="N14" s="10">
        <f t="shared" si="3"/>
        <v>1500</v>
      </c>
      <c r="O14" s="10">
        <f t="shared" si="4"/>
        <v>4000</v>
      </c>
    </row>
    <row r="15" spans="1:15" x14ac:dyDescent="0.3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Not Eligible for Gift</v>
      </c>
      <c r="K15" s="10">
        <f t="shared" si="1"/>
        <v>0</v>
      </c>
      <c r="L15" s="10" t="str">
        <f t="shared" si="2"/>
        <v>Retired</v>
      </c>
      <c r="M15" s="10">
        <f t="shared" si="5"/>
        <v>0</v>
      </c>
      <c r="N15" s="10">
        <f t="shared" si="3"/>
        <v>1500</v>
      </c>
      <c r="O15" s="10">
        <f t="shared" si="4"/>
        <v>5000</v>
      </c>
    </row>
    <row r="16" spans="1:15" x14ac:dyDescent="0.3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Not Eligible for Gift</v>
      </c>
      <c r="K16" s="10">
        <f t="shared" si="1"/>
        <v>0</v>
      </c>
      <c r="L16" s="10" t="str">
        <f t="shared" si="2"/>
        <v>Retired</v>
      </c>
      <c r="M16" s="10">
        <f t="shared" si="5"/>
        <v>0</v>
      </c>
      <c r="N16" s="10">
        <f t="shared" si="3"/>
        <v>0</v>
      </c>
      <c r="O16" s="10">
        <f t="shared" si="4"/>
        <v>5000</v>
      </c>
    </row>
    <row r="17" spans="1:15" x14ac:dyDescent="0.3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Not Eligible for Gift</v>
      </c>
      <c r="K17" s="10">
        <f t="shared" si="1"/>
        <v>0</v>
      </c>
      <c r="L17" s="10" t="str">
        <f t="shared" si="2"/>
        <v>Retired</v>
      </c>
      <c r="M17" s="10">
        <f t="shared" si="5"/>
        <v>0</v>
      </c>
      <c r="N17" s="10">
        <f t="shared" si="3"/>
        <v>1500</v>
      </c>
      <c r="O17" s="10">
        <f t="shared" si="4"/>
        <v>3800</v>
      </c>
    </row>
    <row r="18" spans="1:15" x14ac:dyDescent="0.3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Not Eligible for Gift</v>
      </c>
      <c r="K18" s="10">
        <f>IF(AND(G18="CCD",H18&lt;=30000),9000,0)</f>
        <v>9000</v>
      </c>
      <c r="L18" s="10" t="str">
        <f t="shared" si="2"/>
        <v>NOT Retired</v>
      </c>
      <c r="M18" s="10">
        <f t="shared" si="5"/>
        <v>0</v>
      </c>
      <c r="N18" s="10">
        <f t="shared" si="3"/>
        <v>1500</v>
      </c>
      <c r="O18" s="10">
        <f t="shared" si="4"/>
        <v>3800</v>
      </c>
    </row>
    <row r="19" spans="1:15" x14ac:dyDescent="0.3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Not Eligible for Gift</v>
      </c>
      <c r="K19" s="10">
        <f t="shared" si="1"/>
        <v>0</v>
      </c>
      <c r="L19" s="10" t="str">
        <f t="shared" si="2"/>
        <v>Retired</v>
      </c>
      <c r="M19" s="10">
        <f>IF(AND(OR(G19="CCD",G19="FLM",G19="Digital Marketing",G19="Director",G19="CEO",G19="Finance",G19="Inside Sales",G19="Learning &amp; Development",G19="Operations")),0,IF(AND(OR(G19="Sales",G19="Marketing",H19&gt;45000)),10000,IF(AND(OR(G19="Sales",G19="Marketing",H19&lt;45000)),10000,0)))</f>
        <v>10000</v>
      </c>
      <c r="N19" s="10">
        <f t="shared" si="3"/>
        <v>1500</v>
      </c>
      <c r="O19" s="10">
        <f t="shared" si="4"/>
        <v>4200</v>
      </c>
    </row>
    <row r="20" spans="1:15" x14ac:dyDescent="0.3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>
        <f t="shared" si="1"/>
        <v>0</v>
      </c>
      <c r="L20" s="10" t="str">
        <f t="shared" si="2"/>
        <v>NOT Retired</v>
      </c>
      <c r="M20" s="10">
        <f t="shared" si="5"/>
        <v>0</v>
      </c>
      <c r="N20" s="10">
        <f t="shared" si="3"/>
        <v>1500</v>
      </c>
      <c r="O20" s="10">
        <f t="shared" si="4"/>
        <v>5000</v>
      </c>
    </row>
    <row r="21" spans="1:15" x14ac:dyDescent="0.3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Gift</v>
      </c>
      <c r="K21" s="10">
        <f t="shared" si="1"/>
        <v>0</v>
      </c>
      <c r="L21" s="10" t="str">
        <f t="shared" si="2"/>
        <v>Retired</v>
      </c>
      <c r="M21" s="10">
        <f t="shared" si="5"/>
        <v>0</v>
      </c>
      <c r="N21" s="10">
        <f t="shared" si="3"/>
        <v>1500</v>
      </c>
      <c r="O21" s="10">
        <f t="shared" si="4"/>
        <v>4000</v>
      </c>
    </row>
    <row r="22" spans="1:15" x14ac:dyDescent="0.3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Not Eligible for Gift</v>
      </c>
      <c r="K22" s="10">
        <f t="shared" si="1"/>
        <v>0</v>
      </c>
      <c r="L22" s="10" t="str">
        <f t="shared" si="2"/>
        <v>NOT Retired</v>
      </c>
      <c r="M22" s="10">
        <f t="shared" si="5"/>
        <v>0</v>
      </c>
      <c r="N22" s="10">
        <f t="shared" si="3"/>
        <v>1500</v>
      </c>
      <c r="O22" s="10">
        <f t="shared" si="4"/>
        <v>4200</v>
      </c>
    </row>
    <row r="23" spans="1:15" x14ac:dyDescent="0.3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Not Eligible for Gift</v>
      </c>
      <c r="K23" s="10">
        <f t="shared" si="1"/>
        <v>0</v>
      </c>
      <c r="L23" s="10" t="str">
        <f t="shared" si="2"/>
        <v>NOT Retired</v>
      </c>
      <c r="M23" s="10">
        <f t="shared" si="5"/>
        <v>0</v>
      </c>
      <c r="N23" s="10">
        <f t="shared" si="3"/>
        <v>1500</v>
      </c>
      <c r="O23" s="10">
        <f t="shared" si="4"/>
        <v>4200</v>
      </c>
    </row>
    <row r="24" spans="1:15" x14ac:dyDescent="0.3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Not Eligible for Gift</v>
      </c>
      <c r="K24" s="10">
        <f t="shared" si="1"/>
        <v>0</v>
      </c>
      <c r="L24" s="10" t="str">
        <f t="shared" si="2"/>
        <v>NOT Retired</v>
      </c>
      <c r="M24" s="10">
        <f t="shared" si="5"/>
        <v>0</v>
      </c>
      <c r="N24" s="10">
        <f t="shared" si="3"/>
        <v>1500</v>
      </c>
      <c r="O24" s="10">
        <f t="shared" si="4"/>
        <v>4200</v>
      </c>
    </row>
    <row r="25" spans="1:15" x14ac:dyDescent="0.3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Not Eligible for Gift</v>
      </c>
      <c r="K25" s="10">
        <f t="shared" si="1"/>
        <v>0</v>
      </c>
      <c r="L25" s="10" t="str">
        <f t="shared" si="2"/>
        <v>NOT Retired</v>
      </c>
      <c r="M25" s="10">
        <f t="shared" si="5"/>
        <v>0</v>
      </c>
      <c r="N25" s="10">
        <f t="shared" si="3"/>
        <v>0</v>
      </c>
      <c r="O25" s="10">
        <f t="shared" si="4"/>
        <v>4000</v>
      </c>
    </row>
    <row r="26" spans="1:15" x14ac:dyDescent="0.3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>
        <f t="shared" si="1"/>
        <v>0</v>
      </c>
      <c r="L26" s="10" t="str">
        <f t="shared" si="2"/>
        <v>Retired</v>
      </c>
      <c r="M26" s="10">
        <f t="shared" si="5"/>
        <v>0</v>
      </c>
      <c r="N26" s="10">
        <f t="shared" si="3"/>
        <v>1500</v>
      </c>
      <c r="O26" s="10">
        <f t="shared" si="4"/>
        <v>4000</v>
      </c>
    </row>
    <row r="27" spans="1:15" x14ac:dyDescent="0.3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>
        <f t="shared" si="1"/>
        <v>0</v>
      </c>
      <c r="L27" s="10" t="str">
        <f t="shared" si="2"/>
        <v>NOT Retired</v>
      </c>
      <c r="M27" s="10">
        <f t="shared" si="5"/>
        <v>25000</v>
      </c>
      <c r="N27" s="10">
        <f t="shared" si="3"/>
        <v>1500</v>
      </c>
      <c r="O27" s="10">
        <f t="shared" si="4"/>
        <v>4000</v>
      </c>
    </row>
    <row r="28" spans="1:15" x14ac:dyDescent="0.3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Not Eligible for Gift</v>
      </c>
      <c r="K28" s="10">
        <f t="shared" si="1"/>
        <v>0</v>
      </c>
      <c r="L28" s="10" t="str">
        <f t="shared" si="2"/>
        <v>NOT Retired</v>
      </c>
      <c r="M28" s="10">
        <f t="shared" si="5"/>
        <v>0</v>
      </c>
      <c r="N28" s="10">
        <f t="shared" si="3"/>
        <v>1500</v>
      </c>
      <c r="O28" s="10">
        <f t="shared" si="4"/>
        <v>4000</v>
      </c>
    </row>
    <row r="29" spans="1:15" x14ac:dyDescent="0.3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Not Eligible for Gift</v>
      </c>
      <c r="K29" s="10">
        <f t="shared" si="1"/>
        <v>0</v>
      </c>
      <c r="L29" s="10" t="str">
        <f t="shared" si="2"/>
        <v>NOT Retired</v>
      </c>
      <c r="M29" s="10">
        <f t="shared" si="5"/>
        <v>0</v>
      </c>
      <c r="N29" s="10">
        <f t="shared" si="3"/>
        <v>1500</v>
      </c>
      <c r="O29" s="10">
        <f t="shared" si="4"/>
        <v>3800</v>
      </c>
    </row>
    <row r="30" spans="1:15" x14ac:dyDescent="0.3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Not Eligible for Gift</v>
      </c>
      <c r="K30" s="10">
        <f t="shared" si="1"/>
        <v>0</v>
      </c>
      <c r="L30" s="10" t="str">
        <f t="shared" si="2"/>
        <v>NOT Retired</v>
      </c>
      <c r="M30" s="10">
        <f t="shared" si="5"/>
        <v>0</v>
      </c>
      <c r="N30" s="10">
        <f t="shared" si="3"/>
        <v>1500</v>
      </c>
      <c r="O30" s="10">
        <f t="shared" si="4"/>
        <v>4000</v>
      </c>
    </row>
    <row r="31" spans="1:15" x14ac:dyDescent="0.3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Not Eligible for Gift</v>
      </c>
      <c r="K31" s="10">
        <f t="shared" si="1"/>
        <v>0</v>
      </c>
      <c r="L31" s="10" t="str">
        <f t="shared" si="2"/>
        <v>NOT Retired</v>
      </c>
      <c r="M31" s="10">
        <f t="shared" si="5"/>
        <v>0</v>
      </c>
      <c r="N31" s="10">
        <f t="shared" si="3"/>
        <v>1500</v>
      </c>
      <c r="O31" s="10">
        <f t="shared" si="4"/>
        <v>4000</v>
      </c>
    </row>
    <row r="32" spans="1:15" x14ac:dyDescent="0.3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Not Eligible for Gift</v>
      </c>
      <c r="K32" s="10">
        <f t="shared" si="1"/>
        <v>0</v>
      </c>
      <c r="L32" s="10" t="str">
        <f t="shared" si="2"/>
        <v>NOT Retired</v>
      </c>
      <c r="M32" s="10">
        <f>IF(AND(OR(G32="CCD",G32="FLM",G32="Digital Marketing",G32="Director",G32="CEO",G32="Finance",G32="Inside Sales",G32="Learning &amp; Development",G32="Operations")),0,IF(AND(OR(G32="Sales",G32="Marketing",H32&gt;45000)),10000,IF(AND(OR(G32="Sales",G32="Marketing",H32&lt;45000)),25000,0)))</f>
        <v>10000</v>
      </c>
      <c r="N32" s="10">
        <f t="shared" si="3"/>
        <v>1500</v>
      </c>
      <c r="O32" s="10">
        <f t="shared" si="4"/>
        <v>4200</v>
      </c>
    </row>
    <row r="33" spans="1:15" x14ac:dyDescent="0.3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Not Eligible for Gift</v>
      </c>
      <c r="K33" s="10">
        <f t="shared" si="1"/>
        <v>0</v>
      </c>
      <c r="L33" s="10" t="str">
        <f t="shared" si="2"/>
        <v>NOT Retired</v>
      </c>
      <c r="M33" s="10">
        <f t="shared" ref="M33:M48" si="6">IF(AND(OR(G33="CCD",G33="FLM",G33="Digital Marketing",G33="Director",G33="CEO",G33="Finance",G33="Inside Sales",G33="Learning &amp; Development",G33="Operations")),0,IF(AND(OR(G33="Sales",G33="Marketing",H33&gt;45000)),10000,IF(AND(OR(G33="Sales",G33="Marketing",H33&lt;45000)),25000,0)))</f>
        <v>0</v>
      </c>
      <c r="N33" s="10">
        <f t="shared" si="3"/>
        <v>1500</v>
      </c>
      <c r="O33" s="10">
        <f t="shared" si="4"/>
        <v>4200</v>
      </c>
    </row>
    <row r="34" spans="1:15" x14ac:dyDescent="0.3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Not Eligible for Gift</v>
      </c>
      <c r="K34" s="10">
        <f t="shared" si="1"/>
        <v>0</v>
      </c>
      <c r="L34" s="10" t="str">
        <f t="shared" si="2"/>
        <v>NOT Retired</v>
      </c>
      <c r="M34" s="10">
        <f t="shared" si="6"/>
        <v>0</v>
      </c>
      <c r="N34" s="10">
        <f t="shared" si="3"/>
        <v>1500</v>
      </c>
      <c r="O34" s="10">
        <f t="shared" si="4"/>
        <v>4000</v>
      </c>
    </row>
    <row r="35" spans="1:15" x14ac:dyDescent="0.3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Not Eligible for Gift</v>
      </c>
      <c r="K35" s="10">
        <f t="shared" si="1"/>
        <v>0</v>
      </c>
      <c r="L35" s="10" t="str">
        <f t="shared" si="2"/>
        <v>NOT Retired</v>
      </c>
      <c r="M35" s="10">
        <f t="shared" si="6"/>
        <v>0</v>
      </c>
      <c r="N35" s="10">
        <f t="shared" si="3"/>
        <v>1500</v>
      </c>
      <c r="O35" s="10">
        <f t="shared" si="4"/>
        <v>3800</v>
      </c>
    </row>
    <row r="36" spans="1:15" x14ac:dyDescent="0.3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Not Eligible for Gift</v>
      </c>
      <c r="K36" s="10">
        <f t="shared" si="1"/>
        <v>0</v>
      </c>
      <c r="L36" s="10" t="str">
        <f t="shared" si="2"/>
        <v>Retired</v>
      </c>
      <c r="M36" s="10">
        <f t="shared" si="6"/>
        <v>10000</v>
      </c>
      <c r="N36" s="10">
        <f t="shared" si="3"/>
        <v>1500</v>
      </c>
      <c r="O36" s="10">
        <f t="shared" si="4"/>
        <v>4000</v>
      </c>
    </row>
    <row r="37" spans="1:15" x14ac:dyDescent="0.3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Not Eligible for Gift</v>
      </c>
      <c r="K37" s="10">
        <f t="shared" si="1"/>
        <v>0</v>
      </c>
      <c r="L37" s="10" t="str">
        <f t="shared" si="2"/>
        <v>NOT Retired</v>
      </c>
      <c r="M37" s="10">
        <f t="shared" si="6"/>
        <v>0</v>
      </c>
      <c r="N37" s="10">
        <f t="shared" si="3"/>
        <v>1500</v>
      </c>
      <c r="O37" s="10">
        <f t="shared" si="4"/>
        <v>4000</v>
      </c>
    </row>
    <row r="38" spans="1:15" x14ac:dyDescent="0.3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Not Eligible for Gift</v>
      </c>
      <c r="K38" s="10">
        <f t="shared" si="1"/>
        <v>0</v>
      </c>
      <c r="L38" s="10" t="str">
        <f t="shared" si="2"/>
        <v>Retired</v>
      </c>
      <c r="M38" s="10">
        <f t="shared" si="6"/>
        <v>0</v>
      </c>
      <c r="N38" s="10">
        <f t="shared" si="3"/>
        <v>1500</v>
      </c>
      <c r="O38" s="10">
        <f t="shared" si="4"/>
        <v>5000</v>
      </c>
    </row>
    <row r="39" spans="1:15" x14ac:dyDescent="0.3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Not Eligible for Gift</v>
      </c>
      <c r="K39" s="10">
        <f t="shared" si="1"/>
        <v>0</v>
      </c>
      <c r="L39" s="10" t="str">
        <f t="shared" si="2"/>
        <v>Retired</v>
      </c>
      <c r="M39" s="10">
        <f t="shared" si="6"/>
        <v>0</v>
      </c>
      <c r="N39" s="10">
        <f t="shared" si="3"/>
        <v>1500</v>
      </c>
      <c r="O39" s="10">
        <f t="shared" si="4"/>
        <v>4200</v>
      </c>
    </row>
    <row r="40" spans="1:15" x14ac:dyDescent="0.3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Not Eligible for Gift</v>
      </c>
      <c r="K40" s="10">
        <f t="shared" si="1"/>
        <v>0</v>
      </c>
      <c r="L40" s="10" t="str">
        <f t="shared" si="2"/>
        <v>NOT Retired</v>
      </c>
      <c r="M40" s="10">
        <f t="shared" si="6"/>
        <v>0</v>
      </c>
      <c r="N40" s="10">
        <f t="shared" si="3"/>
        <v>1500</v>
      </c>
      <c r="O40" s="10">
        <f t="shared" si="4"/>
        <v>4200</v>
      </c>
    </row>
    <row r="41" spans="1:15" x14ac:dyDescent="0.3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Not Eligible for Gift</v>
      </c>
      <c r="K41" s="10">
        <f t="shared" si="1"/>
        <v>0</v>
      </c>
      <c r="L41" s="10" t="str">
        <f t="shared" si="2"/>
        <v>NOT Retired</v>
      </c>
      <c r="M41" s="10">
        <f t="shared" si="6"/>
        <v>10000</v>
      </c>
      <c r="N41" s="10">
        <f t="shared" si="3"/>
        <v>1500</v>
      </c>
      <c r="O41" s="10">
        <f t="shared" si="4"/>
        <v>4000</v>
      </c>
    </row>
    <row r="42" spans="1:15" x14ac:dyDescent="0.3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Not Eligible for Gift</v>
      </c>
      <c r="K42" s="10">
        <f t="shared" si="1"/>
        <v>0</v>
      </c>
      <c r="L42" s="10" t="str">
        <f t="shared" si="2"/>
        <v>NOT Retired</v>
      </c>
      <c r="M42" s="10">
        <f t="shared" si="6"/>
        <v>0</v>
      </c>
      <c r="N42" s="10">
        <f t="shared" si="3"/>
        <v>0</v>
      </c>
      <c r="O42" s="10">
        <f t="shared" si="4"/>
        <v>4000</v>
      </c>
    </row>
    <row r="43" spans="1:15" x14ac:dyDescent="0.3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Not Eligible for Gift</v>
      </c>
      <c r="K43" s="10">
        <f t="shared" si="1"/>
        <v>0</v>
      </c>
      <c r="L43" s="10" t="str">
        <f t="shared" si="2"/>
        <v>NOT Retired</v>
      </c>
      <c r="M43" s="10">
        <f t="shared" si="6"/>
        <v>0</v>
      </c>
      <c r="N43" s="10">
        <f t="shared" si="3"/>
        <v>1500</v>
      </c>
      <c r="O43" s="10">
        <f t="shared" si="4"/>
        <v>4200</v>
      </c>
    </row>
    <row r="44" spans="1:15" x14ac:dyDescent="0.3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Not Eligible for Gift</v>
      </c>
      <c r="K44" s="10">
        <f t="shared" si="1"/>
        <v>0</v>
      </c>
      <c r="L44" s="10" t="str">
        <f t="shared" si="2"/>
        <v>NOT Retired</v>
      </c>
      <c r="M44" s="10">
        <f t="shared" si="6"/>
        <v>0</v>
      </c>
      <c r="N44" s="10">
        <f t="shared" si="3"/>
        <v>1500</v>
      </c>
      <c r="O44" s="10">
        <f t="shared" si="4"/>
        <v>5000</v>
      </c>
    </row>
    <row r="45" spans="1:15" x14ac:dyDescent="0.3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Not Eligible for Gift</v>
      </c>
      <c r="K45" s="10">
        <f t="shared" si="1"/>
        <v>0</v>
      </c>
      <c r="L45" s="10" t="str">
        <f t="shared" si="2"/>
        <v>NOT Retired</v>
      </c>
      <c r="M45" s="10">
        <f t="shared" si="6"/>
        <v>10000</v>
      </c>
      <c r="N45" s="10">
        <f t="shared" si="3"/>
        <v>1500</v>
      </c>
      <c r="O45" s="10">
        <f t="shared" si="4"/>
        <v>5000</v>
      </c>
    </row>
    <row r="46" spans="1:15" x14ac:dyDescent="0.3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Not Eligible for Gift</v>
      </c>
      <c r="K46" s="10">
        <f t="shared" si="1"/>
        <v>0</v>
      </c>
      <c r="L46" s="10" t="str">
        <f t="shared" si="2"/>
        <v>NOT Retired</v>
      </c>
      <c r="M46" s="10">
        <f t="shared" si="6"/>
        <v>0</v>
      </c>
      <c r="N46" s="10">
        <f t="shared" si="3"/>
        <v>1500</v>
      </c>
      <c r="O46" s="10">
        <f t="shared" si="4"/>
        <v>4000</v>
      </c>
    </row>
    <row r="47" spans="1:15" x14ac:dyDescent="0.3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Not Eligible for Gift</v>
      </c>
      <c r="K47" s="10">
        <f t="shared" si="1"/>
        <v>0</v>
      </c>
      <c r="L47" s="10" t="str">
        <f t="shared" si="2"/>
        <v>NOT Retired</v>
      </c>
      <c r="M47" s="10">
        <f t="shared" si="6"/>
        <v>0</v>
      </c>
      <c r="N47" s="10">
        <f t="shared" si="3"/>
        <v>1500</v>
      </c>
      <c r="O47" s="10">
        <f t="shared" si="4"/>
        <v>3800</v>
      </c>
    </row>
    <row r="48" spans="1:15" x14ac:dyDescent="0.3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>IF(AND(E48="Female",H48&lt;=50000),"Eligible for Gift","Not Eligible for Gift")</f>
        <v>Not Eligible for Gift</v>
      </c>
      <c r="K48" s="10">
        <f t="shared" si="1"/>
        <v>0</v>
      </c>
      <c r="L48" s="10" t="str">
        <f t="shared" si="2"/>
        <v>NOT Retired</v>
      </c>
      <c r="M48" s="10">
        <f t="shared" si="6"/>
        <v>0</v>
      </c>
      <c r="N48" s="10">
        <f t="shared" si="3"/>
        <v>1500</v>
      </c>
      <c r="O48" s="10">
        <f t="shared" si="4"/>
        <v>5000</v>
      </c>
    </row>
    <row r="49" spans="7:7" x14ac:dyDescent="0.3">
      <c r="G4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workbookViewId="0">
      <selection activeCell="N11" sqref="N11"/>
    </sheetView>
  </sheetViews>
  <sheetFormatPr defaultRowHeight="14.4" x14ac:dyDescent="0.3"/>
  <cols>
    <col min="6" max="6" width="9.88671875" bestFit="1" customWidth="1"/>
    <col min="11" max="11" width="10.6640625" bestFit="1" customWidth="1"/>
    <col min="13" max="13" width="38" bestFit="1" customWidth="1"/>
    <col min="14" max="14" width="17.33203125" bestFit="1" customWidth="1"/>
  </cols>
  <sheetData>
    <row r="4" spans="3:14" x14ac:dyDescent="0.3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3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3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3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3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3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3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INDEX($D$5:$D$42,MATCH(MAX($K$5:$K$42),$K$5:$K$42,0))</f>
        <v>Dinesh</v>
      </c>
    </row>
    <row r="11" spans="3:14" x14ac:dyDescent="0.3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INDEX($D$5:$D$42,MATCH(MIN($K$5:$K$42),$K$5:$K$42,0))</f>
        <v>Satish</v>
      </c>
    </row>
    <row r="12" spans="3:14" x14ac:dyDescent="0.3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3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3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3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3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3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3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3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3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3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3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3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3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3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3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3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3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3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3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3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3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3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3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3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3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3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3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3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3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3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workbookViewId="0">
      <selection activeCell="M3" sqref="M3"/>
    </sheetView>
  </sheetViews>
  <sheetFormatPr defaultRowHeight="14.4" x14ac:dyDescent="0.3"/>
  <cols>
    <col min="6" max="6" width="9.88671875" bestFit="1" customWidth="1"/>
    <col min="10" max="10" width="21" customWidth="1"/>
  </cols>
  <sheetData>
    <row r="2" spans="3:11" x14ac:dyDescent="0.3">
      <c r="D2" s="14" t="s">
        <v>104</v>
      </c>
    </row>
    <row r="3" spans="3:11" x14ac:dyDescent="0.3">
      <c r="D3" s="14" t="s">
        <v>105</v>
      </c>
    </row>
    <row r="4" spans="3:11" x14ac:dyDescent="0.3">
      <c r="D4" s="14" t="s">
        <v>106</v>
      </c>
    </row>
    <row r="6" spans="3:11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IFERROR(VLOOKUP('Master Emp sheet'!C7,Source!$C$6:$F$40,3,FALSE),"Retired")</f>
        <v>North</v>
      </c>
      <c r="J7" s="3" t="str">
        <f>IFERROR(VLOOKUP('Master Emp sheet'!C7,Source!$C$6:$F$40,2,FALSE),"Retired")</f>
        <v>FLM</v>
      </c>
      <c r="K7" s="3">
        <f>IFERROR(VLOOKUP('Master Emp sheet'!C7,Source!$C$6:$F$40,4,FALSE),"Retired")</f>
        <v>48000</v>
      </c>
    </row>
    <row r="8" spans="3:11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IFERROR(VLOOKUP('Master Emp sheet'!C8,Source!$C$6:$F$40,3,FALSE),"Retired")</f>
        <v>North</v>
      </c>
      <c r="J8" s="3" t="str">
        <f>IFERROR(VLOOKUP('Master Emp sheet'!C8,Source!$C$6:$F$40,2,FALSE),"Retired")</f>
        <v>Digital Marketing</v>
      </c>
      <c r="K8" s="3">
        <f>IFERROR(VLOOKUP('Master Emp sheet'!C8,Source!$C$6:$F$40,4,FALSE),"Retired")</f>
        <v>35000</v>
      </c>
    </row>
    <row r="9" spans="3:11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IFERROR(VLOOKUP('Master Emp sheet'!C9,Source!$C$6:$F$40,3,FALSE),"Retired")</f>
        <v>North</v>
      </c>
      <c r="J9" s="3" t="str">
        <f>IFERROR(VLOOKUP('Master Emp sheet'!C9,Source!$C$6:$F$40,2,FALSE),"Retired")</f>
        <v>Digital Marketing</v>
      </c>
      <c r="K9" s="3">
        <f>IFERROR(VLOOKUP('Master Emp sheet'!C9,Source!$C$6:$F$40,4,FALSE),"Retired")</f>
        <v>67000</v>
      </c>
    </row>
    <row r="10" spans="3:11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IFERROR(VLOOKUP('Master Emp sheet'!C10,Source!$C$6:$F$40,3,FALSE),"Retired")</f>
        <v>South</v>
      </c>
      <c r="J10" s="3" t="str">
        <f>IFERROR(VLOOKUP('Master Emp sheet'!C10,Source!$C$6:$F$40,2,FALSE),"Retired")</f>
        <v>Inside Sales</v>
      </c>
      <c r="K10" s="3">
        <f>IFERROR(VLOOKUP('Master Emp sheet'!C10,Source!$C$6:$F$40,4,FALSE),"Retired")</f>
        <v>87000</v>
      </c>
    </row>
    <row r="11" spans="3:11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IFERROR(VLOOKUP('Master Emp sheet'!C11,Source!$C$6:$F$40,3,FALSE),"Retired")</f>
        <v>North</v>
      </c>
      <c r="J11" s="3" t="str">
        <f>IFERROR(VLOOKUP('Master Emp sheet'!C11,Source!$C$6:$F$40,2,FALSE),"Retired")</f>
        <v>Marketing</v>
      </c>
      <c r="K11" s="3">
        <f>IFERROR(VLOOKUP('Master Emp sheet'!C11,Source!$C$6:$F$40,4,FALSE),"Retired")</f>
        <v>22000</v>
      </c>
    </row>
    <row r="12" spans="3:11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IFERROR(VLOOKUP('Master Emp sheet'!C12,Source!$C$6:$F$40,3,FALSE),"Retired")</f>
        <v>North</v>
      </c>
      <c r="J12" s="3" t="str">
        <f>IFERROR(VLOOKUP('Master Emp sheet'!C12,Source!$C$6:$F$40,2,FALSE),"Retired")</f>
        <v>Director</v>
      </c>
      <c r="K12" s="3">
        <f>IFERROR(VLOOKUP('Master Emp sheet'!C12,Source!$C$6:$F$40,4,FALSE),"Retired")</f>
        <v>91000</v>
      </c>
    </row>
    <row r="13" spans="3:11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IFERROR(VLOOKUP('Master Emp sheet'!C13,Source!$C$6:$F$40,3,FALSE),"Retired")</f>
        <v>Mid West</v>
      </c>
      <c r="J13" s="3" t="str">
        <f>IFERROR(VLOOKUP('Master Emp sheet'!C13,Source!$C$6:$F$40,2,FALSE),"Retired")</f>
        <v>Learning &amp; Development</v>
      </c>
      <c r="K13" s="3">
        <f>IFERROR(VLOOKUP('Master Emp sheet'!C13,Source!$C$6:$F$40,4,FALSE),"Retired")</f>
        <v>77000</v>
      </c>
    </row>
    <row r="14" spans="3:11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IFERROR(VLOOKUP('Master Emp sheet'!C14,Source!$C$6:$F$40,3,FALSE),"Retired")</f>
        <v>Mid West</v>
      </c>
      <c r="J14" s="3" t="str">
        <f>IFERROR(VLOOKUP('Master Emp sheet'!C14,Source!$C$6:$F$40,2,FALSE),"Retired")</f>
        <v>Digital Marketing</v>
      </c>
      <c r="K14" s="3">
        <f>IFERROR(VLOOKUP('Master Emp sheet'!C14,Source!$C$6:$F$40,4,FALSE),"Retired")</f>
        <v>45000</v>
      </c>
    </row>
    <row r="15" spans="3:11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>IFERROR(VLOOKUP('Master Emp sheet'!C15,Source!$C$6:$F$40,3,FALSE),"Retired")</f>
        <v>East</v>
      </c>
      <c r="J15" s="3" t="str">
        <f>IFERROR(VLOOKUP('Master Emp sheet'!C15,Source!$C$6:$F$40,2,FALSE),"Retired")</f>
        <v>Digital Marketing</v>
      </c>
      <c r="K15" s="3">
        <f>IFERROR(VLOOKUP('Master Emp sheet'!C15,Source!$C$6:$F$40,4,FALSE),"Retired")</f>
        <v>92000</v>
      </c>
    </row>
    <row r="16" spans="3:11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IFERROR(VLOOKUP('Master Emp sheet'!C16,Source!$C$6:$F$40,3,FALSE),"Retired")</f>
        <v>North</v>
      </c>
      <c r="J16" s="3" t="str">
        <f>IFERROR(VLOOKUP('Master Emp sheet'!C16,Source!$C$6:$F$40,2,FALSE),"Retired")</f>
        <v>Inside Sales</v>
      </c>
      <c r="K16" s="3">
        <f>IFERROR(VLOOKUP('Master Emp sheet'!C16,Source!$C$6:$F$40,4,FALSE),"Retired")</f>
        <v>50000</v>
      </c>
    </row>
    <row r="17" spans="3:11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IFERROR(VLOOKUP('Master Emp sheet'!C17,Source!$C$6:$F$40,3,FALSE),"Retired")</f>
        <v>South</v>
      </c>
      <c r="J17" s="3" t="str">
        <f>IFERROR(VLOOKUP('Master Emp sheet'!C17,Source!$C$6:$F$40,2,FALSE),"Retired")</f>
        <v>Learning &amp; Development</v>
      </c>
      <c r="K17" s="3">
        <f>IFERROR(VLOOKUP('Master Emp sheet'!C17,Source!$C$6:$F$40,4,FALSE),"Retired")</f>
        <v>37000</v>
      </c>
    </row>
    <row r="18" spans="3:11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>IFERROR(VLOOKUP('Master Emp sheet'!C18,Source!$C$6:$F$40,3,FALSE),"Retired")</f>
        <v>East</v>
      </c>
      <c r="J18" s="3" t="str">
        <f>IFERROR(VLOOKUP('Master Emp sheet'!C18,Source!$C$6:$F$40,2,FALSE),"Retired")</f>
        <v>Learning &amp; Development</v>
      </c>
      <c r="K18" s="3">
        <f>IFERROR(VLOOKUP('Master Emp sheet'!C18,Source!$C$6:$F$40,4,FALSE),"Retired")</f>
        <v>43000</v>
      </c>
    </row>
    <row r="19" spans="3:11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>IFERROR(VLOOKUP('Master Emp sheet'!C19,Source!$C$6:$F$40,3,FALSE),"Retired")</f>
        <v>East</v>
      </c>
      <c r="J19" s="3" t="str">
        <f>IFERROR(VLOOKUP('Master Emp sheet'!C19,Source!$C$6:$F$40,2,FALSE),"Retired")</f>
        <v>CEO</v>
      </c>
      <c r="K19" s="3">
        <f>IFERROR(VLOOKUP('Master Emp sheet'!C19,Source!$C$6:$F$40,4,FALSE),"Retired")</f>
        <v>90000</v>
      </c>
    </row>
    <row r="20" spans="3:11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>IFERROR(VLOOKUP('Master Emp sheet'!C20,Source!$C$6:$F$40,3,FALSE),"Retired")</f>
        <v>Retired</v>
      </c>
      <c r="J20" s="3" t="str">
        <f>IFERROR(VLOOKUP('Master Emp sheet'!C20,Source!$C$6:$F$40,2,FALSE),"Retired")</f>
        <v>Retired</v>
      </c>
      <c r="K20" s="3" t="str">
        <f>IFERROR(VLOOKUP('Master Emp sheet'!C20,Source!$C$6:$F$40,4,FALSE),"Retired")</f>
        <v>Retired</v>
      </c>
    </row>
    <row r="21" spans="3:11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IFERROR(VLOOKUP('Master Emp sheet'!C21,Source!$C$6:$F$40,3,FALSE),"Retired")</f>
        <v>South</v>
      </c>
      <c r="J21" s="3" t="str">
        <f>IFERROR(VLOOKUP('Master Emp sheet'!C21,Source!$C$6:$F$40,2,FALSE),"Retired")</f>
        <v>Digital Marketing</v>
      </c>
      <c r="K21" s="3">
        <f>IFERROR(VLOOKUP('Master Emp sheet'!C21,Source!$C$6:$F$40,4,FALSE),"Retired")</f>
        <v>82000</v>
      </c>
    </row>
    <row r="22" spans="3:11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IFERROR(VLOOKUP('Master Emp sheet'!C22,Source!$C$6:$F$40,3,FALSE),"Retired")</f>
        <v>South</v>
      </c>
      <c r="J22" s="3" t="str">
        <f>IFERROR(VLOOKUP('Master Emp sheet'!C22,Source!$C$6:$F$40,2,FALSE),"Retired")</f>
        <v>Inside Sales</v>
      </c>
      <c r="K22" s="3">
        <f>IFERROR(VLOOKUP('Master Emp sheet'!C22,Source!$C$6:$F$40,4,FALSE),"Retired")</f>
        <v>67000</v>
      </c>
    </row>
    <row r="23" spans="3:11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IFERROR(VLOOKUP('Master Emp sheet'!C23,Source!$C$6:$F$40,3,FALSE),"Retired")</f>
        <v>South</v>
      </c>
      <c r="J23" s="3" t="str">
        <f>IFERROR(VLOOKUP('Master Emp sheet'!C23,Source!$C$6:$F$40,2,FALSE),"Retired")</f>
        <v>CCD</v>
      </c>
      <c r="K23" s="3">
        <f>IFERROR(VLOOKUP('Master Emp sheet'!C23,Source!$C$6:$F$40,4,FALSE),"Retired")</f>
        <v>85000</v>
      </c>
    </row>
    <row r="24" spans="3:11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IFERROR(VLOOKUP('Master Emp sheet'!C24,Source!$C$6:$F$40,3,FALSE),"Retired")</f>
        <v>South</v>
      </c>
      <c r="J24" s="3" t="str">
        <f>IFERROR(VLOOKUP('Master Emp sheet'!C24,Source!$C$6:$F$40,2,FALSE),"Retired")</f>
        <v>FLM</v>
      </c>
      <c r="K24" s="3">
        <f>IFERROR(VLOOKUP('Master Emp sheet'!C24,Source!$C$6:$F$40,4,FALSE),"Retired")</f>
        <v>62000</v>
      </c>
    </row>
    <row r="25" spans="3:11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IFERROR(VLOOKUP('Master Emp sheet'!C25,Source!$C$6:$F$40,3,FALSE),"Retired")</f>
        <v>Mid West</v>
      </c>
      <c r="J25" s="3" t="str">
        <f>IFERROR(VLOOKUP('Master Emp sheet'!C25,Source!$C$6:$F$40,2,FALSE),"Retired")</f>
        <v>Inside Sales</v>
      </c>
      <c r="K25" s="3">
        <f>IFERROR(VLOOKUP('Master Emp sheet'!C25,Source!$C$6:$F$40,4,FALSE),"Retired")</f>
        <v>15000</v>
      </c>
    </row>
    <row r="26" spans="3:11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IFERROR(VLOOKUP('Master Emp sheet'!C26,Source!$C$6:$F$40,3,FALSE),"Retired")</f>
        <v>South</v>
      </c>
      <c r="J26" s="3" t="str">
        <f>IFERROR(VLOOKUP('Master Emp sheet'!C26,Source!$C$6:$F$40,2,FALSE),"Retired")</f>
        <v>Operations</v>
      </c>
      <c r="K26" s="3">
        <f>IFERROR(VLOOKUP('Master Emp sheet'!C26,Source!$C$6:$F$40,4,FALSE),"Retired")</f>
        <v>81000</v>
      </c>
    </row>
    <row r="27" spans="3:11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IFERROR(VLOOKUP('Master Emp sheet'!C27,Source!$C$6:$F$40,3,FALSE),"Retired")</f>
        <v>South</v>
      </c>
      <c r="J27" s="3" t="str">
        <f>IFERROR(VLOOKUP('Master Emp sheet'!C27,Source!$C$6:$F$40,2,FALSE),"Retired")</f>
        <v>Finance</v>
      </c>
      <c r="K27" s="3">
        <f>IFERROR(VLOOKUP('Master Emp sheet'!C27,Source!$C$6:$F$40,4,FALSE),"Retired")</f>
        <v>19000</v>
      </c>
    </row>
    <row r="28" spans="3:11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>IFERROR(VLOOKUP('Master Emp sheet'!C28,Source!$C$6:$F$40,3,FALSE),"Retired")</f>
        <v>East</v>
      </c>
      <c r="J28" s="3" t="str">
        <f>IFERROR(VLOOKUP('Master Emp sheet'!C28,Source!$C$6:$F$40,2,FALSE),"Retired")</f>
        <v>Inside Sales</v>
      </c>
      <c r="K28" s="3">
        <f>IFERROR(VLOOKUP('Master Emp sheet'!C28,Source!$C$6:$F$40,4,FALSE),"Retired")</f>
        <v>75000</v>
      </c>
    </row>
    <row r="29" spans="3:11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>IFERROR(VLOOKUP('Master Emp sheet'!C29,Source!$C$6:$F$40,3,FALSE),"Retired")</f>
        <v>East</v>
      </c>
      <c r="J29" s="3" t="str">
        <f>IFERROR(VLOOKUP('Master Emp sheet'!C29,Source!$C$6:$F$40,2,FALSE),"Retired")</f>
        <v>Finance</v>
      </c>
      <c r="K29" s="3">
        <f>IFERROR(VLOOKUP('Master Emp sheet'!C29,Source!$C$6:$F$40,4,FALSE),"Retired")</f>
        <v>49000</v>
      </c>
    </row>
    <row r="30" spans="3:11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>IFERROR(VLOOKUP('Master Emp sheet'!C30,Source!$C$6:$F$40,3,FALSE),"Retired")</f>
        <v>Retired</v>
      </c>
      <c r="J30" s="3" t="str">
        <f>IFERROR(VLOOKUP('Master Emp sheet'!C30,Source!$C$6:$F$40,2,FALSE),"Retired")</f>
        <v>Retired</v>
      </c>
      <c r="K30" s="3" t="str">
        <f>IFERROR(VLOOKUP('Master Emp sheet'!C30,Source!$C$6:$F$40,4,FALSE),"Retired")</f>
        <v>Retired</v>
      </c>
    </row>
    <row r="31" spans="3:11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IFERROR(VLOOKUP('Master Emp sheet'!C31,Source!$C$6:$F$40,3,FALSE),"Retired")</f>
        <v>Mid West</v>
      </c>
      <c r="J31" s="3" t="str">
        <f>IFERROR(VLOOKUP('Master Emp sheet'!C31,Source!$C$6:$F$40,2,FALSE),"Retired")</f>
        <v>Finance</v>
      </c>
      <c r="K31" s="3">
        <f>IFERROR(VLOOKUP('Master Emp sheet'!C31,Source!$C$6:$F$40,4,FALSE),"Retired")</f>
        <v>83000</v>
      </c>
    </row>
    <row r="32" spans="3:11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IFERROR(VLOOKUP('Master Emp sheet'!C32,Source!$C$6:$F$40,3,FALSE),"Retired")</f>
        <v>South</v>
      </c>
      <c r="J32" s="3" t="str">
        <f>IFERROR(VLOOKUP('Master Emp sheet'!C32,Source!$C$6:$F$40,2,FALSE),"Retired")</f>
        <v>Sales</v>
      </c>
      <c r="K32" s="3">
        <f>IFERROR(VLOOKUP('Master Emp sheet'!C32,Source!$C$6:$F$40,4,FALSE),"Retired")</f>
        <v>53000</v>
      </c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IFERROR(VLOOKUP('Master Emp sheet'!C33,Source!$C$6:$F$40,3,FALSE),"Retired")</f>
        <v>South</v>
      </c>
      <c r="J33" s="3" t="str">
        <f>IFERROR(VLOOKUP('Master Emp sheet'!C33,Source!$C$6:$F$40,2,FALSE),"Retired")</f>
        <v>Operations</v>
      </c>
      <c r="K33" s="3">
        <f>IFERROR(VLOOKUP('Master Emp sheet'!C33,Source!$C$6:$F$40,4,FALSE),"Retired")</f>
        <v>65000</v>
      </c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IFERROR(VLOOKUP('Master Emp sheet'!C34,Source!$C$6:$F$40,3,FALSE),"Retired")</f>
        <v>North</v>
      </c>
      <c r="J34" s="3" t="str">
        <f>IFERROR(VLOOKUP('Master Emp sheet'!C34,Source!$C$6:$F$40,2,FALSE),"Retired")</f>
        <v>Finance</v>
      </c>
      <c r="K34" s="3">
        <f>IFERROR(VLOOKUP('Master Emp sheet'!C34,Source!$C$6:$F$40,4,FALSE),"Retired")</f>
        <v>85000</v>
      </c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>IFERROR(VLOOKUP('Master Emp sheet'!C35,Source!$C$6:$F$40,3,FALSE),"Retired")</f>
        <v>East</v>
      </c>
      <c r="J35" s="3" t="str">
        <f>IFERROR(VLOOKUP('Master Emp sheet'!C35,Source!$C$6:$F$40,2,FALSE),"Retired")</f>
        <v>Inside Sales</v>
      </c>
      <c r="K35" s="3">
        <f>IFERROR(VLOOKUP('Master Emp sheet'!C35,Source!$C$6:$F$40,4,FALSE),"Retired")</f>
        <v>20000</v>
      </c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>IFERROR(VLOOKUP('Master Emp sheet'!C36,Source!$C$6:$F$40,3,FALSE),"Retired")</f>
        <v>East</v>
      </c>
      <c r="J36" s="3" t="str">
        <f>IFERROR(VLOOKUP('Master Emp sheet'!C36,Source!$C$6:$F$40,2,FALSE),"Retired")</f>
        <v>CCD</v>
      </c>
      <c r="K36" s="3">
        <f>IFERROR(VLOOKUP('Master Emp sheet'!C36,Source!$C$6:$F$40,4,FALSE),"Retired")</f>
        <v>47000</v>
      </c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IFERROR(VLOOKUP('Master Emp sheet'!C37,Source!$C$6:$F$40,3,FALSE),"Retired")</f>
        <v>South</v>
      </c>
      <c r="J37" s="3" t="str">
        <f>IFERROR(VLOOKUP('Master Emp sheet'!C37,Source!$C$6:$F$40,2,FALSE),"Retired")</f>
        <v>Director</v>
      </c>
      <c r="K37" s="3">
        <f>IFERROR(VLOOKUP('Master Emp sheet'!C37,Source!$C$6:$F$40,4,FALSE),"Retired")</f>
        <v>87000</v>
      </c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>IFERROR(VLOOKUP('Master Emp sheet'!C38,Source!$C$6:$F$40,3,FALSE),"Retired")</f>
        <v>Retired</v>
      </c>
      <c r="J38" s="3" t="str">
        <f>IFERROR(VLOOKUP('Master Emp sheet'!C38,Source!$C$6:$F$40,2,FALSE),"Retired")</f>
        <v>Retired</v>
      </c>
      <c r="K38" s="3" t="str">
        <f>IFERROR(VLOOKUP('Master Emp sheet'!C38,Source!$C$6:$F$40,4,FALSE),"Retired")</f>
        <v>Retired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IFERROR(VLOOKUP('Master Emp sheet'!C39,Source!$C$6:$F$40,3,FALSE),"Retired")</f>
        <v>East</v>
      </c>
      <c r="J39" s="3" t="str">
        <f>IFERROR(VLOOKUP('Master Emp sheet'!C39,Source!$C$6:$F$40,2,FALSE),"Retired")</f>
        <v>Marketing</v>
      </c>
      <c r="K39" s="3">
        <f>IFERROR(VLOOKUP('Master Emp sheet'!C39,Source!$C$6:$F$40,4,FALSE),"Retired")</f>
        <v>27000</v>
      </c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IFERROR(VLOOKUP('Master Emp sheet'!C40,Source!$C$6:$F$40,3,FALSE),"Retired")</f>
        <v>North</v>
      </c>
      <c r="J40" s="3" t="str">
        <f>IFERROR(VLOOKUP('Master Emp sheet'!C40,Source!$C$6:$F$40,2,FALSE),"Retired")</f>
        <v>Digital Marketing</v>
      </c>
      <c r="K40" s="3">
        <f>IFERROR(VLOOKUP('Master Emp sheet'!C40,Source!$C$6:$F$40,4,FALSE),"Retired")</f>
        <v>81000</v>
      </c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IFERROR(VLOOKUP('Master Emp sheet'!C41,Source!$C$6:$F$40,3,FALSE),"Retired")</f>
        <v>North</v>
      </c>
      <c r="J41" s="3" t="str">
        <f>IFERROR(VLOOKUP('Master Emp sheet'!C41,Source!$C$6:$F$40,2,FALSE),"Retired")</f>
        <v>Sales</v>
      </c>
      <c r="K41" s="3">
        <f>IFERROR(VLOOKUP('Master Emp sheet'!C41,Source!$C$6:$F$40,4,FALSE),"Retired")</f>
        <v>52000</v>
      </c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IFERROR(VLOOKUP('Master Emp sheet'!C42,Source!$C$6:$F$40,3,FALSE),"Retired")</f>
        <v>South</v>
      </c>
      <c r="J42" s="3" t="str">
        <f>IFERROR(VLOOKUP('Master Emp sheet'!C42,Source!$C$6:$F$40,2,FALSE),"Retired")</f>
        <v>Marketing</v>
      </c>
      <c r="K42" s="3">
        <f>IFERROR(VLOOKUP('Master Emp sheet'!C42,Source!$C$6:$F$40,4,FALSE),"Retired")</f>
        <v>58000</v>
      </c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IFERROR(VLOOKUP('Master Emp sheet'!C43,Source!$C$6:$F$40,3,FALSE),"Retired")</f>
        <v>Mid West</v>
      </c>
      <c r="J43" s="3" t="str">
        <f>IFERROR(VLOOKUP('Master Emp sheet'!C43,Source!$C$6:$F$40,2,FALSE),"Retired")</f>
        <v>Marketing</v>
      </c>
      <c r="K43" s="3">
        <f>IFERROR(VLOOKUP('Master Emp sheet'!C43,Source!$C$6:$F$40,4,FALSE),"Retired")</f>
        <v>47000</v>
      </c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IFERROR(VLOOKUP('Master Emp sheet'!C44,Source!$C$6:$F$40,3,FALSE),"Retired")</f>
        <v>North</v>
      </c>
      <c r="J44" s="3" t="str">
        <f>IFERROR(VLOOKUP('Master Emp sheet'!C44,Source!$C$6:$F$40,2,FALSE),"Retired")</f>
        <v>CCD</v>
      </c>
      <c r="K44" s="3">
        <f>IFERROR(VLOOKUP('Master Emp sheet'!C44,Source!$C$6:$F$40,4,FALSE),"Retired")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workbookViewId="0">
      <selection activeCell="D1" sqref="D1"/>
    </sheetView>
  </sheetViews>
  <sheetFormatPr defaultRowHeight="14.4" x14ac:dyDescent="0.3"/>
  <cols>
    <col min="4" max="4" width="21.33203125" bestFit="1" customWidth="1"/>
    <col min="6" max="6" width="10.6640625" bestFit="1" customWidth="1"/>
  </cols>
  <sheetData>
    <row r="5" spans="3:6" x14ac:dyDescent="0.3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3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IF AND OR nested</vt:lpstr>
      <vt:lpstr>Vlookup</vt:lpstr>
      <vt:lpstr>Master Emp sheet</vt:lpstr>
      <vt:lpstr>Source</vt:lpstr>
      <vt:lpstr>G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MAYUR CHAVHAN</cp:lastModifiedBy>
  <dcterms:created xsi:type="dcterms:W3CDTF">2020-05-11T11:02:27Z</dcterms:created>
  <dcterms:modified xsi:type="dcterms:W3CDTF">2023-04-27T06:26:47Z</dcterms:modified>
</cp:coreProperties>
</file>