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/>
  </bookViews>
  <sheets>
    <sheet name="Age 1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" l="1"/>
  <c r="G23" i="2"/>
  <c r="H23" i="2"/>
  <c r="F21" i="2"/>
  <c r="G21" i="2"/>
  <c r="H21" i="2"/>
  <c r="F19" i="2"/>
  <c r="G19" i="2"/>
  <c r="H19" i="2"/>
  <c r="C15" i="1"/>
  <c r="D15" i="1"/>
  <c r="F15" i="2"/>
  <c r="E15" i="1"/>
  <c r="G15" i="2"/>
  <c r="H15" i="2"/>
  <c r="F8" i="2"/>
  <c r="G8" i="2"/>
  <c r="H8" i="2"/>
  <c r="F6" i="2"/>
  <c r="G6" i="2"/>
  <c r="H6" i="2"/>
  <c r="C2" i="1"/>
  <c r="D2" i="1"/>
  <c r="F2" i="2"/>
  <c r="E2" i="1"/>
  <c r="G2" i="2"/>
  <c r="H2" i="2"/>
  <c r="B23" i="2"/>
  <c r="C23" i="2"/>
  <c r="D23" i="2"/>
  <c r="E23" i="2"/>
  <c r="E24" i="2"/>
  <c r="B21" i="2"/>
  <c r="C21" i="2"/>
  <c r="D21" i="2"/>
  <c r="E21" i="2"/>
  <c r="E22" i="2"/>
  <c r="B19" i="2"/>
  <c r="C19" i="2"/>
  <c r="D19" i="2"/>
  <c r="E19" i="2"/>
  <c r="E20" i="2"/>
  <c r="F15" i="1"/>
  <c r="F2" i="1"/>
  <c r="D15" i="2"/>
  <c r="E15" i="2"/>
  <c r="B8" i="2"/>
  <c r="C8" i="2"/>
  <c r="D8" i="2"/>
  <c r="E8" i="2"/>
  <c r="E9" i="2"/>
  <c r="B6" i="2"/>
  <c r="C6" i="2"/>
  <c r="D6" i="2"/>
  <c r="E6" i="2"/>
  <c r="E7" i="2"/>
  <c r="D2" i="2"/>
  <c r="E2" i="2"/>
  <c r="G24" i="1"/>
  <c r="G22" i="1"/>
  <c r="G20" i="1"/>
  <c r="G9" i="1"/>
  <c r="G7" i="1"/>
</calcChain>
</file>

<file path=xl/sharedStrings.xml><?xml version="1.0" encoding="utf-8"?>
<sst xmlns="http://schemas.openxmlformats.org/spreadsheetml/2006/main" count="37" uniqueCount="28">
  <si>
    <t>AVERAGE VALS</t>
  </si>
  <si>
    <t>Attack</t>
  </si>
  <si>
    <t>HP</t>
  </si>
  <si>
    <t xml:space="preserve">Range </t>
  </si>
  <si>
    <t>Vision Range</t>
  </si>
  <si>
    <t>Movement</t>
  </si>
  <si>
    <t>Low Defense</t>
  </si>
  <si>
    <t>High Defense</t>
  </si>
  <si>
    <t>MANA PER</t>
  </si>
  <si>
    <t>Mana Cost</t>
  </si>
  <si>
    <t>Low Defense Scaled</t>
  </si>
  <si>
    <t>High Defense Scaled</t>
  </si>
  <si>
    <t>Total Scaled Health</t>
  </si>
  <si>
    <t>Turns Survived</t>
  </si>
  <si>
    <t>Avg Damage Dealt</t>
  </si>
  <si>
    <t>AGE</t>
  </si>
  <si>
    <t>Melee Fighter</t>
  </si>
  <si>
    <t>Melee Tank</t>
  </si>
  <si>
    <t>Turns Survived against Type it Beats</t>
  </si>
  <si>
    <t>Turns Survived against Type it Loses to</t>
  </si>
  <si>
    <t>health * defense / (2 * (100 - defense))</t>
  </si>
  <si>
    <t>Health + defscaled + defscaled</t>
  </si>
  <si>
    <t>health/(enemy atk * (100 - good def)/100))</t>
  </si>
  <si>
    <t>health/(enemy atk * (100 - bad def)/100))</t>
  </si>
  <si>
    <t>Avg of two survive turns</t>
  </si>
  <si>
    <t>Short Range</t>
  </si>
  <si>
    <t>Long Range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</si>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</sst>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ont="1" applyFill="1" applyBorder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B19" sqref="B19"/>
    </sheetView>
  </sheetViews>
  <sheetFormatPr baseColWidth="10" defaultRowHeight="15" x14ac:dyDescent="0"/>
  <cols>
    <col min="1" max="1" width="10.83203125" style="1"/>
    <col min="2" max="2" width="15.5" style="1" bestFit="1" customWidth="1"/>
    <col min="3" max="3" width="10.83203125" style="3"/>
    <col min="4" max="4" width="11.6640625" style="3" bestFit="1" customWidth="1"/>
    <col min="5" max="5" width="12" style="3" bestFit="1" customWidth="1"/>
    <col min="6" max="6" width="10.83203125" style="3"/>
    <col min="7" max="7" width="10.83203125" style="5"/>
    <col min="8" max="8" width="12.6640625" style="6" customWidth="1"/>
    <col min="9" max="9" width="11.6640625" style="6" bestFit="1" customWidth="1"/>
    <col min="10" max="10" width="10.83203125" style="6"/>
    <col min="11" max="16384" width="10.83203125" style="1"/>
  </cols>
  <sheetData>
    <row r="1" spans="1:10">
      <c r="A1" s="1" t="s">
        <v>15</v>
      </c>
      <c r="C1" s="3" t="s">
        <v>2</v>
      </c>
      <c r="D1" s="3" t="s">
        <v>6</v>
      </c>
      <c r="E1" s="3" t="s">
        <v>7</v>
      </c>
      <c r="F1" s="3" t="s">
        <v>1</v>
      </c>
      <c r="G1" s="4" t="s">
        <v>9</v>
      </c>
      <c r="H1" s="6" t="s">
        <v>5</v>
      </c>
      <c r="I1" s="6" t="s">
        <v>3</v>
      </c>
      <c r="J1" s="6" t="s">
        <v>4</v>
      </c>
    </row>
    <row r="2" spans="1:10">
      <c r="A2" s="7">
        <v>1</v>
      </c>
      <c r="B2" s="1" t="s">
        <v>0</v>
      </c>
      <c r="C2" s="3">
        <f>AVERAGE(C4:C13)</f>
        <v>575</v>
      </c>
      <c r="D2" s="3">
        <f>AVERAGE(D4:D13)</f>
        <v>7.5</v>
      </c>
      <c r="E2" s="3">
        <f>AVERAGE(E4:E13)</f>
        <v>27.5</v>
      </c>
      <c r="F2" s="3">
        <f>AVERAGE(F4:F13)</f>
        <v>325</v>
      </c>
    </row>
    <row r="3" spans="1:10">
      <c r="A3" s="7"/>
      <c r="B3" s="1" t="s">
        <v>8</v>
      </c>
    </row>
    <row r="4" spans="1:10">
      <c r="A4" s="7"/>
    </row>
    <row r="5" spans="1:10">
      <c r="A5" s="7"/>
    </row>
    <row r="6" spans="1:10">
      <c r="A6" s="7"/>
      <c r="B6" s="1" t="s">
        <v>16</v>
      </c>
      <c r="C6" s="3">
        <v>450</v>
      </c>
      <c r="D6" s="3">
        <v>5</v>
      </c>
      <c r="E6" s="3">
        <v>25</v>
      </c>
      <c r="F6" s="3">
        <v>400</v>
      </c>
      <c r="H6" s="6">
        <v>4</v>
      </c>
      <c r="I6" s="6">
        <v>0</v>
      </c>
      <c r="J6" s="6">
        <v>3</v>
      </c>
    </row>
    <row r="7" spans="1:10">
      <c r="A7" s="7"/>
      <c r="G7" s="5">
        <f>SUM(C7:F7)</f>
        <v>0</v>
      </c>
    </row>
    <row r="8" spans="1:10">
      <c r="A8" s="7"/>
      <c r="B8" s="1" t="s">
        <v>17</v>
      </c>
      <c r="C8" s="3">
        <v>700</v>
      </c>
      <c r="D8" s="3">
        <v>10</v>
      </c>
      <c r="E8" s="3">
        <v>30</v>
      </c>
      <c r="F8" s="3">
        <v>250</v>
      </c>
      <c r="H8" s="6">
        <v>3</v>
      </c>
      <c r="I8" s="6">
        <v>0</v>
      </c>
      <c r="J8" s="6">
        <v>3</v>
      </c>
    </row>
    <row r="9" spans="1:10">
      <c r="A9" s="7"/>
      <c r="G9" s="5">
        <f>SUM(C9:F9)</f>
        <v>0</v>
      </c>
    </row>
    <row r="10" spans="1:10">
      <c r="A10" s="7"/>
    </row>
    <row r="11" spans="1:10">
      <c r="A11" s="7"/>
    </row>
    <row r="12" spans="1:10">
      <c r="A12" s="7"/>
    </row>
    <row r="13" spans="1:10">
      <c r="A13" s="7"/>
    </row>
    <row r="14" spans="1:10">
      <c r="A14" s="7"/>
    </row>
    <row r="15" spans="1:10">
      <c r="A15" s="5">
        <v>2</v>
      </c>
      <c r="B15" s="1" t="s">
        <v>0</v>
      </c>
      <c r="C15" s="3">
        <f>AVERAGE(C17:C26)</f>
        <v>566.66666666666663</v>
      </c>
      <c r="D15" s="3">
        <f>AVERAGE(D17:D26)</f>
        <v>6.666666666666667</v>
      </c>
      <c r="E15" s="3">
        <f>AVERAGE(E17:E26)</f>
        <v>25</v>
      </c>
      <c r="F15" s="3">
        <f>AVERAGE(F17:F26)</f>
        <v>366.66666666666669</v>
      </c>
    </row>
    <row r="16" spans="1:10">
      <c r="A16" s="5"/>
      <c r="B16" s="1" t="s">
        <v>8</v>
      </c>
    </row>
    <row r="17" spans="1:10">
      <c r="A17" s="5"/>
    </row>
    <row r="18" spans="1:10">
      <c r="A18" s="5"/>
    </row>
    <row r="19" spans="1:10">
      <c r="A19" s="5"/>
      <c r="B19" s="1" t="s">
        <v>16</v>
      </c>
      <c r="C19" s="3">
        <v>450</v>
      </c>
      <c r="D19" s="3">
        <v>5</v>
      </c>
      <c r="E19" s="3">
        <v>25</v>
      </c>
      <c r="F19" s="3">
        <v>500</v>
      </c>
      <c r="H19" s="6">
        <v>5</v>
      </c>
      <c r="I19" s="6">
        <v>0</v>
      </c>
      <c r="J19" s="6">
        <v>3</v>
      </c>
    </row>
    <row r="20" spans="1:10">
      <c r="A20" s="5"/>
      <c r="G20" s="5">
        <f>SUM(C20:F20)</f>
        <v>0</v>
      </c>
    </row>
    <row r="21" spans="1:10">
      <c r="A21" s="5"/>
      <c r="B21" s="1" t="s">
        <v>17</v>
      </c>
      <c r="C21" s="3">
        <v>850</v>
      </c>
      <c r="D21" s="3">
        <v>10</v>
      </c>
      <c r="E21" s="3">
        <v>35</v>
      </c>
      <c r="F21" s="3">
        <v>300</v>
      </c>
      <c r="H21" s="6">
        <v>3</v>
      </c>
      <c r="I21" s="6">
        <v>0</v>
      </c>
      <c r="J21" s="6">
        <v>4</v>
      </c>
    </row>
    <row r="22" spans="1:10">
      <c r="A22" s="5"/>
      <c r="G22" s="5">
        <f>SUM(C22:F22)</f>
        <v>0</v>
      </c>
    </row>
    <row r="23" spans="1:10">
      <c r="A23" s="5"/>
      <c r="B23" s="1" t="s">
        <v>25</v>
      </c>
      <c r="C23" s="3">
        <v>400</v>
      </c>
      <c r="D23" s="3">
        <v>5</v>
      </c>
      <c r="E23" s="3">
        <v>15</v>
      </c>
      <c r="F23" s="3">
        <v>300</v>
      </c>
    </row>
    <row r="24" spans="1:10">
      <c r="A24" s="5"/>
      <c r="G24" s="5">
        <f>SUM(C24:F24)</f>
        <v>0</v>
      </c>
    </row>
    <row r="25" spans="1:10">
      <c r="A25" s="5"/>
      <c r="B25" s="1" t="s">
        <v>26</v>
      </c>
    </row>
    <row r="26" spans="1:10">
      <c r="A26" s="5"/>
    </row>
    <row r="27" spans="1:10">
      <c r="A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22" sqref="D22"/>
    </sheetView>
  </sheetViews>
  <sheetFormatPr baseColWidth="10" defaultRowHeight="15" x14ac:dyDescent="0"/>
  <cols>
    <col min="2" max="3" width="36.1640625" style="2" bestFit="1" customWidth="1"/>
    <col min="4" max="4" width="23.33203125" style="2" customWidth="1"/>
    <col min="5" max="5" width="16.1640625" style="2" bestFit="1" customWidth="1"/>
    <col min="6" max="6" width="17.33203125" style="2" bestFit="1" customWidth="1"/>
    <col min="7" max="7" width="23.33203125" style="2" bestFit="1" customWidth="1"/>
    <col min="8" max="8" width="26" style="2" bestFit="1" customWidth="1"/>
  </cols>
  <sheetData>
    <row r="1" spans="1:8">
      <c r="A1" t="s">
        <v>27</v>
      </c>
      <c r="B1" s="8" t="s">
        <v>18</v>
      </c>
      <c r="C1" s="8" t="s">
        <v>19</v>
      </c>
      <c r="D1" s="2" t="s">
        <v>13</v>
      </c>
      <c r="E1" s="2" t="s">
        <v>14</v>
      </c>
      <c r="F1" s="2" t="s">
        <v>10</v>
      </c>
      <c r="G1" s="2" t="s">
        <v>11</v>
      </c>
      <c r="H1" s="2" t="s">
        <v>12</v>
      </c>
    </row>
    <row r="2" spans="1:8">
      <c r="D2" s="2">
        <f>'Age 1'!C2/ ( (('Age 1'!F$2*(100-'Age 1'!D2)+'Age 1'!F$2*(100-'Age 1'!E2))) /2) * 100</f>
        <v>2.1445221445221447</v>
      </c>
      <c r="E2" s="2">
        <f>('Age 1'!F2 * (100 - 'Age 1'!D$2)/100 + 'Age 1'!F2 * (100 - 'Age 1'!E$2) / 100)/2 * D2</f>
        <v>575.00000000000011</v>
      </c>
      <c r="F2" s="2">
        <f>'Age 1'!$C2*'Age 1'!D2/(2 * (100 - 'Age 1'!D2))</f>
        <v>23.310810810810811</v>
      </c>
      <c r="G2" s="2">
        <f>'Age 1'!$C2*'Age 1'!E2/(2 * (100 - 'Age 1'!E2))</f>
        <v>109.05172413793103</v>
      </c>
      <c r="H2" s="2">
        <f>'Age 1'!C2+F2+G2</f>
        <v>707.36253494874188</v>
      </c>
    </row>
    <row r="3" spans="1:8">
      <c r="E3" s="2">
        <v>1</v>
      </c>
      <c r="H3" s="2">
        <v>1</v>
      </c>
    </row>
    <row r="4" spans="1:8">
      <c r="B4" s="2" t="s">
        <v>22</v>
      </c>
      <c r="C4" s="2" t="s">
        <v>23</v>
      </c>
      <c r="D4" s="2" t="s">
        <v>24</v>
      </c>
      <c r="F4" s="2" t="s">
        <v>20</v>
      </c>
      <c r="H4" s="2" t="s">
        <v>21</v>
      </c>
    </row>
    <row r="6" spans="1:8">
      <c r="B6" s="2">
        <f>'Age 1'!C6/('Age 1'!F8*(100-'Age 1'!E6) / 100)</f>
        <v>2.4</v>
      </c>
      <c r="C6" s="2">
        <f>'Age 1'!C6 / ('Age 1'!F8 * (100 - 'Age 1'!D6) / 100)</f>
        <v>1.8947368421052631</v>
      </c>
      <c r="D6" s="2">
        <f>AVERAGE(B6:C6)</f>
        <v>2.1473684210526316</v>
      </c>
      <c r="E6" s="2">
        <f>('Age 1'!F6 * (100 - 'Age 1'!D$2)/100 + 'Age 1'!F6 * (100 - 'Age 1'!E$2) / 100)/2 * D6</f>
        <v>708.63157894736844</v>
      </c>
      <c r="F6" s="2">
        <f>'Age 1'!$C6*'Age 1'!D6/(2 * (100 - 'Age 1'!D6))</f>
        <v>11.842105263157896</v>
      </c>
      <c r="G6" s="2">
        <f>'Age 1'!$C6*'Age 1'!E6/(2 * (100 - 'Age 1'!E6))</f>
        <v>75</v>
      </c>
      <c r="H6" s="2">
        <f>'Age 1'!C6+F6+G6</f>
        <v>536.84210526315792</v>
      </c>
    </row>
    <row r="7" spans="1:8">
      <c r="E7" s="2">
        <f>E6*E$3</f>
        <v>708.63157894736844</v>
      </c>
    </row>
    <row r="8" spans="1:8">
      <c r="B8" s="2">
        <f>'Age 1'!C8/('Age 1'!F6*(100-'Age 1'!E8) / 100)</f>
        <v>2.5</v>
      </c>
      <c r="C8" s="2">
        <f>'Age 1'!C8 / ('Age 1'!F6 * (100 - 'Age 1'!D8) / 100)</f>
        <v>1.9444444444444444</v>
      </c>
      <c r="D8" s="2">
        <f>AVERAGE(B8:C8)</f>
        <v>2.2222222222222223</v>
      </c>
      <c r="E8" s="2">
        <f>('Age 1'!F8 * (100 - 'Age 1'!D$2)/100 + 'Age 1'!F8 * (100 - 'Age 1'!E$2) / 100)/2 * D8</f>
        <v>458.33333333333337</v>
      </c>
      <c r="F8" s="2">
        <f>'Age 1'!$C8*'Age 1'!D8/(2 * (100 - 'Age 1'!D8))</f>
        <v>38.888888888888886</v>
      </c>
      <c r="G8" s="2">
        <f>'Age 1'!$C8*'Age 1'!E8/(2 * (100 - 'Age 1'!E8))</f>
        <v>150</v>
      </c>
      <c r="H8" s="2">
        <f>'Age 1'!C8+F8+G8</f>
        <v>888.88888888888891</v>
      </c>
    </row>
    <row r="9" spans="1:8">
      <c r="E9" s="2">
        <f>E8*E$3</f>
        <v>458.33333333333337</v>
      </c>
    </row>
    <row r="15" spans="1:8">
      <c r="D15" s="2">
        <f>'Age 1'!C15/ ( (('Age 1'!F$2*(100-'Age 1'!D15)+'Age 1'!F$2*(100-'Age 1'!E15))) /2) * 100</f>
        <v>2.0715917745620716</v>
      </c>
      <c r="E15" s="2">
        <f>('Age 1'!F15 * (100 - 'Age 1'!D$2)/100 + 'Age 1'!F15 * (100 - 'Age 1'!E$2) / 100)/2 * D15</f>
        <v>626.65651180502675</v>
      </c>
      <c r="F15" s="2">
        <f>'Age 1'!$C15*'Age 1'!D15/(2 * (100 - 'Age 1'!D15))</f>
        <v>20.238095238095241</v>
      </c>
      <c r="G15" s="2">
        <f>'Age 1'!$C15*'Age 1'!E15/(2 * (100 - 'Age 1'!E15))</f>
        <v>94.444444444444443</v>
      </c>
      <c r="H15" s="2">
        <f>'Age 1'!C15+F15+G15</f>
        <v>681.34920634920638</v>
      </c>
    </row>
    <row r="16" spans="1:8">
      <c r="E16" s="2">
        <v>1</v>
      </c>
      <c r="H16" s="2">
        <v>1</v>
      </c>
    </row>
    <row r="17" spans="2:8">
      <c r="B17" s="2" t="s">
        <v>22</v>
      </c>
      <c r="C17" s="2" t="s">
        <v>23</v>
      </c>
      <c r="D17" s="2" t="s">
        <v>24</v>
      </c>
      <c r="F17" s="2" t="s">
        <v>20</v>
      </c>
      <c r="H17" s="2" t="s">
        <v>21</v>
      </c>
    </row>
    <row r="19" spans="2:8">
      <c r="B19" s="2">
        <f>'Age 1'!C19/('Age 1'!F21*(100-'Age 1'!E19) / 100)</f>
        <v>2</v>
      </c>
      <c r="C19" s="2">
        <f>'Age 1'!C19 / ('Age 1'!F21 * (100 - 'Age 1'!D19) / 100)</f>
        <v>1.5789473684210527</v>
      </c>
      <c r="D19" s="2">
        <f>AVERAGE(B19:C19)</f>
        <v>1.7894736842105263</v>
      </c>
      <c r="E19" s="2">
        <f>('Age 1'!F19 * (100 - 'Age 1'!D$2)/100 + 'Age 1'!F19 * (100 - 'Age 1'!E$2) / 100)/2 * D19</f>
        <v>738.15789473684208</v>
      </c>
      <c r="F19" s="2">
        <f>'Age 1'!$C19*'Age 1'!D19/(2 * (100 - 'Age 1'!D19))</f>
        <v>11.842105263157896</v>
      </c>
      <c r="G19" s="2">
        <f>'Age 1'!$C19*'Age 1'!E19/(2 * (100 - 'Age 1'!E19))</f>
        <v>75</v>
      </c>
      <c r="H19" s="2">
        <f>'Age 1'!C19+F19+G19</f>
        <v>536.84210526315792</v>
      </c>
    </row>
    <row r="20" spans="2:8">
      <c r="E20" s="2">
        <f>E19*E$3</f>
        <v>738.15789473684208</v>
      </c>
    </row>
    <row r="21" spans="2:8">
      <c r="B21" s="2">
        <f>'Age 1'!C21/('Age 1'!F19*(100-'Age 1'!E21) / 100)</f>
        <v>2.6153846153846154</v>
      </c>
      <c r="C21" s="2">
        <f>'Age 1'!C21 / ('Age 1'!F19 * (100 - 'Age 1'!D21) / 100)</f>
        <v>1.8888888888888888</v>
      </c>
      <c r="D21" s="2">
        <f>AVERAGE(B21:C21)</f>
        <v>2.2521367521367521</v>
      </c>
      <c r="E21" s="2">
        <f>('Age 1'!F21 * (100 - 'Age 1'!D$2)/100 + 'Age 1'!F21 * (100 - 'Age 1'!E$2) / 100)/2 * D21</f>
        <v>557.40384615384619</v>
      </c>
      <c r="F21" s="2">
        <f>'Age 1'!$C21*'Age 1'!D21/(2 * (100 - 'Age 1'!D21))</f>
        <v>47.222222222222221</v>
      </c>
      <c r="G21" s="2">
        <f>'Age 1'!$C21*'Age 1'!E21/(2 * (100 - 'Age 1'!E21))</f>
        <v>228.84615384615384</v>
      </c>
      <c r="H21" s="2">
        <f>'Age 1'!C21+F21+G21</f>
        <v>1126.068376068376</v>
      </c>
    </row>
    <row r="22" spans="2:8">
      <c r="E22" s="2">
        <f>E21*E$3</f>
        <v>557.40384615384619</v>
      </c>
    </row>
    <row r="23" spans="2:8">
      <c r="B23" s="2">
        <f>'Age 1'!C23/('Age 1'!F21*(100-'Age 1'!E23) / 100)</f>
        <v>1.5686274509803921</v>
      </c>
      <c r="C23" s="2">
        <f>'Age 1'!C23 / ('Age 1'!F21 * (100 - 'Age 1'!D23) / 100)</f>
        <v>1.4035087719298245</v>
      </c>
      <c r="D23" s="2">
        <f>AVERAGE(B23:C23)</f>
        <v>1.4860681114551082</v>
      </c>
      <c r="E23" s="2">
        <f>('Age 1'!F23 * (100 - 'Age 1'!D$2)/100 + 'Age 1'!F23 * (100 - 'Age 1'!E$2) / 100)/2 * D23</f>
        <v>367.80185758513926</v>
      </c>
      <c r="F23" s="2">
        <f>'Age 1'!$C23*'Age 1'!D23/(2 * (100 - 'Age 1'!D23))</f>
        <v>10.526315789473685</v>
      </c>
      <c r="G23" s="2">
        <f>'Age 1'!$C23*'Age 1'!E23/(2 * (100 - 'Age 1'!E23))</f>
        <v>35.294117647058826</v>
      </c>
      <c r="H23" s="2">
        <f>'Age 1'!C23+F23+G23</f>
        <v>445.82043343653254</v>
      </c>
    </row>
    <row r="24" spans="2:8">
      <c r="E24" s="2">
        <f>E23*E$3</f>
        <v>367.80185758513926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Patashnik</dc:creator>
  <cp:lastModifiedBy>Michael Patashnik</cp:lastModifiedBy>
  <dcterms:created xsi:type="dcterms:W3CDTF">2014-11-29T23:52:55Z</dcterms:created>
  <dcterms:modified xsi:type="dcterms:W3CDTF">2014-12-05T23:17:44Z</dcterms:modified>
</cp:coreProperties>
</file>