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nmyb\Downloads\"/>
    </mc:Choice>
  </mc:AlternateContent>
  <xr:revisionPtr revIDLastSave="0" documentId="8_{B95EAC57-2766-449B-9304-A0D638183212}" xr6:coauthVersionLast="47" xr6:coauthVersionMax="47" xr10:uidLastSave="{00000000-0000-0000-0000-000000000000}"/>
  <bookViews>
    <workbookView xWindow="-30828" yWindow="-1224" windowWidth="30936" windowHeight="16776" xr2:uid="{00000000-000D-0000-FFFF-FFFF00000000}"/>
  </bookViews>
  <sheets>
    <sheet name="February Sales" sheetId="1" r:id="rId1"/>
    <sheet name="March Sa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wQ80obnpZJR+brduiZFm5ULfs9o9F1WQA1wFfvhWAJU="/>
    </ext>
  </extLst>
</workbook>
</file>

<file path=xl/calcChain.xml><?xml version="1.0" encoding="utf-8"?>
<calcChain xmlns="http://schemas.openxmlformats.org/spreadsheetml/2006/main">
  <c r="D41" i="1" l="1"/>
  <c r="D71" i="2"/>
  <c r="B27" i="1"/>
  <c r="M31" i="1"/>
  <c r="O31" i="1" s="1"/>
  <c r="L31" i="1"/>
  <c r="H31" i="1"/>
  <c r="B31" i="1"/>
  <c r="L21" i="1"/>
  <c r="M21" i="1" s="1"/>
  <c r="H21" i="1"/>
  <c r="B21" i="1"/>
  <c r="M19" i="1"/>
  <c r="L19" i="1"/>
  <c r="H19" i="1"/>
  <c r="B19" i="1"/>
  <c r="L18" i="1"/>
  <c r="M18" i="1" s="1"/>
  <c r="H18" i="1"/>
  <c r="B18" i="1"/>
  <c r="M17" i="1"/>
  <c r="L17" i="1"/>
  <c r="H17" i="1"/>
  <c r="B17" i="1"/>
  <c r="L16" i="1"/>
  <c r="M16" i="1" s="1"/>
  <c r="H16" i="1"/>
  <c r="B16" i="1"/>
  <c r="M15" i="1"/>
  <c r="L15" i="1"/>
  <c r="H15" i="1"/>
  <c r="B15" i="1"/>
  <c r="L14" i="1"/>
  <c r="M14" i="1" s="1"/>
  <c r="H14" i="1"/>
  <c r="B14" i="1"/>
  <c r="M13" i="1"/>
  <c r="L13" i="1"/>
  <c r="H13" i="1"/>
  <c r="B13" i="1"/>
  <c r="L12" i="1"/>
  <c r="M12" i="1" s="1"/>
  <c r="H12" i="1"/>
  <c r="B12" i="1"/>
  <c r="M11" i="1"/>
  <c r="L11" i="1"/>
  <c r="H11" i="1"/>
  <c r="B11" i="1"/>
  <c r="L10" i="1"/>
  <c r="M10" i="1" s="1"/>
  <c r="H10" i="1"/>
  <c r="B10" i="1"/>
  <c r="K68" i="2"/>
  <c r="J68" i="2"/>
  <c r="G68" i="2"/>
  <c r="M67" i="2"/>
  <c r="N67" i="2" s="1"/>
  <c r="L67" i="2"/>
  <c r="H67" i="2"/>
  <c r="O67" i="2" s="1"/>
  <c r="B67" i="2"/>
  <c r="L66" i="2"/>
  <c r="M66" i="2" s="1"/>
  <c r="H66" i="2"/>
  <c r="B66" i="2"/>
  <c r="M65" i="2"/>
  <c r="N65" i="2" s="1"/>
  <c r="L65" i="2"/>
  <c r="H65" i="2"/>
  <c r="B65" i="2"/>
  <c r="L64" i="2"/>
  <c r="M64" i="2" s="1"/>
  <c r="H64" i="2"/>
  <c r="B64" i="2"/>
  <c r="M63" i="2"/>
  <c r="N63" i="2" s="1"/>
  <c r="L63" i="2"/>
  <c r="H63" i="2"/>
  <c r="O63" i="2" s="1"/>
  <c r="B63" i="2"/>
  <c r="L62" i="2"/>
  <c r="M62" i="2" s="1"/>
  <c r="H62" i="2"/>
  <c r="B62" i="2"/>
  <c r="M61" i="2"/>
  <c r="N61" i="2" s="1"/>
  <c r="L61" i="2"/>
  <c r="H61" i="2"/>
  <c r="B61" i="2"/>
  <c r="L60" i="2"/>
  <c r="M60" i="2" s="1"/>
  <c r="H60" i="2"/>
  <c r="B60" i="2"/>
  <c r="M59" i="2"/>
  <c r="N59" i="2" s="1"/>
  <c r="L59" i="2"/>
  <c r="H59" i="2"/>
  <c r="O59" i="2" s="1"/>
  <c r="B59" i="2"/>
  <c r="L58" i="2"/>
  <c r="M58" i="2" s="1"/>
  <c r="H58" i="2"/>
  <c r="B58" i="2"/>
  <c r="M57" i="2"/>
  <c r="N57" i="2" s="1"/>
  <c r="L57" i="2"/>
  <c r="H57" i="2"/>
  <c r="O57" i="2" s="1"/>
  <c r="B57" i="2"/>
  <c r="L56" i="2"/>
  <c r="M56" i="2" s="1"/>
  <c r="H56" i="2"/>
  <c r="B56" i="2"/>
  <c r="M55" i="2"/>
  <c r="N55" i="2" s="1"/>
  <c r="L55" i="2"/>
  <c r="H55" i="2"/>
  <c r="B55" i="2"/>
  <c r="L54" i="2"/>
  <c r="M54" i="2" s="1"/>
  <c r="H54" i="2"/>
  <c r="B54" i="2"/>
  <c r="M53" i="2"/>
  <c r="N53" i="2" s="1"/>
  <c r="L53" i="2"/>
  <c r="H53" i="2"/>
  <c r="O53" i="2" s="1"/>
  <c r="B53" i="2"/>
  <c r="L52" i="2"/>
  <c r="M52" i="2" s="1"/>
  <c r="H52" i="2"/>
  <c r="B52" i="2"/>
  <c r="M51" i="2"/>
  <c r="N51" i="2" s="1"/>
  <c r="L51" i="2"/>
  <c r="H51" i="2"/>
  <c r="B51" i="2"/>
  <c r="L50" i="2"/>
  <c r="M50" i="2" s="1"/>
  <c r="H50" i="2"/>
  <c r="B50" i="2"/>
  <c r="M49" i="2"/>
  <c r="N49" i="2" s="1"/>
  <c r="L49" i="2"/>
  <c r="H49" i="2"/>
  <c r="O49" i="2" s="1"/>
  <c r="B49" i="2"/>
  <c r="L48" i="2"/>
  <c r="M48" i="2" s="1"/>
  <c r="H48" i="2"/>
  <c r="B48" i="2"/>
  <c r="M47" i="2"/>
  <c r="N47" i="2" s="1"/>
  <c r="L47" i="2"/>
  <c r="H47" i="2"/>
  <c r="O47" i="2" s="1"/>
  <c r="B47" i="2"/>
  <c r="L46" i="2"/>
  <c r="M46" i="2" s="1"/>
  <c r="H46" i="2"/>
  <c r="B46" i="2"/>
  <c r="M45" i="2"/>
  <c r="N45" i="2" s="1"/>
  <c r="L45" i="2"/>
  <c r="H45" i="2"/>
  <c r="O45" i="2" s="1"/>
  <c r="B45" i="2"/>
  <c r="L44" i="2"/>
  <c r="M44" i="2" s="1"/>
  <c r="H44" i="2"/>
  <c r="B44" i="2"/>
  <c r="M43" i="2"/>
  <c r="N43" i="2" s="1"/>
  <c r="L43" i="2"/>
  <c r="H43" i="2"/>
  <c r="O43" i="2" s="1"/>
  <c r="B43" i="2"/>
  <c r="L42" i="2"/>
  <c r="M42" i="2" s="1"/>
  <c r="H42" i="2"/>
  <c r="B42" i="2"/>
  <c r="M41" i="2"/>
  <c r="N41" i="2" s="1"/>
  <c r="L41" i="2"/>
  <c r="H41" i="2"/>
  <c r="B41" i="2"/>
  <c r="L40" i="2"/>
  <c r="M40" i="2" s="1"/>
  <c r="H40" i="2"/>
  <c r="B40" i="2"/>
  <c r="M39" i="2"/>
  <c r="N39" i="2" s="1"/>
  <c r="L39" i="2"/>
  <c r="H39" i="2"/>
  <c r="O39" i="2" s="1"/>
  <c r="B39" i="2"/>
  <c r="L38" i="2"/>
  <c r="M38" i="2" s="1"/>
  <c r="H38" i="2"/>
  <c r="B38" i="2"/>
  <c r="M37" i="2"/>
  <c r="N37" i="2" s="1"/>
  <c r="L37" i="2"/>
  <c r="H37" i="2"/>
  <c r="O37" i="2" s="1"/>
  <c r="B37" i="2"/>
  <c r="L36" i="2"/>
  <c r="M36" i="2" s="1"/>
  <c r="H36" i="2"/>
  <c r="B36" i="2"/>
  <c r="M35" i="2"/>
  <c r="N35" i="2" s="1"/>
  <c r="L35" i="2"/>
  <c r="H35" i="2"/>
  <c r="O35" i="2" s="1"/>
  <c r="B35" i="2"/>
  <c r="L34" i="2"/>
  <c r="M34" i="2" s="1"/>
  <c r="H34" i="2"/>
  <c r="B34" i="2"/>
  <c r="M33" i="2"/>
  <c r="N33" i="2" s="1"/>
  <c r="L33" i="2"/>
  <c r="H33" i="2"/>
  <c r="B33" i="2"/>
  <c r="L32" i="2"/>
  <c r="M32" i="2" s="1"/>
  <c r="H32" i="2"/>
  <c r="B32" i="2"/>
  <c r="M31" i="2"/>
  <c r="N31" i="2" s="1"/>
  <c r="L31" i="2"/>
  <c r="H31" i="2"/>
  <c r="B31" i="2"/>
  <c r="L30" i="2"/>
  <c r="M30" i="2" s="1"/>
  <c r="H30" i="2"/>
  <c r="B30" i="2"/>
  <c r="M29" i="2"/>
  <c r="N29" i="2" s="1"/>
  <c r="L29" i="2"/>
  <c r="H29" i="2"/>
  <c r="O29" i="2" s="1"/>
  <c r="B29" i="2"/>
  <c r="L28" i="2"/>
  <c r="M28" i="2" s="1"/>
  <c r="H28" i="2"/>
  <c r="B28" i="2"/>
  <c r="M27" i="2"/>
  <c r="N27" i="2" s="1"/>
  <c r="L27" i="2"/>
  <c r="H27" i="2"/>
  <c r="B27" i="2"/>
  <c r="L26" i="2"/>
  <c r="M26" i="2" s="1"/>
  <c r="H26" i="2"/>
  <c r="B26" i="2"/>
  <c r="M25" i="2"/>
  <c r="N25" i="2" s="1"/>
  <c r="L25" i="2"/>
  <c r="H25" i="2"/>
  <c r="O25" i="2" s="1"/>
  <c r="B25" i="2"/>
  <c r="L24" i="2"/>
  <c r="M24" i="2" s="1"/>
  <c r="H24" i="2"/>
  <c r="B24" i="2"/>
  <c r="M23" i="2"/>
  <c r="N23" i="2" s="1"/>
  <c r="L23" i="2"/>
  <c r="H23" i="2"/>
  <c r="O23" i="2" s="1"/>
  <c r="B23" i="2"/>
  <c r="L22" i="2"/>
  <c r="M22" i="2" s="1"/>
  <c r="H22" i="2"/>
  <c r="B22" i="2"/>
  <c r="M21" i="2"/>
  <c r="N21" i="2" s="1"/>
  <c r="L21" i="2"/>
  <c r="H21" i="2"/>
  <c r="O21" i="2" s="1"/>
  <c r="B21" i="2"/>
  <c r="L20" i="2"/>
  <c r="M20" i="2" s="1"/>
  <c r="H20" i="2"/>
  <c r="B20" i="2"/>
  <c r="M19" i="2"/>
  <c r="N19" i="2" s="1"/>
  <c r="L19" i="2"/>
  <c r="H19" i="2"/>
  <c r="O19" i="2" s="1"/>
  <c r="B19" i="2"/>
  <c r="L18" i="2"/>
  <c r="M18" i="2" s="1"/>
  <c r="H18" i="2"/>
  <c r="B18" i="2"/>
  <c r="M17" i="2"/>
  <c r="N17" i="2" s="1"/>
  <c r="L17" i="2"/>
  <c r="H17" i="2"/>
  <c r="B17" i="2"/>
  <c r="L16" i="2"/>
  <c r="M16" i="2" s="1"/>
  <c r="H16" i="2"/>
  <c r="B16" i="2"/>
  <c r="M15" i="2"/>
  <c r="N15" i="2" s="1"/>
  <c r="L15" i="2"/>
  <c r="H15" i="2"/>
  <c r="O15" i="2" s="1"/>
  <c r="B15" i="2"/>
  <c r="L14" i="2"/>
  <c r="M14" i="2" s="1"/>
  <c r="H14" i="2"/>
  <c r="B14" i="2"/>
  <c r="M13" i="2"/>
  <c r="N13" i="2" s="1"/>
  <c r="L13" i="2"/>
  <c r="H13" i="2"/>
  <c r="O13" i="2" s="1"/>
  <c r="B13" i="2"/>
  <c r="L12" i="2"/>
  <c r="M12" i="2" s="1"/>
  <c r="H12" i="2"/>
  <c r="B12" i="2"/>
  <c r="M11" i="2"/>
  <c r="N11" i="2" s="1"/>
  <c r="L11" i="2"/>
  <c r="H11" i="2"/>
  <c r="O11" i="2" s="1"/>
  <c r="B11" i="2"/>
  <c r="L10" i="2"/>
  <c r="M10" i="2" s="1"/>
  <c r="H10" i="2"/>
  <c r="B10" i="2"/>
  <c r="M9" i="2"/>
  <c r="N9" i="2" s="1"/>
  <c r="L9" i="2"/>
  <c r="H9" i="2"/>
  <c r="B9" i="2"/>
  <c r="L8" i="2"/>
  <c r="M8" i="2" s="1"/>
  <c r="H8" i="2"/>
  <c r="B8" i="2"/>
  <c r="M7" i="2"/>
  <c r="N7" i="2" s="1"/>
  <c r="L7" i="2"/>
  <c r="H7" i="2"/>
  <c r="O7" i="2" s="1"/>
  <c r="B7" i="2"/>
  <c r="L6" i="2"/>
  <c r="M6" i="2" s="1"/>
  <c r="H6" i="2"/>
  <c r="B6" i="2"/>
  <c r="M5" i="2"/>
  <c r="N5" i="2" s="1"/>
  <c r="L5" i="2"/>
  <c r="H5" i="2"/>
  <c r="O5" i="2" s="1"/>
  <c r="B5" i="2"/>
  <c r="L4" i="2"/>
  <c r="L68" i="2" s="1"/>
  <c r="H4" i="2"/>
  <c r="B4" i="2"/>
  <c r="M3" i="2"/>
  <c r="N3" i="2" s="1"/>
  <c r="L3" i="2"/>
  <c r="H3" i="2"/>
  <c r="B3" i="2"/>
  <c r="K38" i="1"/>
  <c r="G38" i="1"/>
  <c r="M37" i="1"/>
  <c r="L37" i="1"/>
  <c r="H37" i="1"/>
  <c r="B37" i="1"/>
  <c r="L36" i="1"/>
  <c r="M36" i="1" s="1"/>
  <c r="H36" i="1"/>
  <c r="B36" i="1"/>
  <c r="L35" i="1"/>
  <c r="M35" i="1" s="1"/>
  <c r="H35" i="1"/>
  <c r="B35" i="1"/>
  <c r="L34" i="1"/>
  <c r="M34" i="1" s="1"/>
  <c r="O34" i="1" s="1"/>
  <c r="H34" i="1"/>
  <c r="B34" i="1"/>
  <c r="L33" i="1"/>
  <c r="M33" i="1" s="1"/>
  <c r="H33" i="1"/>
  <c r="B33" i="1"/>
  <c r="L32" i="1"/>
  <c r="M32" i="1" s="1"/>
  <c r="O32" i="1" s="1"/>
  <c r="H32" i="1"/>
  <c r="B32" i="1"/>
  <c r="L30" i="1"/>
  <c r="M30" i="1" s="1"/>
  <c r="H30" i="1"/>
  <c r="B30" i="1"/>
  <c r="J29" i="1"/>
  <c r="H29" i="1"/>
  <c r="B29" i="1"/>
  <c r="J28" i="1"/>
  <c r="L28" i="1" s="1"/>
  <c r="M28" i="1" s="1"/>
  <c r="H28" i="1"/>
  <c r="B28" i="1"/>
  <c r="J27" i="1"/>
  <c r="L27" i="1" s="1"/>
  <c r="H27" i="1"/>
  <c r="J26" i="1"/>
  <c r="H26" i="1"/>
  <c r="B26" i="1"/>
  <c r="J25" i="1"/>
  <c r="H25" i="1"/>
  <c r="B25" i="1"/>
  <c r="J24" i="1"/>
  <c r="H24" i="1"/>
  <c r="B24" i="1"/>
  <c r="J23" i="1"/>
  <c r="L23" i="1" s="1"/>
  <c r="M23" i="1" s="1"/>
  <c r="H23" i="1"/>
  <c r="B23" i="1"/>
  <c r="J22" i="1"/>
  <c r="L22" i="1" s="1"/>
  <c r="H22" i="1"/>
  <c r="B22" i="1"/>
  <c r="L20" i="1"/>
  <c r="M20" i="1" s="1"/>
  <c r="H20" i="1"/>
  <c r="B20" i="1"/>
  <c r="L9" i="1"/>
  <c r="M9" i="1" s="1"/>
  <c r="H9" i="1"/>
  <c r="B9" i="1"/>
  <c r="L8" i="1"/>
  <c r="M8" i="1" s="1"/>
  <c r="H8" i="1"/>
  <c r="B8" i="1"/>
  <c r="L7" i="1"/>
  <c r="M7" i="1" s="1"/>
  <c r="H7" i="1"/>
  <c r="B7" i="1"/>
  <c r="L6" i="1"/>
  <c r="M6" i="1" s="1"/>
  <c r="H6" i="1"/>
  <c r="B6" i="1"/>
  <c r="L5" i="1"/>
  <c r="M5" i="1" s="1"/>
  <c r="H5" i="1"/>
  <c r="B5" i="1"/>
  <c r="L4" i="1"/>
  <c r="M4" i="1" s="1"/>
  <c r="H4" i="1"/>
  <c r="B4" i="1"/>
  <c r="L3" i="1"/>
  <c r="M3" i="1" s="1"/>
  <c r="H3" i="1"/>
  <c r="B3" i="1"/>
  <c r="O30" i="1" l="1"/>
  <c r="H68" i="2"/>
  <c r="C71" i="2" s="1"/>
  <c r="N18" i="1"/>
  <c r="O18" i="1" s="1"/>
  <c r="N16" i="1"/>
  <c r="O16" i="1" s="1"/>
  <c r="O13" i="1"/>
  <c r="N21" i="1"/>
  <c r="O21" i="1" s="1"/>
  <c r="N10" i="1"/>
  <c r="O10" i="1"/>
  <c r="N14" i="1"/>
  <c r="O14" i="1" s="1"/>
  <c r="N12" i="1"/>
  <c r="O12" i="1"/>
  <c r="O36" i="1"/>
  <c r="N11" i="1"/>
  <c r="O11" i="1" s="1"/>
  <c r="N13" i="1"/>
  <c r="N15" i="1"/>
  <c r="O15" i="1" s="1"/>
  <c r="N17" i="1"/>
  <c r="O17" i="1" s="1"/>
  <c r="N19" i="1"/>
  <c r="O19" i="1" s="1"/>
  <c r="O35" i="1"/>
  <c r="N9" i="1"/>
  <c r="O9" i="1" s="1"/>
  <c r="N5" i="1"/>
  <c r="O5" i="1" s="1"/>
  <c r="N7" i="1"/>
  <c r="O7" i="1" s="1"/>
  <c r="N3" i="1"/>
  <c r="O3" i="1" s="1"/>
  <c r="L26" i="1"/>
  <c r="M26" i="1" s="1"/>
  <c r="L24" i="1"/>
  <c r="O37" i="1"/>
  <c r="O33" i="1"/>
  <c r="H38" i="1"/>
  <c r="C41" i="1" s="1"/>
  <c r="N10" i="2"/>
  <c r="O10" i="2"/>
  <c r="O31" i="2"/>
  <c r="N34" i="2"/>
  <c r="O34" i="2"/>
  <c r="O55" i="2"/>
  <c r="N58" i="2"/>
  <c r="O58" i="2" s="1"/>
  <c r="O52" i="2"/>
  <c r="N52" i="2"/>
  <c r="N66" i="2"/>
  <c r="O66" i="2" s="1"/>
  <c r="N14" i="2"/>
  <c r="O14" i="2" s="1"/>
  <c r="N56" i="2"/>
  <c r="O56" i="2" s="1"/>
  <c r="N24" i="2"/>
  <c r="O24" i="2" s="1"/>
  <c r="N48" i="2"/>
  <c r="O48" i="2" s="1"/>
  <c r="O38" i="2"/>
  <c r="N38" i="2"/>
  <c r="O42" i="2"/>
  <c r="N42" i="2"/>
  <c r="N22" i="2"/>
  <c r="O22" i="2"/>
  <c r="N46" i="2"/>
  <c r="O46" i="2" s="1"/>
  <c r="N62" i="2"/>
  <c r="O62" i="2" s="1"/>
  <c r="N6" i="1"/>
  <c r="O6" i="1" s="1"/>
  <c r="N18" i="2"/>
  <c r="O18" i="2"/>
  <c r="O32" i="2"/>
  <c r="N32" i="2"/>
  <c r="N4" i="1"/>
  <c r="O4" i="1" s="1"/>
  <c r="O9" i="2"/>
  <c r="N12" i="2"/>
  <c r="O12" i="2"/>
  <c r="O33" i="2"/>
  <c r="O36" i="2"/>
  <c r="N36" i="2"/>
  <c r="N60" i="2"/>
  <c r="O60" i="2"/>
  <c r="O26" i="2"/>
  <c r="N26" i="2"/>
  <c r="N50" i="2"/>
  <c r="O50" i="2"/>
  <c r="N16" i="2"/>
  <c r="O16" i="2" s="1"/>
  <c r="N40" i="2"/>
  <c r="O40" i="2"/>
  <c r="O61" i="2"/>
  <c r="O64" i="2"/>
  <c r="N64" i="2"/>
  <c r="N28" i="2"/>
  <c r="O28" i="2" s="1"/>
  <c r="N8" i="2"/>
  <c r="O8" i="2" s="1"/>
  <c r="O3" i="2"/>
  <c r="N6" i="2"/>
  <c r="O6" i="2"/>
  <c r="O27" i="2"/>
  <c r="O30" i="2"/>
  <c r="N30" i="2"/>
  <c r="O51" i="2"/>
  <c r="N54" i="2"/>
  <c r="O54" i="2"/>
  <c r="N8" i="1"/>
  <c r="O8" i="1" s="1"/>
  <c r="N20" i="1"/>
  <c r="O20" i="1" s="1"/>
  <c r="N23" i="1"/>
  <c r="O23" i="1"/>
  <c r="O17" i="2"/>
  <c r="N20" i="2"/>
  <c r="O20" i="2"/>
  <c r="O41" i="2"/>
  <c r="N44" i="2"/>
  <c r="O44" i="2" s="1"/>
  <c r="O65" i="2"/>
  <c r="M4" i="2"/>
  <c r="L25" i="1"/>
  <c r="M27" i="1"/>
  <c r="M22" i="1"/>
  <c r="L29" i="1"/>
  <c r="M29" i="1" s="1"/>
  <c r="J38" i="1"/>
  <c r="N28" i="1"/>
  <c r="O28" i="1" s="1"/>
  <c r="N26" i="1" l="1"/>
  <c r="O26" i="1" s="1"/>
  <c r="L38" i="1"/>
  <c r="M24" i="1"/>
  <c r="N29" i="1"/>
  <c r="O29" i="1" s="1"/>
  <c r="M25" i="1"/>
  <c r="N27" i="1"/>
  <c r="O27" i="1" s="1"/>
  <c r="H71" i="2"/>
  <c r="M68" i="2"/>
  <c r="A71" i="2" s="1"/>
  <c r="N4" i="2"/>
  <c r="N68" i="2" s="1"/>
  <c r="B71" i="2" s="1"/>
  <c r="N22" i="1"/>
  <c r="O22" i="1" s="1"/>
  <c r="N24" i="1" l="1"/>
  <c r="O24" i="1" s="1"/>
  <c r="N25" i="1"/>
  <c r="N38" i="1" s="1"/>
  <c r="B41" i="1" s="1"/>
  <c r="M38" i="1"/>
  <c r="A41" i="1" s="1"/>
  <c r="H41" i="1"/>
  <c r="O4" i="2"/>
  <c r="F71" i="2" l="1"/>
  <c r="O68" i="2"/>
  <c r="O25" i="1"/>
  <c r="F41" i="1" l="1"/>
  <c r="O38" i="1"/>
</calcChain>
</file>

<file path=xl/sharedStrings.xml><?xml version="1.0" encoding="utf-8"?>
<sst xmlns="http://schemas.openxmlformats.org/spreadsheetml/2006/main" count="344" uniqueCount="228">
  <si>
    <t>Order Date</t>
  </si>
  <si>
    <t>Ship Date</t>
  </si>
  <si>
    <t>Customer Name</t>
  </si>
  <si>
    <t>Shipping Address</t>
  </si>
  <si>
    <t>Item/s Purchased</t>
  </si>
  <si>
    <t>Item Cost</t>
  </si>
  <si>
    <t>Quantity</t>
  </si>
  <si>
    <t>Order Cost</t>
  </si>
  <si>
    <t>Unit Price</t>
  </si>
  <si>
    <t>Total Purchase Price</t>
  </si>
  <si>
    <t xml:space="preserve"> Shipping Cost</t>
  </si>
  <si>
    <t>Tax Collected</t>
  </si>
  <si>
    <t>Order Total</t>
  </si>
  <si>
    <t>Transaction Fees</t>
  </si>
  <si>
    <t>Order Profit</t>
  </si>
  <si>
    <t>Toyota Corolla 2015-2023</t>
  </si>
  <si>
    <t>Matthew Thompson</t>
  </si>
  <si>
    <t>Toyota Camry 2017-2022</t>
  </si>
  <si>
    <t>Mary King</t>
  </si>
  <si>
    <t>Toyota Highlander 2019-2024</t>
  </si>
  <si>
    <t>John Jackson</t>
  </si>
  <si>
    <t>Chevy Silverado 2019-2023</t>
  </si>
  <si>
    <t>Toyota Sienna 2015-2019</t>
  </si>
  <si>
    <t>Laura Anderson</t>
  </si>
  <si>
    <t>Rebecca Nichols</t>
  </si>
  <si>
    <t>Rebecca Roberts</t>
  </si>
  <si>
    <t>Patricia Brown</t>
  </si>
  <si>
    <t>Emily Moore</t>
  </si>
  <si>
    <t>Toyota Sienna 2019-2023</t>
  </si>
  <si>
    <t>Donald Clark</t>
  </si>
  <si>
    <t>Matthew White</t>
  </si>
  <si>
    <t>Daniel Scheck</t>
  </si>
  <si>
    <t>Patricia Young</t>
  </si>
  <si>
    <t>Jessica Carter</t>
  </si>
  <si>
    <t>Volkwagen Passat 2018-2023</t>
  </si>
  <si>
    <t>Chris Martin</t>
  </si>
  <si>
    <t>Donald Smith</t>
  </si>
  <si>
    <t>Rebecca Matthews</t>
  </si>
  <si>
    <t>Jennifer Miller</t>
  </si>
  <si>
    <t>Rebecca Wright</t>
  </si>
  <si>
    <t>Michael Smith</t>
  </si>
  <si>
    <t>Emily Perez</t>
  </si>
  <si>
    <t>Patricia White</t>
  </si>
  <si>
    <t>Sara Garcia</t>
  </si>
  <si>
    <t>Total Purchases</t>
  </si>
  <si>
    <t>Total Fees</t>
  </si>
  <si>
    <t>Total Cost of Items</t>
  </si>
  <si>
    <t>Profit</t>
  </si>
  <si>
    <t>Average Profit per Order</t>
  </si>
  <si>
    <t>Average Order Amount</t>
  </si>
  <si>
    <t>John Garcia</t>
  </si>
  <si>
    <t>Matthew Garcia</t>
  </si>
  <si>
    <t>John Williams</t>
  </si>
  <si>
    <t>Laura Lee</t>
  </si>
  <si>
    <t>Mark Garcia</t>
  </si>
  <si>
    <t>David Jones</t>
  </si>
  <si>
    <t>Anne Lewis</t>
  </si>
  <si>
    <t>David Thompson</t>
  </si>
  <si>
    <t>John White</t>
  </si>
  <si>
    <t>Emily Young</t>
  </si>
  <si>
    <t>Anne Walker</t>
  </si>
  <si>
    <t>Patricia Jones</t>
  </si>
  <si>
    <t>Rebecca Sanchez</t>
  </si>
  <si>
    <t>Rebecca Young</t>
  </si>
  <si>
    <t>Elizabeth Walker</t>
  </si>
  <si>
    <t>Jane Allen</t>
  </si>
  <si>
    <t>Chris Allen</t>
  </si>
  <si>
    <t>Thomas Davis</t>
  </si>
  <si>
    <t>Sarah Jackson</t>
  </si>
  <si>
    <t>Linda Smith</t>
  </si>
  <si>
    <t>Jane Wright</t>
  </si>
  <si>
    <t>Sarah Perez</t>
  </si>
  <si>
    <t>Laura King</t>
  </si>
  <si>
    <t>Mary Jackson</t>
  </si>
  <si>
    <t>Michael Lee</t>
  </si>
  <si>
    <t>Rebecca Wilson</t>
  </si>
  <si>
    <t>Paul Martinez</t>
  </si>
  <si>
    <t>Elizabeth Garcia</t>
  </si>
  <si>
    <t>Anne Clark</t>
  </si>
  <si>
    <t>John Harris</t>
  </si>
  <si>
    <t>Michael Wilson</t>
  </si>
  <si>
    <t>Mark Williams</t>
  </si>
  <si>
    <t>David Johnson</t>
  </si>
  <si>
    <t>Anne Jones</t>
  </si>
  <si>
    <t>Elizabeth Harris</t>
  </si>
  <si>
    <t>Thomas Lewis</t>
  </si>
  <si>
    <t>Thomas Sanchez</t>
  </si>
  <si>
    <t>Thomas Carter</t>
  </si>
  <si>
    <t>Tom Martinez</t>
  </si>
  <si>
    <t>Jamie Martin</t>
  </si>
  <si>
    <t>Tom Jones</t>
  </si>
  <si>
    <t>Justin Clark</t>
  </si>
  <si>
    <t>Elizabeth Adkins</t>
  </si>
  <si>
    <t>Thomas Smith</t>
  </si>
  <si>
    <t>Justin Anderson</t>
  </si>
  <si>
    <t>Matthew Robinson</t>
  </si>
  <si>
    <t>Jeff Perez</t>
  </si>
  <si>
    <t>Thomas Allen</t>
  </si>
  <si>
    <t>Linda Perez</t>
  </si>
  <si>
    <t>Kevin Lewis</t>
  </si>
  <si>
    <t>Sarah Walker</t>
  </si>
  <si>
    <t>February 2023 Sales AutoMats.ETH</t>
  </si>
  <si>
    <t>March 2023 Sales AutoMats.ETH</t>
  </si>
  <si>
    <t>999 Maple St, Riverside TN, 39394</t>
  </si>
  <si>
    <t>939 Oak St, Rivertown FL, 93339</t>
  </si>
  <si>
    <t>903 Pine St, creekside MS, 30499</t>
  </si>
  <si>
    <t>973 Birch St, Fairview AZ, 93379</t>
  </si>
  <si>
    <t>393 Oak St, Maplewood IL, 34973</t>
  </si>
  <si>
    <t>970 Birch St, creekside TX, 53933</t>
  </si>
  <si>
    <t>450 Maple St, Springfield CA, 70393</t>
  </si>
  <si>
    <t>705 Forest St, Fairview GA, 33374</t>
  </si>
  <si>
    <t>539 River St, creekside MS, 50339</t>
  </si>
  <si>
    <t>737 Birch St, Eagleton MS, 33360</t>
  </si>
  <si>
    <t>309 Park St, Crestview OH, 66033</t>
  </si>
  <si>
    <t>359 Pine St, Rivertown IL, 37645</t>
  </si>
  <si>
    <t>503 River St, Rivertown OH, 30776</t>
  </si>
  <si>
    <t>749 Cedar St, Rivertown GA, 46795</t>
  </si>
  <si>
    <t>643 Oak St, Fairview MI, 53349</t>
  </si>
  <si>
    <t>790 Birch St, Rivertown FL, 54936</t>
  </si>
  <si>
    <t>947 Willow St, creekside NJ, 95363</t>
  </si>
  <si>
    <t>795 Willow St, Pleasanton OH, 96450</t>
  </si>
  <si>
    <t>669 Aspen St, Fairview MS, 99364</t>
  </si>
  <si>
    <t>646 Park St, Tampa NC, 99934</t>
  </si>
  <si>
    <t>907 Oak St, creekside NY, 99637</t>
  </si>
  <si>
    <t>637 Alder St, Nashville FL, 35769</t>
  </si>
  <si>
    <t>335 Oak St, Rivertown PA, 79654</t>
  </si>
  <si>
    <t>453 Willow St, Rivertown FL, 66477</t>
  </si>
  <si>
    <t>477 Birch St, Rivertown OH, 96439</t>
  </si>
  <si>
    <t>750 Pine St, Eagleton OH, 99003</t>
  </si>
  <si>
    <t>733 Maple St, Eagleton MS, 63947</t>
  </si>
  <si>
    <t>770 Park St, Crestview FL, 93396</t>
  </si>
  <si>
    <t>904 Oak St, Fairview FL, 77630</t>
  </si>
  <si>
    <t>363 River St, Hilltop TX, 73749</t>
  </si>
  <si>
    <t>756 Forest St, Riverside PA, 97990</t>
  </si>
  <si>
    <t>369 Pine St, Crestview IL, 73075</t>
  </si>
  <si>
    <t>796 Willow St, Riverside TX, 63650</t>
  </si>
  <si>
    <t>963 River St, Eagleton CA, 90773</t>
  </si>
  <si>
    <t>775 Park St, creekside TN, 47743</t>
  </si>
  <si>
    <t>779 Willow St, Riverside IL, 53463</t>
  </si>
  <si>
    <t>774 River St, Pleasanton NC, 99344</t>
  </si>
  <si>
    <t>973 Oak St, Pleasanton FL, 96977</t>
  </si>
  <si>
    <t>963 River St, Fairview NY, 75039</t>
  </si>
  <si>
    <t>397 Cedar St, Maplewood AZ, 96750</t>
  </si>
  <si>
    <t>797 Park St, Hilltop FL, 96637</t>
  </si>
  <si>
    <t>999 Forest St, Rivertown OH, 77677</t>
  </si>
  <si>
    <t>379 Forest St, Hilltop NY, 35970</t>
  </si>
  <si>
    <t>764 Oak St, Pleasanton NC, 37777</t>
  </si>
  <si>
    <t>799 Birch St, Bushnell MS, 69967</t>
  </si>
  <si>
    <t>663 Alder St, Nashville MS, 64579</t>
  </si>
  <si>
    <t>965 Oak St, Springfield TX, 73537</t>
  </si>
  <si>
    <t>663 Hall St, Silver Springs IL, 37799</t>
  </si>
  <si>
    <t>497 Park St, creekside PA, 73063</t>
  </si>
  <si>
    <t>346 Maple St, Dade City WY, 73543</t>
  </si>
  <si>
    <t>979 Dogwood St, Rivertown GA, 70676</t>
  </si>
  <si>
    <t>663 Dogwood St, Pleasanton WV, 77740</t>
  </si>
  <si>
    <t>339 Aspen St, Fairview PA, 77763</t>
  </si>
  <si>
    <t>770 Maple St, Ocala PA, 94795</t>
  </si>
  <si>
    <t>799 Cherry St, Fairview FL, 33533</t>
  </si>
  <si>
    <t>756 Aspen St, Clarksville WV, 37967</t>
  </si>
  <si>
    <t>366 Pine St, Hopkinsville WV, 96467</t>
  </si>
  <si>
    <t>400 Brown St, creekside NJ, 60999</t>
  </si>
  <si>
    <t>494 Brown St, Rivertown MS, 33399</t>
  </si>
  <si>
    <t>763 Brown St, Riverside CA, 49339</t>
  </si>
  <si>
    <t>395 Brown St, Springfield NC, 97459</t>
  </si>
  <si>
    <t>993 Brown St, Hilltop NC, 65030</t>
  </si>
  <si>
    <t>774 Brown St, Crestview NY, 40056</t>
  </si>
  <si>
    <t>407 Brown St, Springfield AZ, 33476</t>
  </si>
  <si>
    <t>673 Martin St, Rivertown FL, 74470</t>
  </si>
  <si>
    <t>Sara Martin</t>
  </si>
  <si>
    <t>Donald Martin</t>
  </si>
  <si>
    <t>Anne Martin</t>
  </si>
  <si>
    <t>Misty Wright</t>
  </si>
  <si>
    <t>Misty Johnson</t>
  </si>
  <si>
    <t>Misty Allen</t>
  </si>
  <si>
    <t>Misty Garcia</t>
  </si>
  <si>
    <t>Raymond Anderson</t>
  </si>
  <si>
    <t>Raymond Lee</t>
  </si>
  <si>
    <t>Raymond White</t>
  </si>
  <si>
    <t>Raymond Lewis</t>
  </si>
  <si>
    <t>Chris Wright</t>
  </si>
  <si>
    <t>Chris Moore</t>
  </si>
  <si>
    <t>Carla Sanchez</t>
  </si>
  <si>
    <t>Carla Walker</t>
  </si>
  <si>
    <t>Carla Wilson</t>
  </si>
  <si>
    <t>Carla Ferrer</t>
  </si>
  <si>
    <t>Charles Martin</t>
  </si>
  <si>
    <t>Jessica Davis</t>
  </si>
  <si>
    <t>Jessica Clark</t>
  </si>
  <si>
    <t>Jessica Martin</t>
  </si>
  <si>
    <t>Jessica Wilson</t>
  </si>
  <si>
    <t>Sarah King</t>
  </si>
  <si>
    <t>CusTimer Name</t>
  </si>
  <si>
    <t>Tim Johnson</t>
  </si>
  <si>
    <t>543 Pine St, Springfield OH, 43430</t>
  </si>
  <si>
    <t>336 Cedar St, Pleasanton NC, 44535</t>
  </si>
  <si>
    <t>993 Forest St, Pleasanton MS, 76330</t>
  </si>
  <si>
    <t>374 Cedar St, Springfield IL, 33903</t>
  </si>
  <si>
    <t>363 Willow St, Hilltop IL, 43567</t>
  </si>
  <si>
    <t>746 Forest St, Springfield NC, 79339</t>
  </si>
  <si>
    <t>747 Hall St, Fairview AZ, 39066</t>
  </si>
  <si>
    <t>343 Alder St, Hopkinsville PA, 39737</t>
  </si>
  <si>
    <t>335 Cedar St, Springfield IL, 44007</t>
  </si>
  <si>
    <t>657 Oak St, Tampa PA, 93543</t>
  </si>
  <si>
    <t>554 Forest St, Nashville OH, 36337</t>
  </si>
  <si>
    <t>363 Aspen St, Bushnell WV, 53437</t>
  </si>
  <si>
    <t>677 Maple St, Maplewood TN, 45673</t>
  </si>
  <si>
    <t>673 Birch St, Maplewood GA, 37759</t>
  </si>
  <si>
    <t>733 Grand St, Hopkinsville NC, 33446</t>
  </si>
  <si>
    <t>393 Oak St, Creektown GA, 30374</t>
  </si>
  <si>
    <t>443 Creek St, Crestview AZ, 57593</t>
  </si>
  <si>
    <t>695 Creek St, Maplewood NC, 39433</t>
  </si>
  <si>
    <t>909 Creek St, Crestview IL, 40374</t>
  </si>
  <si>
    <t>376 Forest St, Smithfield NC, 35339</t>
  </si>
  <si>
    <t>444 Forest St, Smithfield OH, 53005</t>
  </si>
  <si>
    <t>907 Grand St, Smithfield GA, 46733</t>
  </si>
  <si>
    <t>430 Maple St, Silverside NC, 33556</t>
  </si>
  <si>
    <t>643 Creek St, Silverside GA, 30555</t>
  </si>
  <si>
    <t>333 Grand St, Silverside FL, 45347</t>
  </si>
  <si>
    <t>497 Birch St, Silverside CA, 44609</t>
  </si>
  <si>
    <t>330 Creek St, Silverside NY, 49034</t>
  </si>
  <si>
    <t>306 Grand St, Silverside NY, 45307</t>
  </si>
  <si>
    <t>465 Willow St, Silverside MI, 73334</t>
  </si>
  <si>
    <t>533 Cedar St, Silverside NC, 79433</t>
  </si>
  <si>
    <t>393 Creek St, Northside FL, 65973</t>
  </si>
  <si>
    <t>343 Creek St, Northside IL, 60469</t>
  </si>
  <si>
    <t>453 Willow St, Northside OH, 33460</t>
  </si>
  <si>
    <t>774 Maple St, Northside NC, 33973</t>
  </si>
  <si>
    <t>553 Maple St, Northside MI, 55945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</si>
</sst>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9">
    <font>
      <sz val="11"/>
      <color theme="1"/>
      <name val="Calibri"/>
      <scheme val="minor"/>
    </font>
    <font>
      <sz val="14"/>
      <color theme="1"/>
      <name val="Calibri"/>
    </font>
    <font>
      <sz val="11"/>
      <name val="Calibri"/>
    </font>
    <font>
      <sz val="11"/>
      <color theme="1"/>
      <name val="Calibri"/>
    </font>
    <font>
      <b/>
      <sz val="13"/>
      <color rgb="FF44546A"/>
      <name val="Calibri"/>
    </font>
    <font>
      <b/>
      <sz val="14"/>
      <color rgb="FF3F3F3F"/>
      <name val="Calibri"/>
    </font>
    <font>
      <b/>
      <sz val="14"/>
      <color theme="1"/>
      <name val="Arial"/>
    </font>
    <font>
      <b/>
      <sz val="14"/>
      <color rgb="FF3F3F3F"/>
      <name val="Arial"/>
    </font>
    <font>
      <sz val="16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theme="5" tint="0.59999389629810485"/>
        <bgColor rgb="FFD9E2F3"/>
      </patternFill>
    </fill>
    <fill>
      <patternFill patternType="solid">
        <fgColor theme="5" tint="0.39997558519241921"/>
        <bgColor rgb="FF8EAADB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8EAADB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A0C1F9"/>
      </bottom>
      <diagonal/>
    </border>
    <border>
      <left style="medium">
        <color rgb="FFCCCCCC"/>
      </left>
      <right/>
      <top style="medium">
        <color rgb="FFCCCCCC"/>
      </top>
      <bottom style="thick">
        <color rgb="FFA0C1F9"/>
      </bottom>
      <diagonal/>
    </border>
    <border>
      <left/>
      <right style="medium">
        <color rgb="FFCCCCCC"/>
      </right>
      <top style="medium">
        <color rgb="FFCCCCCC"/>
      </top>
      <bottom style="thick">
        <color rgb="FFA0C1F9"/>
      </bottom>
      <diagonal/>
    </border>
    <border>
      <left style="medium">
        <color rgb="FFCCCCCC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medium">
        <color rgb="FFCCCCCC"/>
      </right>
      <top style="thin">
        <color rgb="FF3F3F3F"/>
      </top>
      <bottom/>
      <diagonal/>
    </border>
    <border>
      <left style="medium">
        <color rgb="FF3F3F3F"/>
      </left>
      <right style="medium">
        <color rgb="FF3F3F3F"/>
      </right>
      <top style="medium">
        <color rgb="FFCCCCCC"/>
      </top>
      <bottom style="medium">
        <color rgb="FF3F3F3F"/>
      </bottom>
      <diagonal/>
    </border>
    <border>
      <left style="medium">
        <color rgb="FFCCCCCC"/>
      </left>
      <right style="medium">
        <color rgb="FF3F3F3F"/>
      </right>
      <top style="medium">
        <color rgb="FFCCCCCC"/>
      </top>
      <bottom style="medium">
        <color rgb="FF3F3F3F"/>
      </bottom>
      <diagonal/>
    </border>
    <border>
      <left style="medium">
        <color rgb="FFCCCCCC"/>
      </left>
      <right/>
      <top style="thick">
        <color rgb="FFA0C1F9"/>
      </top>
      <bottom style="medium">
        <color rgb="FF3F3F3F"/>
      </bottom>
      <diagonal/>
    </border>
    <border>
      <left/>
      <right style="medium">
        <color rgb="FF3F3F3F"/>
      </right>
      <top style="thick">
        <color rgb="FFA0C1F9"/>
      </top>
      <bottom style="medium">
        <color rgb="FF3F3F3F"/>
      </bottom>
      <diagonal/>
    </border>
    <border>
      <left style="medium">
        <color rgb="FF3F3F3F"/>
      </left>
      <right/>
      <top/>
      <bottom/>
      <diagonal/>
    </border>
    <border>
      <left/>
      <right/>
      <top/>
      <bottom/>
      <diagonal/>
    </border>
    <border>
      <left/>
      <right style="medium">
        <color rgb="FF3F3F3F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164" fontId="5" fillId="2" borderId="6" xfId="0" applyNumberFormat="1" applyFont="1" applyFill="1" applyBorder="1" applyAlignment="1">
      <alignment horizontal="center" vertical="center" wrapText="1"/>
    </xf>
    <xf numFmtId="164" fontId="5" fillId="2" borderId="6" xfId="0" applyNumberFormat="1" applyFont="1" applyFill="1" applyBorder="1" applyAlignment="1">
      <alignment horizontal="center" vertical="center"/>
    </xf>
    <xf numFmtId="8" fontId="7" fillId="3" borderId="13" xfId="0" applyNumberFormat="1" applyFont="1" applyFill="1" applyBorder="1" applyAlignment="1">
      <alignment horizontal="center" vertical="center" wrapText="1"/>
    </xf>
    <xf numFmtId="8" fontId="7" fillId="3" borderId="1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  <xf numFmtId="0" fontId="2" fillId="0" borderId="5" xfId="0" applyFont="1" applyBorder="1"/>
    <xf numFmtId="8" fontId="7" fillId="3" borderId="15" xfId="0" applyNumberFormat="1" applyFont="1" applyFill="1" applyBorder="1" applyAlignment="1">
      <alignment horizontal="center" vertical="center" wrapText="1"/>
    </xf>
    <xf numFmtId="0" fontId="2" fillId="0" borderId="16" xfId="0" applyFont="1" applyBorder="1"/>
    <xf numFmtId="8" fontId="7" fillId="3" borderId="17" xfId="0" applyNumberFormat="1" applyFont="1" applyFill="1" applyBorder="1" applyAlignment="1">
      <alignment horizontal="center" vertical="center" wrapText="1"/>
    </xf>
    <xf numFmtId="0" fontId="2" fillId="0" borderId="18" xfId="0" applyFont="1" applyBorder="1"/>
    <xf numFmtId="0" fontId="2" fillId="0" borderId="19" xfId="0" applyFont="1" applyBorder="1"/>
    <xf numFmtId="14" fontId="3" fillId="0" borderId="0" xfId="0" applyNumberFormat="1" applyFont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 wrapText="1"/>
    </xf>
    <xf numFmtId="17" fontId="8" fillId="5" borderId="1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/>
    <xf numFmtId="0" fontId="2" fillId="6" borderId="3" xfId="0" applyFont="1" applyFill="1" applyBorder="1"/>
    <xf numFmtId="0" fontId="6" fillId="5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2" fillId="6" borderId="9" xfId="0" applyFont="1" applyFill="1" applyBorder="1"/>
    <xf numFmtId="0" fontId="6" fillId="5" borderId="10" xfId="0" applyFont="1" applyFill="1" applyBorder="1" applyAlignment="1">
      <alignment horizontal="center" vertical="center" wrapText="1"/>
    </xf>
    <xf numFmtId="0" fontId="2" fillId="6" borderId="11" xfId="0" applyFont="1" applyFill="1" applyBorder="1"/>
    <xf numFmtId="0" fontId="2" fillId="6" borderId="12" xfId="0" applyFont="1" applyFill="1" applyBorder="1"/>
    <xf numFmtId="0" fontId="1" fillId="5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2" fillId="8" borderId="9" xfId="0" applyFont="1" applyFill="1" applyBorder="1"/>
    <xf numFmtId="0" fontId="6" fillId="7" borderId="10" xfId="0" applyFont="1" applyFill="1" applyBorder="1" applyAlignment="1">
      <alignment horizontal="center" vertical="center" wrapText="1"/>
    </xf>
    <xf numFmtId="0" fontId="2" fillId="8" borderId="11" xfId="0" applyFont="1" applyFill="1" applyBorder="1"/>
    <xf numFmtId="0" fontId="2" fillId="8" borderId="12" xfId="0" applyFont="1" applyFill="1" applyBorder="1"/>
  </cellXfs>
  <cellStyles count="1">
    <cellStyle name="Normal" xfId="0" builtinId="0"/>
  </cellStyles>
  <dxfs count="14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en-US" sz="1800" b="1" i="0">
                <a:solidFill>
                  <a:schemeClr val="dk1"/>
                </a:solidFill>
                <a:latin typeface="+mn-lt"/>
              </a:rPr>
              <a:t>Profit vs Fees &amp; Costs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6981-49BD-8414-340730E6FC6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'February Sales'!$B$40:$D$40</c:f>
              <c:strCache>
                <c:ptCount val="3"/>
                <c:pt idx="0">
                  <c:v>Total Fees</c:v>
                </c:pt>
                <c:pt idx="1">
                  <c:v>Total Cost of Items</c:v>
                </c:pt>
                <c:pt idx="2">
                  <c:v>Profit</c:v>
                </c:pt>
              </c:strCache>
            </c:strRef>
          </c:cat>
          <c:val>
            <c:numRef>
              <c:f>'February Sales'!$B$41:$D$41</c:f>
              <c:numCache>
                <c:formatCode>"$"#,##0.00_);[Red]\("$"#,##0.00\)</c:formatCode>
                <c:ptCount val="3"/>
                <c:pt idx="0">
                  <c:v>631.88578687125664</c:v>
                </c:pt>
                <c:pt idx="1">
                  <c:v>1650</c:v>
                </c:pt>
                <c:pt idx="2">
                  <c:v>2266.411986047664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1-49BD-8414-340730E6F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sz="1200" b="0" i="0">
              <a:solidFill>
                <a:schemeClr val="dk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en-US" sz="1800" b="1" i="0">
                <a:solidFill>
                  <a:schemeClr val="dk1"/>
                </a:solidFill>
                <a:latin typeface="+mn-lt"/>
              </a:rPr>
              <a:t>Average Profit vs Average Order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'February Sales'!$F$40:$K$40</c:f>
              <c:strCache>
                <c:ptCount val="3"/>
                <c:pt idx="0">
                  <c:v>Average Profit per Order</c:v>
                </c:pt>
                <c:pt idx="2">
                  <c:v>Average Order Amount</c:v>
                </c:pt>
              </c:strCache>
            </c:strRef>
          </c:cat>
          <c:val>
            <c:numRef>
              <c:f>'February Sales'!$F$41:$K$41</c:f>
              <c:numCache>
                <c:formatCode>General</c:formatCode>
                <c:ptCount val="6"/>
                <c:pt idx="0" formatCode="&quot;$&quot;#,##0.00_);[Red]\(&quot;$&quot;#,##0.00\)">
                  <c:v>64.754628172790376</c:v>
                </c:pt>
                <c:pt idx="2" formatCode="&quot;$&quot;#,##0.00_);[Red]\(&quot;$&quot;#,##0.00\)">
                  <c:v>129.9513649405406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3BB-45D5-B6F5-0CB47D020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937163"/>
        <c:axId val="621869321"/>
      </c:barChart>
      <c:catAx>
        <c:axId val="678937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621869321"/>
        <c:crosses val="autoZero"/>
        <c:auto val="1"/>
        <c:lblAlgn val="ctr"/>
        <c:lblOffset val="100"/>
        <c:noMultiLvlLbl val="1"/>
      </c:catAx>
      <c:valAx>
        <c:axId val="621869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.00_);[Red]\(&quot;$&quot;#,##0.00\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678937163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757575"/>
                </a:solidFill>
                <a:latin typeface="+mn-lt"/>
              </a:defRPr>
            </a:pPr>
            <a:r>
              <a:rPr lang="en-US" sz="1600" b="0" i="0">
                <a:solidFill>
                  <a:srgbClr val="757575"/>
                </a:solidFill>
                <a:latin typeface="+mn-lt"/>
              </a:rPr>
              <a:t>Distribution of Profit per Order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'February Sales'!$O$3:$O$37</c:f>
              <c:numCache>
                <c:formatCode>"$"#,##0.00</c:formatCode>
                <c:ptCount val="35"/>
                <c:pt idx="0">
                  <c:v>52.569303749999996</c:v>
                </c:pt>
                <c:pt idx="1">
                  <c:v>5.1752178677971976</c:v>
                </c:pt>
                <c:pt idx="2">
                  <c:v>53.046765000000001</c:v>
                </c:pt>
                <c:pt idx="3">
                  <c:v>99.211893750000002</c:v>
                </c:pt>
                <c:pt idx="4">
                  <c:v>117.08643069057925</c:v>
                </c:pt>
                <c:pt idx="5">
                  <c:v>99.007333490705605</c:v>
                </c:pt>
                <c:pt idx="6">
                  <c:v>32.942337805166666</c:v>
                </c:pt>
                <c:pt idx="7">
                  <c:v>55.529999250694246</c:v>
                </c:pt>
                <c:pt idx="8">
                  <c:v>36.141262500000011</c:v>
                </c:pt>
                <c:pt idx="9">
                  <c:v>99.02870488533982</c:v>
                </c:pt>
                <c:pt idx="10">
                  <c:v>52.847101595066938</c:v>
                </c:pt>
                <c:pt idx="11">
                  <c:v>33.070631250000005</c:v>
                </c:pt>
                <c:pt idx="12">
                  <c:v>117.28252500000002</c:v>
                </c:pt>
                <c:pt idx="13">
                  <c:v>117.11453521512883</c:v>
                </c:pt>
                <c:pt idx="14">
                  <c:v>32.961696759650891</c:v>
                </c:pt>
                <c:pt idx="15">
                  <c:v>33.070631250000005</c:v>
                </c:pt>
                <c:pt idx="16">
                  <c:v>55.551469005097815</c:v>
                </c:pt>
                <c:pt idx="17">
                  <c:v>52.84906354802299</c:v>
                </c:pt>
                <c:pt idx="18">
                  <c:v>55.532998434412164</c:v>
                </c:pt>
                <c:pt idx="19">
                  <c:v>32.779037500000001</c:v>
                </c:pt>
                <c:pt idx="20">
                  <c:v>131.97324750000001</c:v>
                </c:pt>
                <c:pt idx="21">
                  <c:v>32.821177500000005</c:v>
                </c:pt>
                <c:pt idx="22">
                  <c:v>52.653960000000005</c:v>
                </c:pt>
                <c:pt idx="23">
                  <c:v>32.849020000000003</c:v>
                </c:pt>
                <c:pt idx="24">
                  <c:v>70.39491000000001</c:v>
                </c:pt>
                <c:pt idx="25">
                  <c:v>131.93825624999999</c:v>
                </c:pt>
                <c:pt idx="26">
                  <c:v>131.93524625000001</c:v>
                </c:pt>
                <c:pt idx="27">
                  <c:v>118.70580000000002</c:v>
                </c:pt>
                <c:pt idx="28">
                  <c:v>100.20435000000001</c:v>
                </c:pt>
                <c:pt idx="29">
                  <c:v>100.20434999999999</c:v>
                </c:pt>
                <c:pt idx="30">
                  <c:v>5.6503200000000033</c:v>
                </c:pt>
                <c:pt idx="31">
                  <c:v>33.201450000000001</c:v>
                </c:pt>
                <c:pt idx="32">
                  <c:v>36.7029</c:v>
                </c:pt>
                <c:pt idx="33">
                  <c:v>17.675160000000005</c:v>
                </c:pt>
                <c:pt idx="34">
                  <c:v>36.702900000000014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F-4AFF-ACF5-0E95CE3E2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520600"/>
        <c:axId val="1658790799"/>
      </c:scatterChart>
      <c:valAx>
        <c:axId val="17395206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8790799"/>
        <c:crosses val="autoZero"/>
        <c:crossBetween val="midCat"/>
      </c:valAx>
      <c:valAx>
        <c:axId val="1658790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952060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1" i="0">
                <a:solidFill>
                  <a:schemeClr val="dk1"/>
                </a:solidFill>
                <a:latin typeface="+mn-lt"/>
              </a:defRPr>
            </a:pPr>
            <a:r>
              <a:rPr lang="en-US" sz="2000" b="1" i="0">
                <a:solidFill>
                  <a:schemeClr val="dk1"/>
                </a:solidFill>
                <a:latin typeface="+mn-lt"/>
              </a:rPr>
              <a:t>Profit vs Fees &amp; Costs</a:t>
            </a:r>
          </a:p>
        </c:rich>
      </c:tx>
      <c:layout>
        <c:manualLayout>
          <c:xMode val="edge"/>
          <c:yMode val="edge"/>
          <c:x val="0.2196257610655811"/>
          <c:y val="3.1134461957579296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19BB-4D1F-9E0B-5636409B900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'March Sales'!$B$70:$D$70</c:f>
              <c:strCache>
                <c:ptCount val="3"/>
                <c:pt idx="0">
                  <c:v>Total Fees</c:v>
                </c:pt>
                <c:pt idx="1">
                  <c:v>Total Cost of Items</c:v>
                </c:pt>
                <c:pt idx="2">
                  <c:v>Profit</c:v>
                </c:pt>
              </c:strCache>
            </c:strRef>
          </c:cat>
          <c:val>
            <c:numRef>
              <c:f>'March Sales'!$B$71:$D$71</c:f>
              <c:numCache>
                <c:formatCode>"$"#,##0.00_);[Red]\("$"#,##0.00\)</c:formatCode>
                <c:ptCount val="3"/>
                <c:pt idx="0">
                  <c:v>1008.3904786821248</c:v>
                </c:pt>
                <c:pt idx="1">
                  <c:v>3060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BB-4D1F-9E0B-5636409B9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sz="1400" b="0" i="0">
              <a:solidFill>
                <a:schemeClr val="dk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757575"/>
                </a:solidFill>
                <a:latin typeface="+mn-lt"/>
              </a:defRPr>
            </a:pPr>
            <a:r>
              <a:rPr lang="en-US" sz="1600" b="0" i="0">
                <a:solidFill>
                  <a:srgbClr val="757575"/>
                </a:solidFill>
                <a:latin typeface="+mn-lt"/>
              </a:rPr>
              <a:t>Distribution of Profit per Order</a:t>
            </a:r>
          </a:p>
        </c:rich>
      </c:tx>
      <c:layout>
        <c:manualLayout>
          <c:xMode val="edge"/>
          <c:yMode val="edge"/>
          <c:x val="0.19499302726370343"/>
          <c:y val="4.16859227784287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'March Sales'!$O$3:$O$67</c:f>
              <c:numCache>
                <c:formatCode>"$"#,##0.00</c:formatCode>
                <c:ptCount val="65"/>
                <c:pt idx="0">
                  <c:v>35.364509999999996</c:v>
                </c:pt>
                <c:pt idx="1">
                  <c:v>66.141262500000011</c:v>
                </c:pt>
                <c:pt idx="2">
                  <c:v>52.939177867300245</c:v>
                </c:pt>
                <c:pt idx="3">
                  <c:v>52.846315537572188</c:v>
                </c:pt>
                <c:pt idx="4">
                  <c:v>99.106223262431584</c:v>
                </c:pt>
                <c:pt idx="5">
                  <c:v>99.211893750000002</c:v>
                </c:pt>
                <c:pt idx="6">
                  <c:v>-27.482997385846229</c:v>
                </c:pt>
                <c:pt idx="7">
                  <c:v>-27.454999916297957</c:v>
                </c:pt>
                <c:pt idx="8">
                  <c:v>99.063232606289546</c:v>
                </c:pt>
                <c:pt idx="9">
                  <c:v>-27.317745000000002</c:v>
                </c:pt>
                <c:pt idx="10">
                  <c:v>35.194054580765894</c:v>
                </c:pt>
                <c:pt idx="11">
                  <c:v>132.09239307881015</c:v>
                </c:pt>
                <c:pt idx="12">
                  <c:v>65.957928853203924</c:v>
                </c:pt>
                <c:pt idx="13">
                  <c:v>-11.929368749999995</c:v>
                </c:pt>
                <c:pt idx="14">
                  <c:v>-11.929368749999995</c:v>
                </c:pt>
                <c:pt idx="15">
                  <c:v>66.015604396802502</c:v>
                </c:pt>
                <c:pt idx="16">
                  <c:v>-11.929368749999995</c:v>
                </c:pt>
                <c:pt idx="17">
                  <c:v>35.364509999999996</c:v>
                </c:pt>
                <c:pt idx="18">
                  <c:v>70.729019999999991</c:v>
                </c:pt>
                <c:pt idx="19">
                  <c:v>132.28252500000002</c:v>
                </c:pt>
                <c:pt idx="20">
                  <c:v>132.28252500000002</c:v>
                </c:pt>
                <c:pt idx="21">
                  <c:v>35.229363240204137</c:v>
                </c:pt>
                <c:pt idx="22">
                  <c:v>-11.929368749999995</c:v>
                </c:pt>
                <c:pt idx="23">
                  <c:v>132.17482447828527</c:v>
                </c:pt>
                <c:pt idx="24">
                  <c:v>-27.317745000000002</c:v>
                </c:pt>
                <c:pt idx="25">
                  <c:v>132.28252500000002</c:v>
                </c:pt>
                <c:pt idx="26">
                  <c:v>-11.929368749999995</c:v>
                </c:pt>
                <c:pt idx="27">
                  <c:v>35.364509999999996</c:v>
                </c:pt>
                <c:pt idx="28">
                  <c:v>132.10781621999723</c:v>
                </c:pt>
                <c:pt idx="29">
                  <c:v>99.049993634685066</c:v>
                </c:pt>
                <c:pt idx="30">
                  <c:v>66.141262500000011</c:v>
                </c:pt>
                <c:pt idx="31">
                  <c:v>-11.929368749999995</c:v>
                </c:pt>
                <c:pt idx="32">
                  <c:v>66.141262500000011</c:v>
                </c:pt>
                <c:pt idx="33">
                  <c:v>99.211893750000002</c:v>
                </c:pt>
                <c:pt idx="34">
                  <c:v>35.364509999999996</c:v>
                </c:pt>
                <c:pt idx="35">
                  <c:v>-12.036665067287025</c:v>
                </c:pt>
                <c:pt idx="36">
                  <c:v>35.364509999999996</c:v>
                </c:pt>
                <c:pt idx="37">
                  <c:v>99.211893750000002</c:v>
                </c:pt>
                <c:pt idx="38">
                  <c:v>65.985970969650111</c:v>
                </c:pt>
                <c:pt idx="39">
                  <c:v>-27.454441907995626</c:v>
                </c:pt>
                <c:pt idx="40">
                  <c:v>-12.104019622438148</c:v>
                </c:pt>
                <c:pt idx="41">
                  <c:v>70.729019999999991</c:v>
                </c:pt>
                <c:pt idx="42">
                  <c:v>35.364509999999996</c:v>
                </c:pt>
                <c:pt idx="43">
                  <c:v>70.729019999999991</c:v>
                </c:pt>
                <c:pt idx="44">
                  <c:v>66.141262500000011</c:v>
                </c:pt>
                <c:pt idx="45">
                  <c:v>-12.065388578397428</c:v>
                </c:pt>
                <c:pt idx="46">
                  <c:v>70.729019999999991</c:v>
                </c:pt>
                <c:pt idx="47">
                  <c:v>66.011111677265191</c:v>
                </c:pt>
                <c:pt idx="48">
                  <c:v>35.072916250000006</c:v>
                </c:pt>
                <c:pt idx="49">
                  <c:v>65.807905000000005</c:v>
                </c:pt>
                <c:pt idx="50">
                  <c:v>65.848163749999998</c:v>
                </c:pt>
                <c:pt idx="51">
                  <c:v>-12.180703749999997</c:v>
                </c:pt>
                <c:pt idx="52">
                  <c:v>52.586611249999997</c:v>
                </c:pt>
                <c:pt idx="53">
                  <c:v>-12.201397499999993</c:v>
                </c:pt>
                <c:pt idx="54">
                  <c:v>65.79586500000002</c:v>
                </c:pt>
                <c:pt idx="55">
                  <c:v>70.260588749999982</c:v>
                </c:pt>
                <c:pt idx="56">
                  <c:v>35.050717500000005</c:v>
                </c:pt>
                <c:pt idx="57">
                  <c:v>131.78437000000002</c:v>
                </c:pt>
                <c:pt idx="58">
                  <c:v>35.083827499999984</c:v>
                </c:pt>
                <c:pt idx="59">
                  <c:v>98.857089999999999</c:v>
                </c:pt>
                <c:pt idx="60">
                  <c:v>131.85999625000002</c:v>
                </c:pt>
                <c:pt idx="61">
                  <c:v>65.892185000000012</c:v>
                </c:pt>
                <c:pt idx="62">
                  <c:v>-12.191991249999992</c:v>
                </c:pt>
                <c:pt idx="63">
                  <c:v>70.316649999999981</c:v>
                </c:pt>
                <c:pt idx="64">
                  <c:v>70.301223750000005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75-487F-B16F-D8DA74D61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917864"/>
        <c:axId val="919745768"/>
      </c:scatterChart>
      <c:valAx>
        <c:axId val="16499178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9745768"/>
        <c:crosses val="autoZero"/>
        <c:crossBetween val="midCat"/>
      </c:valAx>
      <c:valAx>
        <c:axId val="919745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991786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chemeClr val="lt1"/>
                </a:solidFill>
                <a:latin typeface="+mn-lt"/>
              </a:defRPr>
            </a:pPr>
            <a:r>
              <a:rPr lang="en-US" sz="1800" b="1" i="0">
                <a:solidFill>
                  <a:schemeClr val="lt1"/>
                </a:solidFill>
                <a:latin typeface="+mn-lt"/>
              </a:rPr>
              <a:t>Average Profit vs Average Order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3192884417144649"/>
          <c:y val="0.13486323597589248"/>
          <c:w val="0.84030494730432748"/>
          <c:h val="0.61864466176776578"/>
        </c:manualLayout>
      </c:layout>
      <c:barChart>
        <c:barDir val="col"/>
        <c:grouping val="stack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 b="0" i="0">
                    <a:solidFill>
                      <a:srgbClr val="FFFFFF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'March Sales'!$F$70:$K$70</c:f>
              <c:strCache>
                <c:ptCount val="3"/>
                <c:pt idx="0">
                  <c:v>Average Profit per Order</c:v>
                </c:pt>
                <c:pt idx="2">
                  <c:v>Average Order Amount</c:v>
                </c:pt>
              </c:strCache>
            </c:strRef>
          </c:cat>
          <c:val>
            <c:numRef>
              <c:f>'March Sales'!$F$71:$K$71</c:f>
              <c:numCache>
                <c:formatCode>General</c:formatCode>
                <c:ptCount val="6"/>
                <c:pt idx="0" formatCode="&quot;$&quot;#,##0.00_);[Red]\(&quot;$&quot;#,##0.00\)">
                  <c:v>50.785527064230777</c:v>
                </c:pt>
                <c:pt idx="2" formatCode="&quot;$&quot;#,##0.00_);[Red]\(&quot;$&quot;#,##0.00\)">
                  <c:v>113.37614981318657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D58-4DF9-8F25-8030F6B83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5867321"/>
        <c:axId val="1789699134"/>
      </c:barChart>
      <c:catAx>
        <c:axId val="1395867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789699134"/>
        <c:crosses val="autoZero"/>
        <c:auto val="1"/>
        <c:lblAlgn val="ctr"/>
        <c:lblOffset val="100"/>
        <c:noMultiLvlLbl val="1"/>
      </c:catAx>
      <c:valAx>
        <c:axId val="1789699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.00_);[Red]\(&quot;$&quot;#,##0.00\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395867321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41</xdr:row>
      <xdr:rowOff>0</xdr:rowOff>
    </xdr:from>
    <xdr:ext cx="5362575" cy="3409950"/>
    <xdr:graphicFrame macro="">
      <xdr:nvGraphicFramePr>
        <xdr:cNvPr id="423618168" name="Chart 1" title="Chart">
          <a:extLst>
            <a:ext uri="{FF2B5EF4-FFF2-40B4-BE49-F238E27FC236}">
              <a16:creationId xmlns:a16="http://schemas.microsoft.com/office/drawing/2014/main" id="{00000000-0008-0000-0000-000078E63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1781175</xdr:colOff>
      <xdr:row>41</xdr:row>
      <xdr:rowOff>28575</xdr:rowOff>
    </xdr:from>
    <xdr:ext cx="4933950" cy="3390900"/>
    <xdr:graphicFrame macro="">
      <xdr:nvGraphicFramePr>
        <xdr:cNvPr id="1263641213" name="Chart 2" title="Chart">
          <a:extLst>
            <a:ext uri="{FF2B5EF4-FFF2-40B4-BE49-F238E27FC236}">
              <a16:creationId xmlns:a16="http://schemas.microsoft.com/office/drawing/2014/main" id="{00000000-0008-0000-0000-00007DA25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0</xdr:colOff>
      <xdr:row>39</xdr:row>
      <xdr:rowOff>28575</xdr:rowOff>
    </xdr:from>
    <xdr:ext cx="3381375" cy="4067175"/>
    <xdr:graphicFrame macro="">
      <xdr:nvGraphicFramePr>
        <xdr:cNvPr id="2026487731" name="Chart 3" title="Chart">
          <a:extLst>
            <a:ext uri="{FF2B5EF4-FFF2-40B4-BE49-F238E27FC236}">
              <a16:creationId xmlns:a16="http://schemas.microsoft.com/office/drawing/2014/main" id="{00000000-0008-0000-0000-0000B3BFC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71</xdr:row>
      <xdr:rowOff>0</xdr:rowOff>
    </xdr:from>
    <xdr:ext cx="5591175" cy="3419475"/>
    <xdr:graphicFrame macro="">
      <xdr:nvGraphicFramePr>
        <xdr:cNvPr id="1227701863" name="Chart 4" title="Chart">
          <a:extLst>
            <a:ext uri="{FF2B5EF4-FFF2-40B4-BE49-F238E27FC236}">
              <a16:creationId xmlns:a16="http://schemas.microsoft.com/office/drawing/2014/main" id="{00000000-0008-0000-0100-0000673E2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9525</xdr:colOff>
      <xdr:row>69</xdr:row>
      <xdr:rowOff>0</xdr:rowOff>
    </xdr:from>
    <xdr:ext cx="3571875" cy="4543425"/>
    <xdr:graphicFrame macro="">
      <xdr:nvGraphicFramePr>
        <xdr:cNvPr id="79584744" name="Chart 5" title="Chart">
          <a:extLst>
            <a:ext uri="{FF2B5EF4-FFF2-40B4-BE49-F238E27FC236}">
              <a16:creationId xmlns:a16="http://schemas.microsoft.com/office/drawing/2014/main" id="{00000000-0008-0000-0100-0000E85DB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0</xdr:colOff>
      <xdr:row>71</xdr:row>
      <xdr:rowOff>0</xdr:rowOff>
    </xdr:from>
    <xdr:ext cx="5372100" cy="3381375"/>
    <xdr:graphicFrame macro="">
      <xdr:nvGraphicFramePr>
        <xdr:cNvPr id="205034201" name="Chart 6" title="Chart">
          <a:extLst>
            <a:ext uri="{FF2B5EF4-FFF2-40B4-BE49-F238E27FC236}">
              <a16:creationId xmlns:a16="http://schemas.microsoft.com/office/drawing/2014/main" id="{00000000-0008-0000-0100-0000D9923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sqref="A1:O1"/>
    </sheetView>
  </sheetViews>
  <sheetFormatPr defaultColWidth="14.42578125" defaultRowHeight="15" customHeight="1"/>
  <cols>
    <col min="1" max="1" width="15.42578125" customWidth="1"/>
    <col min="2" max="2" width="14.28515625" customWidth="1"/>
    <col min="3" max="3" width="19" customWidth="1"/>
    <col min="4" max="4" width="33.5703125" customWidth="1"/>
    <col min="5" max="5" width="26.85546875" customWidth="1"/>
    <col min="6" max="6" width="9.42578125" customWidth="1"/>
    <col min="7" max="7" width="11.28515625" customWidth="1"/>
    <col min="8" max="8" width="12" customWidth="1"/>
    <col min="9" max="9" width="9.5703125" customWidth="1"/>
    <col min="10" max="10" width="19.140625" customWidth="1"/>
    <col min="11" max="13" width="12.140625" customWidth="1"/>
    <col min="14" max="14" width="13.7109375" customWidth="1"/>
    <col min="15" max="15" width="12.7109375" customWidth="1"/>
    <col min="16" max="26" width="8.7109375" customWidth="1"/>
  </cols>
  <sheetData>
    <row r="1" spans="1:26" ht="23.25" customHeight="1">
      <c r="A1" s="31" t="s">
        <v>101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4.5">
      <c r="A2" s="20" t="s">
        <v>0</v>
      </c>
      <c r="B2" s="20" t="s">
        <v>1</v>
      </c>
      <c r="C2" s="32" t="s">
        <v>191</v>
      </c>
      <c r="D2" s="32" t="s">
        <v>3</v>
      </c>
      <c r="E2" s="32" t="s">
        <v>4</v>
      </c>
      <c r="F2" s="21" t="s">
        <v>5</v>
      </c>
      <c r="G2" s="32" t="s">
        <v>6</v>
      </c>
      <c r="H2" s="20" t="s">
        <v>7</v>
      </c>
      <c r="I2" s="20" t="s">
        <v>8</v>
      </c>
      <c r="J2" s="20" t="s">
        <v>9</v>
      </c>
      <c r="K2" s="21" t="s">
        <v>10</v>
      </c>
      <c r="L2" s="21" t="s">
        <v>11</v>
      </c>
      <c r="M2" s="21" t="s">
        <v>12</v>
      </c>
      <c r="N2" s="21" t="s">
        <v>13</v>
      </c>
      <c r="O2" s="21" t="s">
        <v>14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2">
        <v>44979</v>
      </c>
      <c r="B3" s="2">
        <f t="shared" ref="B3:B4" si="0">SUM(A3+2)</f>
        <v>44981</v>
      </c>
      <c r="C3" s="3" t="s">
        <v>181</v>
      </c>
      <c r="D3" s="3" t="s">
        <v>208</v>
      </c>
      <c r="E3" s="3" t="s">
        <v>15</v>
      </c>
      <c r="F3" s="4">
        <v>15</v>
      </c>
      <c r="G3" s="3">
        <v>3</v>
      </c>
      <c r="H3" s="4">
        <f t="shared" ref="H3:H37" si="1">SUM(F3*G3)</f>
        <v>45</v>
      </c>
      <c r="I3" s="3">
        <v>33.96</v>
      </c>
      <c r="J3" s="3">
        <v>101.88</v>
      </c>
      <c r="K3" s="4">
        <v>12.69</v>
      </c>
      <c r="L3" s="4">
        <f t="shared" ref="L3:L37" si="2">SUM(J3+K3)*0.075</f>
        <v>8.5927499999999988</v>
      </c>
      <c r="M3" s="4">
        <f t="shared" ref="M3:M37" si="3">SUM(J3+K3+L3)</f>
        <v>123.16274999999999</v>
      </c>
      <c r="N3" s="4">
        <f t="shared" ref="N3:N29" si="4">SUM(M3*0.035)</f>
        <v>4.3106962500000003</v>
      </c>
      <c r="O3" s="5">
        <f t="shared" ref="O3:O37" si="5">SUM(M3-H3-K3-L3-N3)</f>
        <v>52.569303749999996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2">
        <v>44980</v>
      </c>
      <c r="B4" s="2">
        <f t="shared" si="0"/>
        <v>44982</v>
      </c>
      <c r="C4" s="3" t="s">
        <v>16</v>
      </c>
      <c r="D4" s="3" t="s">
        <v>195</v>
      </c>
      <c r="E4" s="3" t="s">
        <v>17</v>
      </c>
      <c r="F4" s="4">
        <v>15</v>
      </c>
      <c r="G4" s="3">
        <v>4</v>
      </c>
      <c r="H4" s="4">
        <f t="shared" si="1"/>
        <v>60</v>
      </c>
      <c r="I4" s="3">
        <v>33.96</v>
      </c>
      <c r="J4" s="3">
        <v>67.92</v>
      </c>
      <c r="K4" s="4">
        <v>5.0310201249914996</v>
      </c>
      <c r="L4" s="4">
        <f t="shared" si="2"/>
        <v>5.4713265093743626</v>
      </c>
      <c r="M4" s="4">
        <f t="shared" si="3"/>
        <v>78.422346634365866</v>
      </c>
      <c r="N4" s="4">
        <f t="shared" si="4"/>
        <v>2.7447821322028054</v>
      </c>
      <c r="O4" s="5">
        <f t="shared" si="5"/>
        <v>5.1752178677971976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2">
        <v>44980</v>
      </c>
      <c r="B5" s="2">
        <f>SUM(A5+3)</f>
        <v>44983</v>
      </c>
      <c r="C5" s="3" t="s">
        <v>186</v>
      </c>
      <c r="D5" s="3" t="s">
        <v>209</v>
      </c>
      <c r="E5" s="3" t="s">
        <v>15</v>
      </c>
      <c r="F5" s="4">
        <v>15</v>
      </c>
      <c r="G5" s="3">
        <v>3</v>
      </c>
      <c r="H5" s="4">
        <f t="shared" si="1"/>
        <v>45</v>
      </c>
      <c r="I5" s="3">
        <v>33.96</v>
      </c>
      <c r="J5" s="3">
        <v>101.88</v>
      </c>
      <c r="K5" s="4">
        <v>0</v>
      </c>
      <c r="L5" s="4">
        <f t="shared" si="2"/>
        <v>7.6409999999999991</v>
      </c>
      <c r="M5" s="4">
        <f t="shared" si="3"/>
        <v>109.521</v>
      </c>
      <c r="N5" s="4">
        <f t="shared" si="4"/>
        <v>3.8332350000000006</v>
      </c>
      <c r="O5" s="5">
        <f t="shared" si="5"/>
        <v>53.046765000000001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2">
        <v>44980</v>
      </c>
      <c r="B6" s="2">
        <f t="shared" ref="B6:B15" si="6">SUM(A6+2)</f>
        <v>44982</v>
      </c>
      <c r="C6" s="3" t="s">
        <v>18</v>
      </c>
      <c r="D6" s="3" t="s">
        <v>196</v>
      </c>
      <c r="E6" s="3" t="s">
        <v>19</v>
      </c>
      <c r="F6" s="4">
        <v>15</v>
      </c>
      <c r="G6" s="3">
        <v>3</v>
      </c>
      <c r="H6" s="4">
        <f t="shared" si="1"/>
        <v>45</v>
      </c>
      <c r="I6" s="3">
        <v>49.95</v>
      </c>
      <c r="J6" s="3">
        <v>149.85</v>
      </c>
      <c r="K6" s="4">
        <v>0</v>
      </c>
      <c r="L6" s="4">
        <f t="shared" si="2"/>
        <v>11.23875</v>
      </c>
      <c r="M6" s="4">
        <f t="shared" si="3"/>
        <v>161.08875</v>
      </c>
      <c r="N6" s="4">
        <f t="shared" si="4"/>
        <v>5.6381062500000008</v>
      </c>
      <c r="O6" s="5">
        <f t="shared" si="5"/>
        <v>99.211893750000002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2">
        <v>44981</v>
      </c>
      <c r="B7" s="2">
        <f t="shared" si="6"/>
        <v>44983</v>
      </c>
      <c r="C7" s="3" t="s">
        <v>20</v>
      </c>
      <c r="D7" s="3" t="s">
        <v>210</v>
      </c>
      <c r="E7" s="3" t="s">
        <v>21</v>
      </c>
      <c r="F7" s="4">
        <v>15</v>
      </c>
      <c r="G7" s="3">
        <v>5</v>
      </c>
      <c r="H7" s="4">
        <f t="shared" si="1"/>
        <v>75</v>
      </c>
      <c r="I7" s="3">
        <v>49.95</v>
      </c>
      <c r="J7" s="3">
        <v>199.8</v>
      </c>
      <c r="K7" s="4">
        <v>5.2118088882589699</v>
      </c>
      <c r="L7" s="4">
        <f t="shared" si="2"/>
        <v>15.375885666619421</v>
      </c>
      <c r="M7" s="4">
        <f t="shared" si="3"/>
        <v>220.38769455487838</v>
      </c>
      <c r="N7" s="4">
        <f t="shared" si="4"/>
        <v>7.7135693094207438</v>
      </c>
      <c r="O7" s="5">
        <f t="shared" si="5"/>
        <v>117.08643069057925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2">
        <v>44981</v>
      </c>
      <c r="B8" s="2">
        <f t="shared" si="6"/>
        <v>44983</v>
      </c>
      <c r="C8" s="3" t="s">
        <v>179</v>
      </c>
      <c r="D8" s="3" t="s">
        <v>193</v>
      </c>
      <c r="E8" s="3" t="s">
        <v>22</v>
      </c>
      <c r="F8" s="4">
        <v>15</v>
      </c>
      <c r="G8" s="3">
        <v>3</v>
      </c>
      <c r="H8" s="4">
        <f t="shared" si="1"/>
        <v>45</v>
      </c>
      <c r="I8" s="3">
        <v>49.95</v>
      </c>
      <c r="J8" s="3">
        <v>149.85</v>
      </c>
      <c r="K8" s="4">
        <v>5.4368175227745796</v>
      </c>
      <c r="L8" s="4">
        <f t="shared" si="2"/>
        <v>11.646511314208093</v>
      </c>
      <c r="M8" s="4">
        <f t="shared" si="3"/>
        <v>166.93332883698267</v>
      </c>
      <c r="N8" s="4">
        <f t="shared" si="4"/>
        <v>5.8426665092943937</v>
      </c>
      <c r="O8" s="5">
        <f t="shared" si="5"/>
        <v>99.007333490705605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2">
        <v>44981</v>
      </c>
      <c r="B9" s="2">
        <f t="shared" si="6"/>
        <v>44983</v>
      </c>
      <c r="C9" s="3" t="s">
        <v>23</v>
      </c>
      <c r="D9" s="3" t="s">
        <v>215</v>
      </c>
      <c r="E9" s="3" t="s">
        <v>22</v>
      </c>
      <c r="F9" s="4">
        <v>15</v>
      </c>
      <c r="G9" s="3">
        <v>1</v>
      </c>
      <c r="H9" s="4">
        <f t="shared" si="1"/>
        <v>15</v>
      </c>
      <c r="I9" s="3">
        <v>49.95</v>
      </c>
      <c r="J9" s="3">
        <v>49.95</v>
      </c>
      <c r="K9" s="4">
        <v>3.40979255371</v>
      </c>
      <c r="L9" s="4">
        <f t="shared" si="2"/>
        <v>4.0019844415282497</v>
      </c>
      <c r="M9" s="4">
        <f t="shared" si="3"/>
        <v>57.361776995238252</v>
      </c>
      <c r="N9" s="4">
        <f t="shared" si="4"/>
        <v>2.0076621948333391</v>
      </c>
      <c r="O9" s="5">
        <f t="shared" si="5"/>
        <v>32.942337805166666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2">
        <v>44981</v>
      </c>
      <c r="B10" s="2">
        <f t="shared" si="6"/>
        <v>44983</v>
      </c>
      <c r="C10" s="3" t="s">
        <v>24</v>
      </c>
      <c r="D10" s="3" t="s">
        <v>197</v>
      </c>
      <c r="E10" s="3" t="s">
        <v>15</v>
      </c>
      <c r="F10" s="4">
        <v>15</v>
      </c>
      <c r="G10" s="3">
        <v>5</v>
      </c>
      <c r="H10" s="4">
        <f t="shared" si="1"/>
        <v>75</v>
      </c>
      <c r="I10" s="3">
        <v>33.96</v>
      </c>
      <c r="J10" s="3">
        <v>135.84</v>
      </c>
      <c r="K10" s="4">
        <v>5.2895880214153097</v>
      </c>
      <c r="L10" s="4">
        <f t="shared" si="2"/>
        <v>10.584719101606149</v>
      </c>
      <c r="M10" s="4">
        <f t="shared" si="3"/>
        <v>151.71430712302146</v>
      </c>
      <c r="N10" s="4">
        <f t="shared" si="4"/>
        <v>5.3100007493057513</v>
      </c>
      <c r="O10" s="5">
        <f t="shared" si="5"/>
        <v>55.529999250694246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2">
        <v>44982</v>
      </c>
      <c r="B11" s="2">
        <f t="shared" si="6"/>
        <v>44984</v>
      </c>
      <c r="C11" s="3" t="s">
        <v>180</v>
      </c>
      <c r="D11" s="3" t="s">
        <v>194</v>
      </c>
      <c r="E11" s="3" t="s">
        <v>19</v>
      </c>
      <c r="F11" s="4">
        <v>15</v>
      </c>
      <c r="G11" s="3">
        <v>4</v>
      </c>
      <c r="H11" s="4">
        <f t="shared" si="1"/>
        <v>60</v>
      </c>
      <c r="I11" s="3">
        <v>49.95</v>
      </c>
      <c r="J11" s="3">
        <v>99.9</v>
      </c>
      <c r="K11" s="4">
        <v>0</v>
      </c>
      <c r="L11" s="4">
        <f t="shared" si="2"/>
        <v>7.4924999999999997</v>
      </c>
      <c r="M11" s="4">
        <f t="shared" si="3"/>
        <v>107.39250000000001</v>
      </c>
      <c r="N11" s="4">
        <f t="shared" si="4"/>
        <v>3.758737500000001</v>
      </c>
      <c r="O11" s="5">
        <f t="shared" si="5"/>
        <v>36.141262500000011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2">
        <v>44982</v>
      </c>
      <c r="B12" s="2">
        <f t="shared" si="6"/>
        <v>44984</v>
      </c>
      <c r="C12" s="3" t="s">
        <v>25</v>
      </c>
      <c r="D12" s="3" t="s">
        <v>198</v>
      </c>
      <c r="E12" s="3" t="s">
        <v>22</v>
      </c>
      <c r="F12" s="4">
        <v>15</v>
      </c>
      <c r="G12" s="3">
        <v>3</v>
      </c>
      <c r="H12" s="4">
        <f t="shared" si="1"/>
        <v>45</v>
      </c>
      <c r="I12" s="3">
        <v>49.95</v>
      </c>
      <c r="J12" s="3">
        <v>149.85</v>
      </c>
      <c r="K12" s="4">
        <v>4.8688070341575802</v>
      </c>
      <c r="L12" s="4">
        <f t="shared" si="2"/>
        <v>11.603910527561817</v>
      </c>
      <c r="M12" s="4">
        <f t="shared" si="3"/>
        <v>166.3227175617194</v>
      </c>
      <c r="N12" s="4">
        <f t="shared" si="4"/>
        <v>5.8212951146601792</v>
      </c>
      <c r="O12" s="5">
        <f t="shared" si="5"/>
        <v>99.02870488533982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2">
        <v>44982</v>
      </c>
      <c r="B13" s="2">
        <f t="shared" si="6"/>
        <v>44984</v>
      </c>
      <c r="C13" s="3" t="s">
        <v>26</v>
      </c>
      <c r="D13" s="3" t="s">
        <v>216</v>
      </c>
      <c r="E13" s="3" t="s">
        <v>15</v>
      </c>
      <c r="F13" s="4">
        <v>15</v>
      </c>
      <c r="G13" s="3">
        <v>3</v>
      </c>
      <c r="H13" s="4">
        <f t="shared" si="1"/>
        <v>45</v>
      </c>
      <c r="I13" s="3">
        <v>33.96</v>
      </c>
      <c r="J13" s="3">
        <v>101.88</v>
      </c>
      <c r="K13" s="4">
        <v>5.30666856964943</v>
      </c>
      <c r="L13" s="4">
        <f t="shared" si="2"/>
        <v>8.0390001427237063</v>
      </c>
      <c r="M13" s="4">
        <f t="shared" si="3"/>
        <v>115.22566871237314</v>
      </c>
      <c r="N13" s="4">
        <f t="shared" si="4"/>
        <v>4.0328984049330598</v>
      </c>
      <c r="O13" s="5">
        <f t="shared" si="5"/>
        <v>52.847101595066938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2">
        <v>44982</v>
      </c>
      <c r="B14" s="2">
        <f t="shared" si="6"/>
        <v>44984</v>
      </c>
      <c r="C14" s="3" t="s">
        <v>182</v>
      </c>
      <c r="D14" s="3" t="s">
        <v>223</v>
      </c>
      <c r="E14" s="3" t="s">
        <v>21</v>
      </c>
      <c r="F14" s="4">
        <v>15</v>
      </c>
      <c r="G14" s="3">
        <v>1</v>
      </c>
      <c r="H14" s="4">
        <f t="shared" si="1"/>
        <v>15</v>
      </c>
      <c r="I14" s="3">
        <v>49.95</v>
      </c>
      <c r="J14" s="3">
        <v>49.95</v>
      </c>
      <c r="K14" s="4">
        <v>0</v>
      </c>
      <c r="L14" s="4">
        <f t="shared" si="2"/>
        <v>3.7462499999999999</v>
      </c>
      <c r="M14" s="4">
        <f t="shared" si="3"/>
        <v>53.696250000000006</v>
      </c>
      <c r="N14" s="4">
        <f t="shared" si="4"/>
        <v>1.8793687500000005</v>
      </c>
      <c r="O14" s="5">
        <f t="shared" si="5"/>
        <v>33.070631250000005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2">
        <v>44982</v>
      </c>
      <c r="B15" s="2">
        <f t="shared" si="6"/>
        <v>44984</v>
      </c>
      <c r="C15" s="3" t="s">
        <v>27</v>
      </c>
      <c r="D15" s="3" t="s">
        <v>217</v>
      </c>
      <c r="E15" s="3" t="s">
        <v>21</v>
      </c>
      <c r="F15" s="4">
        <v>15</v>
      </c>
      <c r="G15" s="3">
        <v>5</v>
      </c>
      <c r="H15" s="4">
        <f t="shared" si="1"/>
        <v>75</v>
      </c>
      <c r="I15" s="3">
        <v>49.95</v>
      </c>
      <c r="J15" s="3">
        <v>199.8</v>
      </c>
      <c r="K15" s="4">
        <v>0</v>
      </c>
      <c r="L15" s="4">
        <f t="shared" si="2"/>
        <v>14.984999999999999</v>
      </c>
      <c r="M15" s="4">
        <f t="shared" si="3"/>
        <v>214.78500000000003</v>
      </c>
      <c r="N15" s="4">
        <f t="shared" si="4"/>
        <v>7.5174750000000019</v>
      </c>
      <c r="O15" s="5">
        <f t="shared" si="5"/>
        <v>117.28252500000002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2">
        <v>44983</v>
      </c>
      <c r="B16" s="2">
        <f>SUM(A16+5)</f>
        <v>44988</v>
      </c>
      <c r="C16" s="3" t="s">
        <v>187</v>
      </c>
      <c r="D16" s="3" t="s">
        <v>212</v>
      </c>
      <c r="E16" s="3" t="s">
        <v>21</v>
      </c>
      <c r="F16" s="4">
        <v>15</v>
      </c>
      <c r="G16" s="3">
        <v>5</v>
      </c>
      <c r="H16" s="4">
        <f t="shared" si="1"/>
        <v>75</v>
      </c>
      <c r="I16" s="3">
        <v>49.95</v>
      </c>
      <c r="J16" s="3">
        <v>199.8</v>
      </c>
      <c r="K16" s="4">
        <v>4.4648447806290097</v>
      </c>
      <c r="L16" s="4">
        <f t="shared" si="2"/>
        <v>15.319863358547178</v>
      </c>
      <c r="M16" s="4">
        <f t="shared" si="3"/>
        <v>219.5847081391762</v>
      </c>
      <c r="N16" s="4">
        <f t="shared" si="4"/>
        <v>7.6854647848711677</v>
      </c>
      <c r="O16" s="5">
        <f t="shared" si="5"/>
        <v>117.11453521512883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2">
        <v>44983</v>
      </c>
      <c r="B17" s="2">
        <f t="shared" ref="B17:B23" si="7">SUM(A17+2)</f>
        <v>44985</v>
      </c>
      <c r="C17" s="3" t="s">
        <v>190</v>
      </c>
      <c r="D17" s="3" t="s">
        <v>224</v>
      </c>
      <c r="E17" s="3" t="s">
        <v>21</v>
      </c>
      <c r="F17" s="4">
        <v>15</v>
      </c>
      <c r="G17" s="3">
        <v>1</v>
      </c>
      <c r="H17" s="4">
        <f t="shared" si="1"/>
        <v>15</v>
      </c>
      <c r="I17" s="3">
        <v>49.95</v>
      </c>
      <c r="J17" s="3">
        <v>49.95</v>
      </c>
      <c r="K17" s="4">
        <v>2.8952688464880798</v>
      </c>
      <c r="L17" s="4">
        <f t="shared" si="2"/>
        <v>3.9633951634866058</v>
      </c>
      <c r="M17" s="4">
        <f t="shared" si="3"/>
        <v>56.808664009974692</v>
      </c>
      <c r="N17" s="4">
        <f t="shared" si="4"/>
        <v>1.9883032403491143</v>
      </c>
      <c r="O17" s="5">
        <f t="shared" si="5"/>
        <v>32.961696759650891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2">
        <v>44983</v>
      </c>
      <c r="B18" s="2">
        <f t="shared" si="7"/>
        <v>44985</v>
      </c>
      <c r="C18" s="3" t="s">
        <v>188</v>
      </c>
      <c r="D18" s="3" t="s">
        <v>218</v>
      </c>
      <c r="E18" s="3" t="s">
        <v>28</v>
      </c>
      <c r="F18" s="4">
        <v>15</v>
      </c>
      <c r="G18" s="3">
        <v>1</v>
      </c>
      <c r="H18" s="4">
        <f t="shared" si="1"/>
        <v>15</v>
      </c>
      <c r="I18" s="3">
        <v>49.95</v>
      </c>
      <c r="J18" s="3">
        <v>49.95</v>
      </c>
      <c r="K18" s="4">
        <v>0</v>
      </c>
      <c r="L18" s="4">
        <f t="shared" si="2"/>
        <v>3.7462499999999999</v>
      </c>
      <c r="M18" s="4">
        <f t="shared" si="3"/>
        <v>53.696250000000006</v>
      </c>
      <c r="N18" s="4">
        <f t="shared" si="4"/>
        <v>1.8793687500000005</v>
      </c>
      <c r="O18" s="5">
        <f t="shared" si="5"/>
        <v>33.070631250000005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2">
        <v>44983</v>
      </c>
      <c r="B19" s="2">
        <f t="shared" si="7"/>
        <v>44985</v>
      </c>
      <c r="C19" s="3" t="s">
        <v>183</v>
      </c>
      <c r="D19" s="3" t="s">
        <v>219</v>
      </c>
      <c r="E19" s="3" t="s">
        <v>15</v>
      </c>
      <c r="F19" s="4">
        <v>15</v>
      </c>
      <c r="G19" s="3">
        <v>5</v>
      </c>
      <c r="H19" s="4">
        <f t="shared" si="1"/>
        <v>75</v>
      </c>
      <c r="I19" s="3">
        <v>33.96</v>
      </c>
      <c r="J19" s="3">
        <v>135.84</v>
      </c>
      <c r="K19" s="4">
        <v>4.7189633196601202</v>
      </c>
      <c r="L19" s="4">
        <f t="shared" si="2"/>
        <v>10.54192224897451</v>
      </c>
      <c r="M19" s="4">
        <f t="shared" si="3"/>
        <v>151.10088556863465</v>
      </c>
      <c r="N19" s="4">
        <f t="shared" si="4"/>
        <v>5.2885309949022137</v>
      </c>
      <c r="O19" s="5">
        <f t="shared" si="5"/>
        <v>55.551469005097815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2">
        <v>44983</v>
      </c>
      <c r="B20" s="2">
        <f t="shared" si="7"/>
        <v>44985</v>
      </c>
      <c r="C20" s="3" t="s">
        <v>29</v>
      </c>
      <c r="D20" s="3" t="s">
        <v>225</v>
      </c>
      <c r="E20" s="3" t="s">
        <v>15</v>
      </c>
      <c r="F20" s="4">
        <v>15</v>
      </c>
      <c r="G20" s="3">
        <v>3</v>
      </c>
      <c r="H20" s="4">
        <f t="shared" si="1"/>
        <v>45</v>
      </c>
      <c r="I20" s="3">
        <v>33.96</v>
      </c>
      <c r="J20" s="3">
        <v>101.88</v>
      </c>
      <c r="K20" s="4">
        <v>5.254523640585</v>
      </c>
      <c r="L20" s="4">
        <f t="shared" si="2"/>
        <v>8.0350892730438748</v>
      </c>
      <c r="M20" s="4">
        <f t="shared" si="3"/>
        <v>115.16961291362888</v>
      </c>
      <c r="N20" s="4">
        <f t="shared" si="4"/>
        <v>4.030936451977011</v>
      </c>
      <c r="O20" s="5">
        <f t="shared" si="5"/>
        <v>52.84906354802299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2">
        <v>44983</v>
      </c>
      <c r="B21" s="2">
        <f t="shared" si="7"/>
        <v>44985</v>
      </c>
      <c r="C21" s="3" t="s">
        <v>30</v>
      </c>
      <c r="D21" s="3" t="s">
        <v>226</v>
      </c>
      <c r="E21" s="3" t="s">
        <v>15</v>
      </c>
      <c r="F21" s="4">
        <v>15</v>
      </c>
      <c r="G21" s="3">
        <v>5</v>
      </c>
      <c r="H21" s="4">
        <f t="shared" si="1"/>
        <v>75</v>
      </c>
      <c r="I21" s="3">
        <v>33.96</v>
      </c>
      <c r="J21" s="3">
        <v>135.84</v>
      </c>
      <c r="K21" s="4">
        <v>5.2098754973516197</v>
      </c>
      <c r="L21" s="4">
        <f t="shared" si="2"/>
        <v>10.578740662301371</v>
      </c>
      <c r="M21" s="4">
        <f t="shared" si="3"/>
        <v>151.62861615965301</v>
      </c>
      <c r="N21" s="4">
        <f t="shared" si="4"/>
        <v>5.3070015655878553</v>
      </c>
      <c r="O21" s="5">
        <f t="shared" si="5"/>
        <v>55.532998434412164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2">
        <v>44984</v>
      </c>
      <c r="B22" s="2">
        <f t="shared" si="7"/>
        <v>44986</v>
      </c>
      <c r="C22" s="3" t="s">
        <v>31</v>
      </c>
      <c r="D22" s="3" t="s">
        <v>199</v>
      </c>
      <c r="E22" s="3" t="s">
        <v>22</v>
      </c>
      <c r="F22" s="4">
        <v>15</v>
      </c>
      <c r="G22" s="3">
        <v>1</v>
      </c>
      <c r="H22" s="4">
        <f t="shared" si="1"/>
        <v>15</v>
      </c>
      <c r="I22" s="3">
        <v>49.95</v>
      </c>
      <c r="J22" s="3">
        <f t="shared" ref="J22:J29" si="8">SUM(I22*G22)</f>
        <v>49.95</v>
      </c>
      <c r="K22" s="4">
        <v>7.75</v>
      </c>
      <c r="L22" s="4">
        <f t="shared" si="2"/>
        <v>4.3274999999999997</v>
      </c>
      <c r="M22" s="4">
        <f t="shared" si="3"/>
        <v>62.027500000000003</v>
      </c>
      <c r="N22" s="4">
        <f t="shared" si="4"/>
        <v>2.1709625000000004</v>
      </c>
      <c r="O22" s="5">
        <f t="shared" si="5"/>
        <v>32.779037500000001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2">
        <v>44984</v>
      </c>
      <c r="B23" s="2">
        <f t="shared" si="7"/>
        <v>44986</v>
      </c>
      <c r="C23" s="3" t="s">
        <v>32</v>
      </c>
      <c r="D23" s="3" t="s">
        <v>200</v>
      </c>
      <c r="E23" s="3" t="s">
        <v>19</v>
      </c>
      <c r="F23" s="4">
        <v>15</v>
      </c>
      <c r="G23" s="3">
        <v>4</v>
      </c>
      <c r="H23" s="4">
        <f t="shared" si="1"/>
        <v>60</v>
      </c>
      <c r="I23" s="3">
        <v>49.95</v>
      </c>
      <c r="J23" s="3">
        <f t="shared" si="8"/>
        <v>199.8</v>
      </c>
      <c r="K23" s="4">
        <v>8.2200000000000006</v>
      </c>
      <c r="L23" s="4">
        <f t="shared" si="2"/>
        <v>15.6015</v>
      </c>
      <c r="M23" s="4">
        <f t="shared" si="3"/>
        <v>223.6215</v>
      </c>
      <c r="N23" s="4">
        <f t="shared" si="4"/>
        <v>7.8267525000000004</v>
      </c>
      <c r="O23" s="5">
        <f t="shared" si="5"/>
        <v>131.97324750000001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2">
        <v>44985</v>
      </c>
      <c r="B24" s="2">
        <f>SUM(A24+3)</f>
        <v>44988</v>
      </c>
      <c r="C24" s="3" t="s">
        <v>184</v>
      </c>
      <c r="D24" s="3" t="s">
        <v>201</v>
      </c>
      <c r="E24" s="3" t="s">
        <v>28</v>
      </c>
      <c r="F24" s="4">
        <v>15</v>
      </c>
      <c r="G24" s="3">
        <v>1</v>
      </c>
      <c r="H24" s="4">
        <f t="shared" si="1"/>
        <v>15</v>
      </c>
      <c r="I24" s="3">
        <v>49.95</v>
      </c>
      <c r="J24" s="3">
        <f t="shared" si="8"/>
        <v>49.95</v>
      </c>
      <c r="K24" s="4">
        <v>6.63</v>
      </c>
      <c r="L24" s="4">
        <f t="shared" si="2"/>
        <v>4.2435</v>
      </c>
      <c r="M24" s="4">
        <f t="shared" si="3"/>
        <v>60.823500000000003</v>
      </c>
      <c r="N24" s="4">
        <f t="shared" si="4"/>
        <v>2.1288225000000005</v>
      </c>
      <c r="O24" s="5">
        <f t="shared" si="5"/>
        <v>32.821177500000005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2">
        <v>44985</v>
      </c>
      <c r="B25" s="2">
        <f t="shared" ref="B25:B26" si="9">SUM(A25+2)</f>
        <v>44987</v>
      </c>
      <c r="C25" s="3" t="s">
        <v>33</v>
      </c>
      <c r="D25" s="3" t="s">
        <v>202</v>
      </c>
      <c r="E25" s="3" t="s">
        <v>34</v>
      </c>
      <c r="F25" s="4">
        <v>15</v>
      </c>
      <c r="G25" s="3">
        <v>3</v>
      </c>
      <c r="H25" s="4">
        <f t="shared" si="1"/>
        <v>45</v>
      </c>
      <c r="I25" s="3">
        <v>33.96</v>
      </c>
      <c r="J25" s="3">
        <f t="shared" si="8"/>
        <v>101.88</v>
      </c>
      <c r="K25" s="4">
        <v>10.44</v>
      </c>
      <c r="L25" s="4">
        <f t="shared" si="2"/>
        <v>8.4239999999999995</v>
      </c>
      <c r="M25" s="4">
        <f t="shared" si="3"/>
        <v>120.744</v>
      </c>
      <c r="N25" s="4">
        <f t="shared" si="4"/>
        <v>4.2260400000000002</v>
      </c>
      <c r="O25" s="5">
        <f t="shared" si="5"/>
        <v>52.653960000000005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2">
        <v>44985</v>
      </c>
      <c r="B26" s="2">
        <f t="shared" si="9"/>
        <v>44987</v>
      </c>
      <c r="C26" s="3" t="s">
        <v>192</v>
      </c>
      <c r="D26" s="3" t="s">
        <v>227</v>
      </c>
      <c r="E26" s="3" t="s">
        <v>19</v>
      </c>
      <c r="F26" s="4">
        <v>15</v>
      </c>
      <c r="G26" s="3">
        <v>1</v>
      </c>
      <c r="H26" s="4">
        <f t="shared" si="1"/>
        <v>15</v>
      </c>
      <c r="I26" s="3">
        <v>49.95</v>
      </c>
      <c r="J26" s="3">
        <f t="shared" si="8"/>
        <v>49.95</v>
      </c>
      <c r="K26" s="4">
        <v>5.89</v>
      </c>
      <c r="L26" s="4">
        <f t="shared" si="2"/>
        <v>4.1879999999999997</v>
      </c>
      <c r="M26" s="4">
        <f t="shared" si="3"/>
        <v>60.028000000000006</v>
      </c>
      <c r="N26" s="4">
        <f t="shared" si="4"/>
        <v>2.1009800000000003</v>
      </c>
      <c r="O26" s="5">
        <f t="shared" si="5"/>
        <v>32.849020000000003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2">
        <v>44979</v>
      </c>
      <c r="B27" s="2">
        <f>SUM(A27+4)</f>
        <v>44983</v>
      </c>
      <c r="C27" s="3" t="s">
        <v>35</v>
      </c>
      <c r="D27" s="3" t="s">
        <v>203</v>
      </c>
      <c r="E27" s="3" t="s">
        <v>34</v>
      </c>
      <c r="F27" s="4">
        <v>15</v>
      </c>
      <c r="G27" s="3">
        <v>4</v>
      </c>
      <c r="H27" s="4">
        <f t="shared" si="1"/>
        <v>60</v>
      </c>
      <c r="I27" s="3">
        <v>33.96</v>
      </c>
      <c r="J27" s="3">
        <f t="shared" si="8"/>
        <v>135.84</v>
      </c>
      <c r="K27" s="4">
        <v>8.8800000000000008</v>
      </c>
      <c r="L27" s="4">
        <f t="shared" si="2"/>
        <v>10.853999999999999</v>
      </c>
      <c r="M27" s="4">
        <f t="shared" si="3"/>
        <v>155.57400000000001</v>
      </c>
      <c r="N27" s="4">
        <f t="shared" si="4"/>
        <v>5.4450900000000013</v>
      </c>
      <c r="O27" s="5">
        <f t="shared" si="5"/>
        <v>70.39491000000001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2">
        <v>44979</v>
      </c>
      <c r="B28" s="2">
        <f t="shared" ref="B28:B29" si="10">SUM(A28+2)</f>
        <v>44981</v>
      </c>
      <c r="C28" s="3" t="s">
        <v>36</v>
      </c>
      <c r="D28" s="3" t="s">
        <v>204</v>
      </c>
      <c r="E28" s="3" t="s">
        <v>28</v>
      </c>
      <c r="F28" s="4">
        <v>15</v>
      </c>
      <c r="G28" s="3">
        <v>4</v>
      </c>
      <c r="H28" s="4">
        <f t="shared" si="1"/>
        <v>60</v>
      </c>
      <c r="I28" s="3">
        <v>49.95</v>
      </c>
      <c r="J28" s="3">
        <f t="shared" si="8"/>
        <v>199.8</v>
      </c>
      <c r="K28" s="4">
        <v>9.15</v>
      </c>
      <c r="L28" s="4">
        <f t="shared" si="2"/>
        <v>15.671250000000001</v>
      </c>
      <c r="M28" s="4">
        <f t="shared" si="3"/>
        <v>224.62125000000003</v>
      </c>
      <c r="N28" s="4">
        <f t="shared" si="4"/>
        <v>7.8617437500000023</v>
      </c>
      <c r="O28" s="5">
        <f t="shared" si="5"/>
        <v>131.93825624999999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2">
        <v>44979</v>
      </c>
      <c r="B29" s="2">
        <f t="shared" si="10"/>
        <v>44981</v>
      </c>
      <c r="C29" s="3" t="s">
        <v>37</v>
      </c>
      <c r="D29" s="3" t="s">
        <v>207</v>
      </c>
      <c r="E29" s="3" t="s">
        <v>19</v>
      </c>
      <c r="F29" s="4">
        <v>15</v>
      </c>
      <c r="G29" s="3">
        <v>4</v>
      </c>
      <c r="H29" s="4">
        <f t="shared" si="1"/>
        <v>60</v>
      </c>
      <c r="I29" s="3">
        <v>49.95</v>
      </c>
      <c r="J29" s="3">
        <f t="shared" si="8"/>
        <v>199.8</v>
      </c>
      <c r="K29" s="4">
        <v>9.23</v>
      </c>
      <c r="L29" s="4">
        <f t="shared" si="2"/>
        <v>15.677249999999999</v>
      </c>
      <c r="M29" s="4">
        <f t="shared" si="3"/>
        <v>224.70724999999999</v>
      </c>
      <c r="N29" s="4">
        <f t="shared" si="4"/>
        <v>7.8647537500000002</v>
      </c>
      <c r="O29" s="5">
        <f t="shared" si="5"/>
        <v>131.93524625000001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2">
        <v>44977</v>
      </c>
      <c r="B30" s="2">
        <f>SUM(A30+3)</f>
        <v>44980</v>
      </c>
      <c r="C30" s="3" t="s">
        <v>38</v>
      </c>
      <c r="D30" s="3" t="s">
        <v>205</v>
      </c>
      <c r="E30" s="3" t="s">
        <v>22</v>
      </c>
      <c r="F30" s="4">
        <v>15</v>
      </c>
      <c r="G30" s="3">
        <v>5</v>
      </c>
      <c r="H30" s="4">
        <f t="shared" si="1"/>
        <v>75</v>
      </c>
      <c r="I30" s="3">
        <v>49.95</v>
      </c>
      <c r="J30" s="3">
        <v>199.8</v>
      </c>
      <c r="K30" s="4">
        <v>0</v>
      </c>
      <c r="L30" s="4">
        <f t="shared" si="2"/>
        <v>14.984999999999999</v>
      </c>
      <c r="M30" s="4">
        <f t="shared" si="3"/>
        <v>214.78500000000003</v>
      </c>
      <c r="N30" s="4">
        <v>6.0941999999999998</v>
      </c>
      <c r="O30" s="5">
        <f t="shared" si="5"/>
        <v>118.70580000000002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2">
        <v>44977</v>
      </c>
      <c r="B31" s="2">
        <f t="shared" ref="B31:B35" si="11">SUM(A31+2)</f>
        <v>44979</v>
      </c>
      <c r="C31" s="3" t="s">
        <v>39</v>
      </c>
      <c r="D31" s="3" t="s">
        <v>206</v>
      </c>
      <c r="E31" s="3" t="s">
        <v>19</v>
      </c>
      <c r="F31" s="4">
        <v>15</v>
      </c>
      <c r="G31" s="3">
        <v>3</v>
      </c>
      <c r="H31" s="4">
        <f t="shared" si="1"/>
        <v>45</v>
      </c>
      <c r="I31" s="3">
        <v>49.95</v>
      </c>
      <c r="J31" s="3">
        <v>149.85</v>
      </c>
      <c r="K31" s="4">
        <v>5.3850851907449098</v>
      </c>
      <c r="L31" s="4">
        <f t="shared" si="2"/>
        <v>11.642631389305867</v>
      </c>
      <c r="M31" s="4">
        <f t="shared" si="3"/>
        <v>166.87771658005079</v>
      </c>
      <c r="N31" s="4">
        <v>4.6456499999999998</v>
      </c>
      <c r="O31" s="5">
        <f t="shared" si="5"/>
        <v>100.20435000000001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2">
        <v>44977</v>
      </c>
      <c r="B32" s="2">
        <f t="shared" si="11"/>
        <v>44979</v>
      </c>
      <c r="C32" s="3" t="s">
        <v>40</v>
      </c>
      <c r="D32" s="3" t="s">
        <v>220</v>
      </c>
      <c r="E32" s="3" t="s">
        <v>21</v>
      </c>
      <c r="F32" s="4">
        <v>15</v>
      </c>
      <c r="G32" s="3">
        <v>3</v>
      </c>
      <c r="H32" s="4">
        <f t="shared" si="1"/>
        <v>45</v>
      </c>
      <c r="I32" s="3">
        <v>49.95</v>
      </c>
      <c r="J32" s="3">
        <v>149.85</v>
      </c>
      <c r="K32" s="4">
        <v>3.73192466859562</v>
      </c>
      <c r="L32" s="4">
        <f t="shared" si="2"/>
        <v>11.518644350144671</v>
      </c>
      <c r="M32" s="4">
        <f t="shared" si="3"/>
        <v>165.10056901874029</v>
      </c>
      <c r="N32" s="4">
        <v>4.6456499999999998</v>
      </c>
      <c r="O32" s="5">
        <f t="shared" si="5"/>
        <v>100.20434999999999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2">
        <v>44977</v>
      </c>
      <c r="B33" s="2">
        <f t="shared" si="11"/>
        <v>44979</v>
      </c>
      <c r="C33" s="3" t="s">
        <v>185</v>
      </c>
      <c r="D33" s="3" t="s">
        <v>213</v>
      </c>
      <c r="E33" s="3" t="s">
        <v>17</v>
      </c>
      <c r="F33" s="4">
        <v>15</v>
      </c>
      <c r="G33" s="3">
        <v>4</v>
      </c>
      <c r="H33" s="4">
        <f t="shared" si="1"/>
        <v>60</v>
      </c>
      <c r="I33" s="3">
        <v>33.96</v>
      </c>
      <c r="J33" s="3">
        <v>67.92</v>
      </c>
      <c r="K33" s="4">
        <v>4.2990145192740403</v>
      </c>
      <c r="L33" s="4">
        <f t="shared" si="2"/>
        <v>5.4164260889455527</v>
      </c>
      <c r="M33" s="4">
        <f t="shared" si="3"/>
        <v>77.635440608219596</v>
      </c>
      <c r="N33" s="4">
        <v>2.2696800000000001</v>
      </c>
      <c r="O33" s="5">
        <f t="shared" si="5"/>
        <v>5.6503200000000033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2">
        <v>44979</v>
      </c>
      <c r="B34" s="2">
        <f t="shared" si="11"/>
        <v>44981</v>
      </c>
      <c r="C34" s="3" t="s">
        <v>41</v>
      </c>
      <c r="D34" s="3" t="s">
        <v>214</v>
      </c>
      <c r="E34" s="3" t="s">
        <v>28</v>
      </c>
      <c r="F34" s="4">
        <v>15</v>
      </c>
      <c r="G34" s="3">
        <v>1</v>
      </c>
      <c r="H34" s="4">
        <f t="shared" si="1"/>
        <v>15</v>
      </c>
      <c r="I34" s="3">
        <v>49.95</v>
      </c>
      <c r="J34" s="3">
        <v>49.95</v>
      </c>
      <c r="K34" s="4">
        <v>5.1210211144632396</v>
      </c>
      <c r="L34" s="4">
        <f t="shared" si="2"/>
        <v>4.1303265835847434</v>
      </c>
      <c r="M34" s="4">
        <f t="shared" si="3"/>
        <v>59.201347698047982</v>
      </c>
      <c r="N34" s="4">
        <v>1.74855</v>
      </c>
      <c r="O34" s="5">
        <f t="shared" si="5"/>
        <v>33.201450000000001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2">
        <v>44979</v>
      </c>
      <c r="B35" s="2">
        <f t="shared" si="11"/>
        <v>44981</v>
      </c>
      <c r="C35" s="3" t="s">
        <v>42</v>
      </c>
      <c r="D35" s="3" t="s">
        <v>221</v>
      </c>
      <c r="E35" s="3" t="s">
        <v>22</v>
      </c>
      <c r="F35" s="4">
        <v>15</v>
      </c>
      <c r="G35" s="3">
        <v>4</v>
      </c>
      <c r="H35" s="4">
        <f t="shared" si="1"/>
        <v>60</v>
      </c>
      <c r="I35" s="3">
        <v>49.95</v>
      </c>
      <c r="J35" s="3">
        <v>99.9</v>
      </c>
      <c r="K35" s="4">
        <v>3.3816522107977298</v>
      </c>
      <c r="L35" s="4">
        <f t="shared" si="2"/>
        <v>7.7461239158098296</v>
      </c>
      <c r="M35" s="4">
        <f t="shared" si="3"/>
        <v>111.02777612660756</v>
      </c>
      <c r="N35" s="4">
        <v>3.1970999999999998</v>
      </c>
      <c r="O35" s="5">
        <f t="shared" si="5"/>
        <v>36.7029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2">
        <v>44979</v>
      </c>
      <c r="B36" s="2">
        <f>SUM(A36+3)</f>
        <v>44982</v>
      </c>
      <c r="C36" s="3" t="s">
        <v>43</v>
      </c>
      <c r="D36" s="3" t="s">
        <v>222</v>
      </c>
      <c r="E36" s="3" t="s">
        <v>34</v>
      </c>
      <c r="F36" s="4">
        <v>15</v>
      </c>
      <c r="G36" s="3">
        <v>1</v>
      </c>
      <c r="H36" s="4">
        <f t="shared" si="1"/>
        <v>15</v>
      </c>
      <c r="I36" s="3">
        <v>33.96</v>
      </c>
      <c r="J36" s="3">
        <v>33.96</v>
      </c>
      <c r="K36" s="4">
        <v>3.3679959791686298</v>
      </c>
      <c r="L36" s="4">
        <f t="shared" si="2"/>
        <v>2.7995996984376474</v>
      </c>
      <c r="M36" s="4">
        <f t="shared" si="3"/>
        <v>40.12759567760628</v>
      </c>
      <c r="N36" s="4">
        <v>1.28484</v>
      </c>
      <c r="O36" s="5">
        <f t="shared" si="5"/>
        <v>17.675160000000005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2">
        <v>44979</v>
      </c>
      <c r="B37" s="2">
        <f>SUM(A37+2)</f>
        <v>44981</v>
      </c>
      <c r="C37" s="3" t="s">
        <v>189</v>
      </c>
      <c r="D37" s="3" t="s">
        <v>211</v>
      </c>
      <c r="E37" s="3" t="s">
        <v>28</v>
      </c>
      <c r="F37" s="4">
        <v>15</v>
      </c>
      <c r="G37" s="3">
        <v>4</v>
      </c>
      <c r="H37" s="4">
        <f t="shared" si="1"/>
        <v>60</v>
      </c>
      <c r="I37" s="3">
        <v>49.95</v>
      </c>
      <c r="J37" s="3">
        <v>99.9</v>
      </c>
      <c r="K37" s="4">
        <v>0</v>
      </c>
      <c r="L37" s="4">
        <f t="shared" si="2"/>
        <v>7.4924999999999997</v>
      </c>
      <c r="M37" s="4">
        <f t="shared" si="3"/>
        <v>107.39250000000001</v>
      </c>
      <c r="N37" s="4">
        <v>3.1970999999999998</v>
      </c>
      <c r="O37" s="5">
        <f t="shared" si="5"/>
        <v>36.702900000000014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3"/>
      <c r="B38" s="11"/>
      <c r="C38" s="12"/>
      <c r="D38" s="12"/>
      <c r="E38" s="12"/>
      <c r="F38" s="13"/>
      <c r="G38" s="6">
        <f t="shared" ref="G38:H38" si="12">SUM(G3:G37)</f>
        <v>110</v>
      </c>
      <c r="H38" s="7">
        <f t="shared" si="12"/>
        <v>1650</v>
      </c>
      <c r="I38" s="6"/>
      <c r="J38" s="7">
        <f t="shared" ref="J38:O38" si="13">SUM(J3:J37)</f>
        <v>4069.7100000000005</v>
      </c>
      <c r="K38" s="7">
        <f t="shared" si="13"/>
        <v>161.26467248271538</v>
      </c>
      <c r="L38" s="7">
        <f t="shared" si="13"/>
        <v>317.32310043620356</v>
      </c>
      <c r="M38" s="7">
        <f t="shared" si="13"/>
        <v>4548.2977729189206</v>
      </c>
      <c r="N38" s="7">
        <f t="shared" si="13"/>
        <v>153.29801395233764</v>
      </c>
      <c r="O38" s="8">
        <f t="shared" si="13"/>
        <v>2266.411986047663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3"/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33" t="s">
        <v>44</v>
      </c>
      <c r="B40" s="33" t="s">
        <v>45</v>
      </c>
      <c r="C40" s="33" t="s">
        <v>46</v>
      </c>
      <c r="D40" s="33" t="s">
        <v>47</v>
      </c>
      <c r="E40" s="11"/>
      <c r="F40" s="34" t="s">
        <v>48</v>
      </c>
      <c r="G40" s="35"/>
      <c r="H40" s="36" t="s">
        <v>49</v>
      </c>
      <c r="I40" s="37"/>
      <c r="J40" s="37"/>
      <c r="K40" s="38"/>
      <c r="L40" s="4"/>
      <c r="M40" s="4"/>
      <c r="N40" s="4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9">
        <f>SUM(M38)</f>
        <v>4548.2977729189206</v>
      </c>
      <c r="B41" s="10">
        <f>SUM(K38+L38+N38)</f>
        <v>631.88578687125664</v>
      </c>
      <c r="C41" s="10">
        <f>SUM(H38)</f>
        <v>1650</v>
      </c>
      <c r="D41" s="10">
        <f>SUM(A41-B41-C41)</f>
        <v>2266.411986047664</v>
      </c>
      <c r="E41" s="12"/>
      <c r="F41" s="14">
        <f>AVERAGE(O3:O37)</f>
        <v>64.754628172790376</v>
      </c>
      <c r="G41" s="15"/>
      <c r="H41" s="16">
        <f>AVERAGE(M3:M37)</f>
        <v>129.9513649405406</v>
      </c>
      <c r="I41" s="17"/>
      <c r="J41" s="17"/>
      <c r="K41" s="18"/>
      <c r="L41" s="4"/>
      <c r="M41" s="4"/>
      <c r="N41" s="4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3"/>
      <c r="B42" s="3"/>
      <c r="C42" s="3"/>
      <c r="D42" s="3"/>
      <c r="E42" s="12"/>
      <c r="F42" s="4"/>
      <c r="G42" s="3"/>
      <c r="H42" s="3"/>
      <c r="I42" s="3"/>
      <c r="J42" s="3"/>
      <c r="K42" s="4"/>
      <c r="L42" s="4"/>
      <c r="M42" s="4"/>
      <c r="N42" s="4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3"/>
      <c r="B43" s="3"/>
      <c r="C43" s="3"/>
      <c r="D43" s="3"/>
      <c r="E43" s="12"/>
      <c r="F43" s="4"/>
      <c r="G43" s="3"/>
      <c r="H43" s="3"/>
      <c r="I43" s="3"/>
      <c r="J43" s="3"/>
      <c r="K43" s="4"/>
      <c r="L43" s="4"/>
      <c r="M43" s="4"/>
      <c r="N43" s="4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3"/>
      <c r="B44" s="3"/>
      <c r="C44" s="3"/>
      <c r="D44" s="3"/>
      <c r="E44" s="12"/>
      <c r="F44" s="4"/>
      <c r="G44" s="3"/>
      <c r="H44" s="3"/>
      <c r="I44" s="3"/>
      <c r="J44" s="3"/>
      <c r="K44" s="4"/>
      <c r="L44" s="4"/>
      <c r="M44" s="4"/>
      <c r="N44" s="4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3"/>
      <c r="B45" s="3"/>
      <c r="C45" s="3"/>
      <c r="D45" s="3"/>
      <c r="E45" s="12"/>
      <c r="F45" s="4"/>
      <c r="G45" s="3"/>
      <c r="H45" s="3"/>
      <c r="I45" s="3"/>
      <c r="J45" s="3"/>
      <c r="K45" s="4"/>
      <c r="L45" s="4"/>
      <c r="M45" s="4"/>
      <c r="N45" s="4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3"/>
      <c r="B46" s="3"/>
      <c r="C46" s="3"/>
      <c r="D46" s="3"/>
      <c r="E46" s="12"/>
      <c r="F46" s="4"/>
      <c r="G46" s="3"/>
      <c r="H46" s="3"/>
      <c r="I46" s="3"/>
      <c r="J46" s="3"/>
      <c r="K46" s="4"/>
      <c r="L46" s="4"/>
      <c r="M46" s="4"/>
      <c r="N46" s="4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3"/>
      <c r="B47" s="3"/>
      <c r="C47" s="3"/>
      <c r="D47" s="3"/>
      <c r="E47" s="12"/>
      <c r="F47" s="4"/>
      <c r="G47" s="3"/>
      <c r="H47" s="3"/>
      <c r="I47" s="3"/>
      <c r="J47" s="3"/>
      <c r="K47" s="4"/>
      <c r="L47" s="4"/>
      <c r="M47" s="4"/>
      <c r="N47" s="4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3"/>
      <c r="B48" s="3"/>
      <c r="C48" s="3"/>
      <c r="D48" s="3"/>
      <c r="E48" s="12"/>
      <c r="F48" s="4"/>
      <c r="G48" s="3"/>
      <c r="H48" s="3"/>
      <c r="I48" s="3"/>
      <c r="J48" s="3"/>
      <c r="K48" s="4"/>
      <c r="L48" s="4"/>
      <c r="M48" s="4"/>
      <c r="N48" s="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3"/>
      <c r="B49" s="3"/>
      <c r="C49" s="3"/>
      <c r="D49" s="3"/>
      <c r="E49" s="12"/>
      <c r="F49" s="4"/>
      <c r="G49" s="3"/>
      <c r="H49" s="3"/>
      <c r="I49" s="3"/>
      <c r="J49" s="3"/>
      <c r="K49" s="4"/>
      <c r="L49" s="4"/>
      <c r="M49" s="4"/>
      <c r="N49" s="4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3"/>
      <c r="B50" s="3"/>
      <c r="C50" s="3"/>
      <c r="D50" s="3"/>
      <c r="E50" s="12"/>
      <c r="F50" s="4"/>
      <c r="G50" s="3"/>
      <c r="H50" s="3"/>
      <c r="I50" s="3"/>
      <c r="J50" s="3"/>
      <c r="K50" s="4"/>
      <c r="L50" s="4"/>
      <c r="M50" s="4"/>
      <c r="N50" s="4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3"/>
      <c r="B51" s="3"/>
      <c r="C51" s="3"/>
      <c r="D51" s="3"/>
      <c r="E51" s="12"/>
      <c r="F51" s="4"/>
      <c r="G51" s="3"/>
      <c r="H51" s="3"/>
      <c r="I51" s="3"/>
      <c r="J51" s="3"/>
      <c r="K51" s="4"/>
      <c r="L51" s="4"/>
      <c r="M51" s="4"/>
      <c r="N51" s="4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3"/>
      <c r="B52" s="3"/>
      <c r="C52" s="3"/>
      <c r="D52" s="3"/>
      <c r="E52" s="12"/>
      <c r="F52" s="4"/>
      <c r="G52" s="3"/>
      <c r="H52" s="3"/>
      <c r="I52" s="3"/>
      <c r="J52" s="3"/>
      <c r="K52" s="4"/>
      <c r="L52" s="4"/>
      <c r="M52" s="4"/>
      <c r="N52" s="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3"/>
      <c r="B53" s="3"/>
      <c r="C53" s="3"/>
      <c r="D53" s="3"/>
      <c r="E53" s="12"/>
      <c r="F53" s="4"/>
      <c r="G53" s="3"/>
      <c r="H53" s="3"/>
      <c r="I53" s="3"/>
      <c r="J53" s="3"/>
      <c r="K53" s="4"/>
      <c r="L53" s="4"/>
      <c r="M53" s="4"/>
      <c r="N53" s="4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3"/>
      <c r="B54" s="3"/>
      <c r="C54" s="3"/>
      <c r="D54" s="3"/>
      <c r="E54" s="12"/>
      <c r="F54" s="4"/>
      <c r="G54" s="3"/>
      <c r="H54" s="3"/>
      <c r="I54" s="3"/>
      <c r="J54" s="3"/>
      <c r="K54" s="4"/>
      <c r="L54" s="4"/>
      <c r="M54" s="4"/>
      <c r="N54" s="4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3"/>
      <c r="B55" s="3"/>
      <c r="C55" s="3"/>
      <c r="D55" s="3"/>
      <c r="E55" s="12"/>
      <c r="F55" s="4"/>
      <c r="G55" s="3"/>
      <c r="H55" s="3"/>
      <c r="I55" s="3"/>
      <c r="J55" s="3"/>
      <c r="K55" s="4"/>
      <c r="L55" s="4"/>
      <c r="M55" s="4"/>
      <c r="N55" s="4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3"/>
      <c r="B56" s="3"/>
      <c r="C56" s="3"/>
      <c r="D56" s="3"/>
      <c r="E56" s="12"/>
      <c r="F56" s="4"/>
      <c r="G56" s="3"/>
      <c r="H56" s="3"/>
      <c r="I56" s="3"/>
      <c r="J56" s="3"/>
      <c r="K56" s="4"/>
      <c r="L56" s="4"/>
      <c r="M56" s="4"/>
      <c r="N56" s="4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3"/>
      <c r="B57" s="3"/>
      <c r="C57" s="3"/>
      <c r="D57" s="3"/>
      <c r="E57" s="12"/>
      <c r="F57" s="4"/>
      <c r="G57" s="3"/>
      <c r="H57" s="3"/>
      <c r="I57" s="3"/>
      <c r="J57" s="3"/>
      <c r="K57" s="4"/>
      <c r="L57" s="4"/>
      <c r="M57" s="4"/>
      <c r="N57" s="4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3"/>
      <c r="B58" s="3"/>
      <c r="C58" s="3"/>
      <c r="D58" s="3"/>
      <c r="E58" s="12"/>
      <c r="F58" s="4"/>
      <c r="G58" s="3"/>
      <c r="H58" s="3"/>
      <c r="I58" s="3"/>
      <c r="J58" s="3"/>
      <c r="K58" s="4"/>
      <c r="L58" s="4"/>
      <c r="M58" s="4"/>
      <c r="N58" s="4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3"/>
      <c r="B59" s="3"/>
      <c r="C59" s="3"/>
      <c r="D59" s="3"/>
      <c r="E59" s="3"/>
      <c r="F59" s="4"/>
      <c r="G59" s="3"/>
      <c r="H59" s="3"/>
      <c r="I59" s="3"/>
      <c r="J59" s="3"/>
      <c r="K59" s="4"/>
      <c r="L59" s="4"/>
      <c r="M59" s="4"/>
      <c r="N59" s="4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3"/>
      <c r="B60" s="3"/>
      <c r="C60" s="3"/>
      <c r="D60" s="3"/>
      <c r="E60" s="3"/>
      <c r="F60" s="4"/>
      <c r="G60" s="3"/>
      <c r="H60" s="3"/>
      <c r="I60" s="3"/>
      <c r="J60" s="3"/>
      <c r="K60" s="4"/>
      <c r="L60" s="4"/>
      <c r="M60" s="4"/>
      <c r="N60" s="4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3"/>
      <c r="B61" s="3"/>
      <c r="C61" s="3"/>
      <c r="D61" s="3"/>
      <c r="E61" s="3"/>
      <c r="F61" s="4"/>
      <c r="G61" s="3"/>
      <c r="H61" s="3"/>
      <c r="I61" s="3"/>
      <c r="J61" s="3"/>
      <c r="K61" s="4"/>
      <c r="L61" s="4"/>
      <c r="M61" s="4"/>
      <c r="N61" s="4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3"/>
      <c r="B62" s="3"/>
      <c r="C62" s="3"/>
      <c r="D62" s="3"/>
      <c r="E62" s="3"/>
      <c r="F62" s="4"/>
      <c r="G62" s="3"/>
      <c r="H62" s="3"/>
      <c r="I62" s="3"/>
      <c r="J62" s="3"/>
      <c r="K62" s="4"/>
      <c r="L62" s="4"/>
      <c r="M62" s="4"/>
      <c r="N62" s="4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3"/>
      <c r="B63" s="3"/>
      <c r="C63" s="3"/>
      <c r="D63" s="3"/>
      <c r="E63" s="3"/>
      <c r="F63" s="4"/>
      <c r="G63" s="3"/>
      <c r="H63" s="3"/>
      <c r="I63" s="3"/>
      <c r="J63" s="3"/>
      <c r="K63" s="4"/>
      <c r="L63" s="4"/>
      <c r="M63" s="4"/>
      <c r="N63" s="4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3"/>
      <c r="B64" s="3"/>
      <c r="C64" s="3"/>
      <c r="D64" s="3"/>
      <c r="E64" s="3"/>
      <c r="F64" s="4"/>
      <c r="G64" s="3"/>
      <c r="H64" s="3"/>
      <c r="I64" s="3"/>
      <c r="J64" s="3"/>
      <c r="K64" s="4"/>
      <c r="L64" s="4"/>
      <c r="M64" s="4"/>
      <c r="N64" s="4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3"/>
      <c r="B65" s="3"/>
      <c r="C65" s="3"/>
      <c r="D65" s="3"/>
      <c r="E65" s="3"/>
      <c r="F65" s="4"/>
      <c r="G65" s="3"/>
      <c r="H65" s="3"/>
      <c r="I65" s="3"/>
      <c r="J65" s="3"/>
      <c r="K65" s="4"/>
      <c r="L65" s="4"/>
      <c r="M65" s="4"/>
      <c r="N65" s="4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3"/>
      <c r="B66" s="3"/>
      <c r="C66" s="3"/>
      <c r="D66" s="3"/>
      <c r="E66" s="3"/>
      <c r="F66" s="4"/>
      <c r="G66" s="3"/>
      <c r="H66" s="3"/>
      <c r="I66" s="3"/>
      <c r="J66" s="3"/>
      <c r="K66" s="4"/>
      <c r="L66" s="4"/>
      <c r="M66" s="4"/>
      <c r="N66" s="4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3"/>
      <c r="B67" s="3"/>
      <c r="C67" s="3"/>
      <c r="D67" s="3"/>
      <c r="E67" s="3"/>
      <c r="F67" s="4"/>
      <c r="G67" s="3"/>
      <c r="H67" s="3"/>
      <c r="I67" s="3"/>
      <c r="J67" s="3"/>
      <c r="K67" s="4"/>
      <c r="L67" s="4"/>
      <c r="M67" s="4"/>
      <c r="N67" s="4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3"/>
      <c r="B68" s="3"/>
      <c r="C68" s="3"/>
      <c r="D68" s="3"/>
      <c r="E68" s="3"/>
      <c r="F68" s="4"/>
      <c r="G68" s="3"/>
      <c r="H68" s="3"/>
      <c r="I68" s="3"/>
      <c r="J68" s="3"/>
      <c r="K68" s="4"/>
      <c r="L68" s="4"/>
      <c r="M68" s="4"/>
      <c r="N68" s="4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3"/>
      <c r="B69" s="3"/>
      <c r="C69" s="3"/>
      <c r="D69" s="3"/>
      <c r="E69" s="3"/>
      <c r="F69" s="4"/>
      <c r="G69" s="3"/>
      <c r="H69" s="3"/>
      <c r="I69" s="3"/>
      <c r="J69" s="3"/>
      <c r="K69" s="4"/>
      <c r="L69" s="4"/>
      <c r="M69" s="4"/>
      <c r="N69" s="4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3"/>
      <c r="B70" s="3"/>
      <c r="C70" s="3"/>
      <c r="D70" s="3"/>
      <c r="E70" s="3"/>
      <c r="F70" s="4"/>
      <c r="G70" s="3"/>
      <c r="H70" s="3"/>
      <c r="I70" s="3"/>
      <c r="J70" s="3"/>
      <c r="K70" s="4"/>
      <c r="L70" s="4"/>
      <c r="M70" s="4"/>
      <c r="N70" s="4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3"/>
      <c r="B71" s="3"/>
      <c r="C71" s="3"/>
      <c r="D71" s="3"/>
      <c r="E71" s="3"/>
      <c r="F71" s="4"/>
      <c r="G71" s="3"/>
      <c r="H71" s="3"/>
      <c r="I71" s="3"/>
      <c r="J71" s="3"/>
      <c r="K71" s="4"/>
      <c r="L71" s="4"/>
      <c r="M71" s="4"/>
      <c r="N71" s="4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3"/>
      <c r="B72" s="3"/>
      <c r="C72" s="3"/>
      <c r="D72" s="3"/>
      <c r="E72" s="3"/>
      <c r="F72" s="4"/>
      <c r="G72" s="3"/>
      <c r="H72" s="3"/>
      <c r="I72" s="3"/>
      <c r="J72" s="3"/>
      <c r="K72" s="4"/>
      <c r="L72" s="4"/>
      <c r="M72" s="4"/>
      <c r="N72" s="4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3"/>
      <c r="B73" s="3"/>
      <c r="C73" s="3"/>
      <c r="D73" s="3"/>
      <c r="E73" s="3"/>
      <c r="F73" s="4"/>
      <c r="G73" s="3"/>
      <c r="H73" s="3"/>
      <c r="I73" s="3"/>
      <c r="J73" s="3"/>
      <c r="K73" s="4"/>
      <c r="L73" s="4"/>
      <c r="M73" s="4"/>
      <c r="N73" s="4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3"/>
      <c r="B74" s="3"/>
      <c r="C74" s="3"/>
      <c r="D74" s="3"/>
      <c r="E74" s="3"/>
      <c r="F74" s="4"/>
      <c r="G74" s="3"/>
      <c r="H74" s="3"/>
      <c r="I74" s="3"/>
      <c r="J74" s="3"/>
      <c r="K74" s="4"/>
      <c r="L74" s="4"/>
      <c r="M74" s="4"/>
      <c r="N74" s="4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3"/>
      <c r="B75" s="3"/>
      <c r="C75" s="3"/>
      <c r="D75" s="3"/>
      <c r="E75" s="3"/>
      <c r="F75" s="4"/>
      <c r="G75" s="3"/>
      <c r="H75" s="3"/>
      <c r="I75" s="3"/>
      <c r="J75" s="3"/>
      <c r="K75" s="4"/>
      <c r="L75" s="4"/>
      <c r="M75" s="4"/>
      <c r="N75" s="4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3"/>
      <c r="B76" s="3"/>
      <c r="C76" s="3"/>
      <c r="D76" s="3"/>
      <c r="E76" s="3"/>
      <c r="F76" s="4"/>
      <c r="G76" s="3"/>
      <c r="H76" s="3"/>
      <c r="I76" s="3"/>
      <c r="J76" s="3"/>
      <c r="K76" s="4"/>
      <c r="L76" s="4"/>
      <c r="M76" s="4"/>
      <c r="N76" s="4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3"/>
      <c r="B77" s="3"/>
      <c r="C77" s="3"/>
      <c r="D77" s="3"/>
      <c r="E77" s="3"/>
      <c r="F77" s="4"/>
      <c r="G77" s="3"/>
      <c r="H77" s="3"/>
      <c r="I77" s="3"/>
      <c r="J77" s="3"/>
      <c r="K77" s="4"/>
      <c r="L77" s="4"/>
      <c r="M77" s="4"/>
      <c r="N77" s="4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3"/>
      <c r="B78" s="3"/>
      <c r="C78" s="3"/>
      <c r="D78" s="3"/>
      <c r="E78" s="3"/>
      <c r="F78" s="4"/>
      <c r="G78" s="3"/>
      <c r="H78" s="3"/>
      <c r="I78" s="3"/>
      <c r="J78" s="3"/>
      <c r="K78" s="4"/>
      <c r="L78" s="4"/>
      <c r="M78" s="4"/>
      <c r="N78" s="4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3"/>
      <c r="B79" s="3"/>
      <c r="C79" s="3"/>
      <c r="D79" s="3"/>
      <c r="E79" s="3"/>
      <c r="F79" s="4"/>
      <c r="G79" s="3"/>
      <c r="H79" s="3"/>
      <c r="I79" s="3"/>
      <c r="J79" s="3"/>
      <c r="K79" s="4"/>
      <c r="L79" s="4"/>
      <c r="M79" s="4"/>
      <c r="N79" s="4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3"/>
      <c r="B80" s="3"/>
      <c r="C80" s="3"/>
      <c r="D80" s="3"/>
      <c r="E80" s="3"/>
      <c r="F80" s="4"/>
      <c r="G80" s="3"/>
      <c r="H80" s="3"/>
      <c r="I80" s="3"/>
      <c r="J80" s="3"/>
      <c r="K80" s="4"/>
      <c r="L80" s="4"/>
      <c r="M80" s="4"/>
      <c r="N80" s="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3"/>
      <c r="B81" s="3"/>
      <c r="C81" s="3"/>
      <c r="D81" s="3"/>
      <c r="E81" s="3"/>
      <c r="F81" s="4"/>
      <c r="G81" s="3"/>
      <c r="H81" s="3"/>
      <c r="I81" s="3"/>
      <c r="J81" s="3"/>
      <c r="K81" s="4"/>
      <c r="L81" s="4"/>
      <c r="M81" s="4"/>
      <c r="N81" s="4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3"/>
      <c r="B82" s="3"/>
      <c r="C82" s="3"/>
      <c r="D82" s="3"/>
      <c r="E82" s="3"/>
      <c r="F82" s="4"/>
      <c r="G82" s="3"/>
      <c r="H82" s="3"/>
      <c r="I82" s="3"/>
      <c r="J82" s="3"/>
      <c r="K82" s="4"/>
      <c r="L82" s="4"/>
      <c r="M82" s="4"/>
      <c r="N82" s="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3"/>
      <c r="B83" s="3"/>
      <c r="C83" s="3"/>
      <c r="D83" s="3"/>
      <c r="E83" s="3"/>
      <c r="F83" s="4"/>
      <c r="G83" s="3"/>
      <c r="H83" s="3"/>
      <c r="I83" s="3"/>
      <c r="J83" s="3"/>
      <c r="K83" s="4"/>
      <c r="L83" s="4"/>
      <c r="M83" s="4"/>
      <c r="N83" s="4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3"/>
      <c r="B84" s="3"/>
      <c r="C84" s="3"/>
      <c r="D84" s="3"/>
      <c r="E84" s="3"/>
      <c r="F84" s="4"/>
      <c r="G84" s="3"/>
      <c r="H84" s="3"/>
      <c r="I84" s="3"/>
      <c r="J84" s="3"/>
      <c r="K84" s="4"/>
      <c r="L84" s="4"/>
      <c r="M84" s="4"/>
      <c r="N84" s="4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3"/>
      <c r="B85" s="3"/>
      <c r="C85" s="3"/>
      <c r="D85" s="3"/>
      <c r="E85" s="3"/>
      <c r="F85" s="4"/>
      <c r="G85" s="3"/>
      <c r="H85" s="3"/>
      <c r="I85" s="3"/>
      <c r="J85" s="3"/>
      <c r="K85" s="4"/>
      <c r="L85" s="4"/>
      <c r="M85" s="4"/>
      <c r="N85" s="4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3"/>
      <c r="B86" s="3"/>
      <c r="C86" s="3"/>
      <c r="D86" s="3"/>
      <c r="E86" s="3"/>
      <c r="F86" s="4"/>
      <c r="G86" s="3"/>
      <c r="H86" s="3"/>
      <c r="I86" s="3"/>
      <c r="J86" s="3"/>
      <c r="K86" s="4"/>
      <c r="L86" s="4"/>
      <c r="M86" s="4"/>
      <c r="N86" s="4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3"/>
      <c r="B87" s="3"/>
      <c r="C87" s="3"/>
      <c r="D87" s="3"/>
      <c r="E87" s="3"/>
      <c r="F87" s="4"/>
      <c r="G87" s="3"/>
      <c r="H87" s="3"/>
      <c r="I87" s="3"/>
      <c r="J87" s="3"/>
      <c r="K87" s="4"/>
      <c r="L87" s="4"/>
      <c r="M87" s="4"/>
      <c r="N87" s="4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3"/>
      <c r="B88" s="3"/>
      <c r="C88" s="3"/>
      <c r="D88" s="3"/>
      <c r="E88" s="3"/>
      <c r="F88" s="4"/>
      <c r="G88" s="3"/>
      <c r="H88" s="3"/>
      <c r="I88" s="3"/>
      <c r="J88" s="3"/>
      <c r="K88" s="4"/>
      <c r="L88" s="4"/>
      <c r="M88" s="4"/>
      <c r="N88" s="4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3"/>
      <c r="B89" s="3"/>
      <c r="C89" s="3"/>
      <c r="D89" s="3"/>
      <c r="E89" s="3"/>
      <c r="F89" s="4"/>
      <c r="G89" s="3"/>
      <c r="H89" s="3"/>
      <c r="I89" s="3"/>
      <c r="J89" s="3"/>
      <c r="K89" s="4"/>
      <c r="L89" s="4"/>
      <c r="M89" s="4"/>
      <c r="N89" s="4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3"/>
      <c r="B90" s="3"/>
      <c r="C90" s="3"/>
      <c r="D90" s="3"/>
      <c r="E90" s="3"/>
      <c r="F90" s="4"/>
      <c r="G90" s="3"/>
      <c r="H90" s="3"/>
      <c r="I90" s="3"/>
      <c r="J90" s="3"/>
      <c r="K90" s="4"/>
      <c r="L90" s="4"/>
      <c r="M90" s="4"/>
      <c r="N90" s="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3"/>
      <c r="B91" s="3"/>
      <c r="C91" s="3"/>
      <c r="D91" s="3"/>
      <c r="E91" s="3"/>
      <c r="F91" s="4"/>
      <c r="G91" s="3"/>
      <c r="H91" s="3"/>
      <c r="I91" s="3"/>
      <c r="J91" s="3"/>
      <c r="K91" s="4"/>
      <c r="L91" s="4"/>
      <c r="M91" s="4"/>
      <c r="N91" s="4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3"/>
      <c r="B92" s="3"/>
      <c r="C92" s="3"/>
      <c r="D92" s="3"/>
      <c r="E92" s="3"/>
      <c r="F92" s="4"/>
      <c r="G92" s="3"/>
      <c r="H92" s="3"/>
      <c r="I92" s="3"/>
      <c r="J92" s="3"/>
      <c r="K92" s="4"/>
      <c r="L92" s="4"/>
      <c r="M92" s="4"/>
      <c r="N92" s="4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3"/>
      <c r="B93" s="3"/>
      <c r="C93" s="3"/>
      <c r="D93" s="3"/>
      <c r="E93" s="3"/>
      <c r="F93" s="4"/>
      <c r="G93" s="3"/>
      <c r="H93" s="3"/>
      <c r="I93" s="3"/>
      <c r="J93" s="3"/>
      <c r="K93" s="4"/>
      <c r="L93" s="4"/>
      <c r="M93" s="4"/>
      <c r="N93" s="4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3"/>
      <c r="B94" s="3"/>
      <c r="C94" s="3"/>
      <c r="D94" s="3"/>
      <c r="E94" s="3"/>
      <c r="F94" s="4"/>
      <c r="G94" s="3"/>
      <c r="H94" s="3"/>
      <c r="I94" s="3"/>
      <c r="J94" s="3"/>
      <c r="K94" s="4"/>
      <c r="L94" s="4"/>
      <c r="M94" s="4"/>
      <c r="N94" s="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3"/>
      <c r="B95" s="3"/>
      <c r="C95" s="3"/>
      <c r="D95" s="3"/>
      <c r="E95" s="3"/>
      <c r="F95" s="4"/>
      <c r="G95" s="3"/>
      <c r="H95" s="3"/>
      <c r="I95" s="3"/>
      <c r="J95" s="3"/>
      <c r="K95" s="4"/>
      <c r="L95" s="4"/>
      <c r="M95" s="4"/>
      <c r="N95" s="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3"/>
      <c r="B96" s="3"/>
      <c r="C96" s="3"/>
      <c r="D96" s="3"/>
      <c r="E96" s="3"/>
      <c r="F96" s="4"/>
      <c r="G96" s="3"/>
      <c r="H96" s="3"/>
      <c r="I96" s="3"/>
      <c r="J96" s="3"/>
      <c r="K96" s="4"/>
      <c r="L96" s="4"/>
      <c r="M96" s="4"/>
      <c r="N96" s="4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3"/>
      <c r="B97" s="3"/>
      <c r="C97" s="3"/>
      <c r="D97" s="3"/>
      <c r="E97" s="3"/>
      <c r="F97" s="4"/>
      <c r="G97" s="3"/>
      <c r="H97" s="3"/>
      <c r="I97" s="3"/>
      <c r="J97" s="3"/>
      <c r="K97" s="4"/>
      <c r="L97" s="4"/>
      <c r="M97" s="4"/>
      <c r="N97" s="4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3"/>
      <c r="B98" s="3"/>
      <c r="C98" s="3"/>
      <c r="D98" s="3"/>
      <c r="E98" s="3"/>
      <c r="F98" s="4"/>
      <c r="G98" s="3"/>
      <c r="H98" s="3"/>
      <c r="I98" s="3"/>
      <c r="J98" s="3"/>
      <c r="K98" s="4"/>
      <c r="L98" s="4"/>
      <c r="M98" s="4"/>
      <c r="N98" s="4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3"/>
      <c r="B99" s="3"/>
      <c r="C99" s="3"/>
      <c r="D99" s="3"/>
      <c r="E99" s="3"/>
      <c r="F99" s="4"/>
      <c r="G99" s="3"/>
      <c r="H99" s="3"/>
      <c r="I99" s="3"/>
      <c r="J99" s="3"/>
      <c r="K99" s="4"/>
      <c r="L99" s="4"/>
      <c r="M99" s="4"/>
      <c r="N99" s="4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3"/>
      <c r="B100" s="3"/>
      <c r="C100" s="3"/>
      <c r="D100" s="3"/>
      <c r="E100" s="3"/>
      <c r="F100" s="4"/>
      <c r="G100" s="3"/>
      <c r="H100" s="3"/>
      <c r="I100" s="3"/>
      <c r="J100" s="3"/>
      <c r="K100" s="4"/>
      <c r="L100" s="4"/>
      <c r="M100" s="4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3"/>
      <c r="B101" s="3"/>
      <c r="C101" s="3"/>
      <c r="D101" s="3"/>
      <c r="E101" s="3"/>
      <c r="F101" s="4"/>
      <c r="G101" s="3"/>
      <c r="H101" s="3"/>
      <c r="I101" s="3"/>
      <c r="J101" s="3"/>
      <c r="K101" s="4"/>
      <c r="L101" s="4"/>
      <c r="M101" s="4"/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3"/>
      <c r="B102" s="3"/>
      <c r="C102" s="3"/>
      <c r="D102" s="3"/>
      <c r="E102" s="3"/>
      <c r="F102" s="4"/>
      <c r="G102" s="3"/>
      <c r="H102" s="3"/>
      <c r="I102" s="3"/>
      <c r="J102" s="3"/>
      <c r="K102" s="4"/>
      <c r="L102" s="4"/>
      <c r="M102" s="4"/>
      <c r="N102" s="4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3"/>
      <c r="B103" s="3"/>
      <c r="C103" s="3"/>
      <c r="D103" s="3"/>
      <c r="E103" s="3"/>
      <c r="F103" s="4"/>
      <c r="G103" s="3"/>
      <c r="H103" s="3"/>
      <c r="I103" s="3"/>
      <c r="J103" s="3"/>
      <c r="K103" s="4"/>
      <c r="L103" s="4"/>
      <c r="M103" s="4"/>
      <c r="N103" s="4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3"/>
      <c r="B104" s="3"/>
      <c r="C104" s="3"/>
      <c r="D104" s="3"/>
      <c r="E104" s="3"/>
      <c r="F104" s="4"/>
      <c r="G104" s="3"/>
      <c r="H104" s="3"/>
      <c r="I104" s="3"/>
      <c r="J104" s="3"/>
      <c r="K104" s="4"/>
      <c r="L104" s="4"/>
      <c r="M104" s="4"/>
      <c r="N104" s="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3"/>
      <c r="B105" s="3"/>
      <c r="C105" s="3"/>
      <c r="D105" s="3"/>
      <c r="E105" s="3"/>
      <c r="F105" s="4"/>
      <c r="G105" s="3"/>
      <c r="H105" s="3"/>
      <c r="I105" s="3"/>
      <c r="J105" s="3"/>
      <c r="K105" s="4"/>
      <c r="L105" s="4"/>
      <c r="M105" s="4"/>
      <c r="N105" s="4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3"/>
      <c r="B106" s="3"/>
      <c r="C106" s="3"/>
      <c r="D106" s="3"/>
      <c r="E106" s="3"/>
      <c r="F106" s="4"/>
      <c r="G106" s="3"/>
      <c r="H106" s="3"/>
      <c r="I106" s="3"/>
      <c r="J106" s="3"/>
      <c r="K106" s="4"/>
      <c r="L106" s="4"/>
      <c r="M106" s="4"/>
      <c r="N106" s="4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3"/>
      <c r="B107" s="3"/>
      <c r="C107" s="3"/>
      <c r="D107" s="3"/>
      <c r="E107" s="3"/>
      <c r="F107" s="4"/>
      <c r="G107" s="3"/>
      <c r="H107" s="3"/>
      <c r="I107" s="3"/>
      <c r="J107" s="3"/>
      <c r="K107" s="4"/>
      <c r="L107" s="4"/>
      <c r="M107" s="4"/>
      <c r="N107" s="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3"/>
      <c r="B108" s="3"/>
      <c r="C108" s="3"/>
      <c r="D108" s="3"/>
      <c r="E108" s="3"/>
      <c r="F108" s="4"/>
      <c r="G108" s="3"/>
      <c r="H108" s="3"/>
      <c r="I108" s="3"/>
      <c r="J108" s="3"/>
      <c r="K108" s="4"/>
      <c r="L108" s="4"/>
      <c r="M108" s="4"/>
      <c r="N108" s="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3"/>
      <c r="B109" s="3"/>
      <c r="C109" s="3"/>
      <c r="D109" s="3"/>
      <c r="E109" s="3"/>
      <c r="F109" s="4"/>
      <c r="G109" s="3"/>
      <c r="H109" s="3"/>
      <c r="I109" s="3"/>
      <c r="J109" s="3"/>
      <c r="K109" s="4"/>
      <c r="L109" s="4"/>
      <c r="M109" s="4"/>
      <c r="N109" s="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3"/>
      <c r="B110" s="3"/>
      <c r="C110" s="3"/>
      <c r="D110" s="3"/>
      <c r="E110" s="3"/>
      <c r="F110" s="4"/>
      <c r="G110" s="3"/>
      <c r="H110" s="3"/>
      <c r="I110" s="3"/>
      <c r="J110" s="3"/>
      <c r="K110" s="4"/>
      <c r="L110" s="4"/>
      <c r="M110" s="4"/>
      <c r="N110" s="4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3"/>
      <c r="B111" s="3"/>
      <c r="C111" s="3"/>
      <c r="D111" s="3"/>
      <c r="E111" s="3"/>
      <c r="F111" s="4"/>
      <c r="G111" s="3"/>
      <c r="H111" s="3"/>
      <c r="I111" s="3"/>
      <c r="J111" s="3"/>
      <c r="K111" s="4"/>
      <c r="L111" s="4"/>
      <c r="M111" s="4"/>
      <c r="N111" s="4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3"/>
      <c r="B112" s="3"/>
      <c r="C112" s="3"/>
      <c r="D112" s="3"/>
      <c r="E112" s="3"/>
      <c r="F112" s="4"/>
      <c r="G112" s="3"/>
      <c r="H112" s="3"/>
      <c r="I112" s="3"/>
      <c r="J112" s="3"/>
      <c r="K112" s="4"/>
      <c r="L112" s="4"/>
      <c r="M112" s="4"/>
      <c r="N112" s="4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3"/>
      <c r="B113" s="3"/>
      <c r="C113" s="3"/>
      <c r="D113" s="3"/>
      <c r="E113" s="3"/>
      <c r="F113" s="4"/>
      <c r="G113" s="3"/>
      <c r="H113" s="3"/>
      <c r="I113" s="3"/>
      <c r="J113" s="3"/>
      <c r="K113" s="4"/>
      <c r="L113" s="4"/>
      <c r="M113" s="4"/>
      <c r="N113" s="4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3"/>
      <c r="B114" s="3"/>
      <c r="C114" s="3"/>
      <c r="D114" s="3"/>
      <c r="E114" s="3"/>
      <c r="F114" s="4"/>
      <c r="G114" s="3"/>
      <c r="H114" s="3"/>
      <c r="I114" s="3"/>
      <c r="J114" s="3"/>
      <c r="K114" s="4"/>
      <c r="L114" s="4"/>
      <c r="M114" s="4"/>
      <c r="N114" s="4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3"/>
      <c r="B115" s="3"/>
      <c r="C115" s="3"/>
      <c r="D115" s="3"/>
      <c r="E115" s="3"/>
      <c r="F115" s="4"/>
      <c r="G115" s="3"/>
      <c r="H115" s="3"/>
      <c r="I115" s="3"/>
      <c r="J115" s="3"/>
      <c r="K115" s="4"/>
      <c r="L115" s="4"/>
      <c r="M115" s="4"/>
      <c r="N115" s="4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3"/>
      <c r="B116" s="3"/>
      <c r="C116" s="3"/>
      <c r="D116" s="3"/>
      <c r="E116" s="3"/>
      <c r="F116" s="4"/>
      <c r="G116" s="3"/>
      <c r="H116" s="3"/>
      <c r="I116" s="3"/>
      <c r="J116" s="3"/>
      <c r="K116" s="4"/>
      <c r="L116" s="4"/>
      <c r="M116" s="4"/>
      <c r="N116" s="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3"/>
      <c r="B117" s="3"/>
      <c r="C117" s="3"/>
      <c r="D117" s="3"/>
      <c r="E117" s="3"/>
      <c r="F117" s="4"/>
      <c r="G117" s="3"/>
      <c r="H117" s="3"/>
      <c r="I117" s="3"/>
      <c r="J117" s="3"/>
      <c r="K117" s="4"/>
      <c r="L117" s="4"/>
      <c r="M117" s="4"/>
      <c r="N117" s="4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3"/>
      <c r="B118" s="3"/>
      <c r="C118" s="3"/>
      <c r="D118" s="3"/>
      <c r="E118" s="3"/>
      <c r="F118" s="4"/>
      <c r="G118" s="3"/>
      <c r="H118" s="3"/>
      <c r="I118" s="3"/>
      <c r="J118" s="3"/>
      <c r="K118" s="4"/>
      <c r="L118" s="4"/>
      <c r="M118" s="4"/>
      <c r="N118" s="4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3"/>
      <c r="B119" s="3"/>
      <c r="C119" s="3"/>
      <c r="D119" s="3"/>
      <c r="E119" s="3"/>
      <c r="F119" s="4"/>
      <c r="G119" s="3"/>
      <c r="H119" s="3"/>
      <c r="I119" s="3"/>
      <c r="J119" s="3"/>
      <c r="K119" s="4"/>
      <c r="L119" s="4"/>
      <c r="M119" s="4"/>
      <c r="N119" s="4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3"/>
      <c r="B120" s="3"/>
      <c r="C120" s="3"/>
      <c r="D120" s="3"/>
      <c r="E120" s="3"/>
      <c r="F120" s="4"/>
      <c r="G120" s="3"/>
      <c r="H120" s="3"/>
      <c r="I120" s="3"/>
      <c r="J120" s="3"/>
      <c r="K120" s="4"/>
      <c r="L120" s="4"/>
      <c r="M120" s="4"/>
      <c r="N120" s="4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3"/>
      <c r="B121" s="3"/>
      <c r="C121" s="3"/>
      <c r="D121" s="3"/>
      <c r="E121" s="3"/>
      <c r="F121" s="4"/>
      <c r="G121" s="3"/>
      <c r="H121" s="3"/>
      <c r="I121" s="3"/>
      <c r="J121" s="3"/>
      <c r="K121" s="4"/>
      <c r="L121" s="4"/>
      <c r="M121" s="4"/>
      <c r="N121" s="4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3"/>
      <c r="B122" s="3"/>
      <c r="C122" s="3"/>
      <c r="D122" s="3"/>
      <c r="E122" s="3"/>
      <c r="F122" s="4"/>
      <c r="G122" s="3"/>
      <c r="H122" s="3"/>
      <c r="I122" s="3"/>
      <c r="J122" s="3"/>
      <c r="K122" s="4"/>
      <c r="L122" s="4"/>
      <c r="M122" s="4"/>
      <c r="N122" s="4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3"/>
      <c r="B123" s="3"/>
      <c r="C123" s="3"/>
      <c r="D123" s="3"/>
      <c r="E123" s="3"/>
      <c r="F123" s="4"/>
      <c r="G123" s="3"/>
      <c r="H123" s="3"/>
      <c r="I123" s="3"/>
      <c r="J123" s="3"/>
      <c r="K123" s="4"/>
      <c r="L123" s="4"/>
      <c r="M123" s="4"/>
      <c r="N123" s="4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3"/>
      <c r="B124" s="3"/>
      <c r="C124" s="3"/>
      <c r="D124" s="3"/>
      <c r="E124" s="3"/>
      <c r="F124" s="4"/>
      <c r="G124" s="3"/>
      <c r="H124" s="3"/>
      <c r="I124" s="3"/>
      <c r="J124" s="3"/>
      <c r="K124" s="4"/>
      <c r="L124" s="4"/>
      <c r="M124" s="4"/>
      <c r="N124" s="4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3"/>
      <c r="B125" s="3"/>
      <c r="C125" s="3"/>
      <c r="D125" s="3"/>
      <c r="E125" s="3"/>
      <c r="F125" s="4"/>
      <c r="G125" s="3"/>
      <c r="H125" s="3"/>
      <c r="I125" s="3"/>
      <c r="J125" s="3"/>
      <c r="K125" s="4"/>
      <c r="L125" s="4"/>
      <c r="M125" s="4"/>
      <c r="N125" s="4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3"/>
      <c r="B126" s="3"/>
      <c r="C126" s="3"/>
      <c r="D126" s="3"/>
      <c r="E126" s="3"/>
      <c r="F126" s="4"/>
      <c r="G126" s="3"/>
      <c r="H126" s="3"/>
      <c r="I126" s="3"/>
      <c r="J126" s="3"/>
      <c r="K126" s="4"/>
      <c r="L126" s="4"/>
      <c r="M126" s="4"/>
      <c r="N126" s="4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3"/>
      <c r="B127" s="3"/>
      <c r="C127" s="3"/>
      <c r="D127" s="3"/>
      <c r="E127" s="3"/>
      <c r="F127" s="4"/>
      <c r="G127" s="3"/>
      <c r="H127" s="3"/>
      <c r="I127" s="3"/>
      <c r="J127" s="3"/>
      <c r="K127" s="4"/>
      <c r="L127" s="4"/>
      <c r="M127" s="4"/>
      <c r="N127" s="4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3"/>
      <c r="B128" s="3"/>
      <c r="C128" s="3"/>
      <c r="D128" s="3"/>
      <c r="E128" s="3"/>
      <c r="F128" s="4"/>
      <c r="G128" s="3"/>
      <c r="H128" s="3"/>
      <c r="I128" s="3"/>
      <c r="J128" s="3"/>
      <c r="K128" s="4"/>
      <c r="L128" s="4"/>
      <c r="M128" s="4"/>
      <c r="N128" s="4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3"/>
      <c r="B129" s="3"/>
      <c r="C129" s="3"/>
      <c r="D129" s="3"/>
      <c r="E129" s="3"/>
      <c r="F129" s="4"/>
      <c r="G129" s="3"/>
      <c r="H129" s="3"/>
      <c r="I129" s="3"/>
      <c r="J129" s="3"/>
      <c r="K129" s="4"/>
      <c r="L129" s="4"/>
      <c r="M129" s="4"/>
      <c r="N129" s="4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3"/>
      <c r="B130" s="3"/>
      <c r="C130" s="3"/>
      <c r="D130" s="3"/>
      <c r="E130" s="3"/>
      <c r="F130" s="4"/>
      <c r="G130" s="3"/>
      <c r="H130" s="3"/>
      <c r="I130" s="3"/>
      <c r="J130" s="3"/>
      <c r="K130" s="4"/>
      <c r="L130" s="4"/>
      <c r="M130" s="4"/>
      <c r="N130" s="4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3"/>
      <c r="B131" s="3"/>
      <c r="C131" s="3"/>
      <c r="D131" s="3"/>
      <c r="E131" s="3"/>
      <c r="F131" s="4"/>
      <c r="G131" s="3"/>
      <c r="H131" s="3"/>
      <c r="I131" s="3"/>
      <c r="J131" s="3"/>
      <c r="K131" s="4"/>
      <c r="L131" s="4"/>
      <c r="M131" s="4"/>
      <c r="N131" s="4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3"/>
      <c r="B132" s="3"/>
      <c r="C132" s="3"/>
      <c r="D132" s="3"/>
      <c r="E132" s="3"/>
      <c r="F132" s="4"/>
      <c r="G132" s="3"/>
      <c r="H132" s="3"/>
      <c r="I132" s="3"/>
      <c r="J132" s="3"/>
      <c r="K132" s="4"/>
      <c r="L132" s="4"/>
      <c r="M132" s="4"/>
      <c r="N132" s="4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3"/>
      <c r="B133" s="3"/>
      <c r="C133" s="3"/>
      <c r="D133" s="3"/>
      <c r="E133" s="3"/>
      <c r="F133" s="4"/>
      <c r="G133" s="3"/>
      <c r="H133" s="3"/>
      <c r="I133" s="3"/>
      <c r="J133" s="3"/>
      <c r="K133" s="4"/>
      <c r="L133" s="4"/>
      <c r="M133" s="4"/>
      <c r="N133" s="4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3"/>
      <c r="B134" s="3"/>
      <c r="C134" s="3"/>
      <c r="D134" s="3"/>
      <c r="E134" s="3"/>
      <c r="F134" s="4"/>
      <c r="G134" s="3"/>
      <c r="H134" s="3"/>
      <c r="I134" s="3"/>
      <c r="J134" s="3"/>
      <c r="K134" s="4"/>
      <c r="L134" s="4"/>
      <c r="M134" s="4"/>
      <c r="N134" s="4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3"/>
      <c r="B135" s="3"/>
      <c r="C135" s="3"/>
      <c r="D135" s="3"/>
      <c r="E135" s="3"/>
      <c r="F135" s="4"/>
      <c r="G135" s="3"/>
      <c r="H135" s="3"/>
      <c r="I135" s="3"/>
      <c r="J135" s="3"/>
      <c r="K135" s="4"/>
      <c r="L135" s="4"/>
      <c r="M135" s="4"/>
      <c r="N135" s="4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3"/>
      <c r="B136" s="3"/>
      <c r="C136" s="3"/>
      <c r="D136" s="3"/>
      <c r="E136" s="3"/>
      <c r="F136" s="4"/>
      <c r="G136" s="3"/>
      <c r="H136" s="3"/>
      <c r="I136" s="3"/>
      <c r="J136" s="3"/>
      <c r="K136" s="4"/>
      <c r="L136" s="4"/>
      <c r="M136" s="4"/>
      <c r="N136" s="4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4"/>
      <c r="L137" s="4"/>
      <c r="M137" s="4"/>
      <c r="N137" s="4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4"/>
      <c r="L138" s="4"/>
      <c r="M138" s="4"/>
      <c r="N138" s="4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4"/>
      <c r="L139" s="4"/>
      <c r="M139" s="4"/>
      <c r="N139" s="4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4"/>
      <c r="L140" s="4"/>
      <c r="M140" s="4"/>
      <c r="N140" s="4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4"/>
      <c r="L141" s="4"/>
      <c r="M141" s="4"/>
      <c r="N141" s="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4"/>
      <c r="L142" s="4"/>
      <c r="M142" s="4"/>
      <c r="N142" s="4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4"/>
      <c r="L143" s="4"/>
      <c r="M143" s="4"/>
      <c r="N143" s="4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4"/>
      <c r="L144" s="4"/>
      <c r="M144" s="4"/>
      <c r="N144" s="4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4"/>
      <c r="L145" s="4"/>
      <c r="M145" s="4"/>
      <c r="N145" s="4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4"/>
      <c r="L146" s="4"/>
      <c r="M146" s="4"/>
      <c r="N146" s="4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4"/>
      <c r="L147" s="4"/>
      <c r="M147" s="4"/>
      <c r="N147" s="4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4"/>
      <c r="L148" s="4"/>
      <c r="M148" s="4"/>
      <c r="N148" s="4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4"/>
      <c r="L149" s="4"/>
      <c r="M149" s="4"/>
      <c r="N149" s="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4"/>
      <c r="L150" s="4"/>
      <c r="M150" s="4"/>
      <c r="N150" s="4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4"/>
      <c r="L151" s="4"/>
      <c r="M151" s="4"/>
      <c r="N151" s="4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4"/>
      <c r="L152" s="4"/>
      <c r="M152" s="4"/>
      <c r="N152" s="4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4"/>
      <c r="L153" s="4"/>
      <c r="M153" s="4"/>
      <c r="N153" s="4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4"/>
      <c r="L154" s="4"/>
      <c r="M154" s="4"/>
      <c r="N154" s="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4"/>
      <c r="L155" s="4"/>
      <c r="M155" s="4"/>
      <c r="N155" s="4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4"/>
      <c r="L156" s="4"/>
      <c r="M156" s="4"/>
      <c r="N156" s="4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4"/>
      <c r="L157" s="4"/>
      <c r="M157" s="4"/>
      <c r="N157" s="4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4"/>
      <c r="L158" s="4"/>
      <c r="M158" s="4"/>
      <c r="N158" s="4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4"/>
      <c r="L159" s="4"/>
      <c r="M159" s="4"/>
      <c r="N159" s="4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4"/>
      <c r="L160" s="4"/>
      <c r="M160" s="4"/>
      <c r="N160" s="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4"/>
      <c r="L161" s="4"/>
      <c r="M161" s="4"/>
      <c r="N161" s="4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4"/>
      <c r="L162" s="4"/>
      <c r="M162" s="4"/>
      <c r="N162" s="4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4"/>
      <c r="L163" s="4"/>
      <c r="M163" s="4"/>
      <c r="N163" s="4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4"/>
      <c r="L164" s="4"/>
      <c r="M164" s="4"/>
      <c r="N164" s="4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4"/>
      <c r="L165" s="4"/>
      <c r="M165" s="4"/>
      <c r="N165" s="4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4"/>
      <c r="L166" s="4"/>
      <c r="M166" s="4"/>
      <c r="N166" s="4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4"/>
      <c r="L167" s="4"/>
      <c r="M167" s="4"/>
      <c r="N167" s="4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4"/>
      <c r="L168" s="4"/>
      <c r="M168" s="4"/>
      <c r="N168" s="4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4"/>
      <c r="L169" s="4"/>
      <c r="M169" s="4"/>
      <c r="N169" s="4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4"/>
      <c r="L170" s="4"/>
      <c r="M170" s="4"/>
      <c r="N170" s="4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4"/>
      <c r="L171" s="4"/>
      <c r="M171" s="4"/>
      <c r="N171" s="4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4"/>
      <c r="L172" s="4"/>
      <c r="M172" s="4"/>
      <c r="N172" s="4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4"/>
      <c r="L173" s="4"/>
      <c r="M173" s="4"/>
      <c r="N173" s="4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4"/>
      <c r="L174" s="4"/>
      <c r="M174" s="4"/>
      <c r="N174" s="4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4"/>
      <c r="L175" s="4"/>
      <c r="M175" s="4"/>
      <c r="N175" s="4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4"/>
      <c r="L176" s="4"/>
      <c r="M176" s="4"/>
      <c r="N176" s="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4"/>
      <c r="L177" s="4"/>
      <c r="M177" s="4"/>
      <c r="N177" s="4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4"/>
      <c r="L178" s="4"/>
      <c r="M178" s="4"/>
      <c r="N178" s="4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4"/>
      <c r="L179" s="4"/>
      <c r="M179" s="4"/>
      <c r="N179" s="4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4"/>
      <c r="L180" s="4"/>
      <c r="M180" s="4"/>
      <c r="N180" s="4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4"/>
      <c r="L181" s="4"/>
      <c r="M181" s="4"/>
      <c r="N181" s="4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4"/>
      <c r="L182" s="4"/>
      <c r="M182" s="4"/>
      <c r="N182" s="4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4"/>
      <c r="L183" s="4"/>
      <c r="M183" s="4"/>
      <c r="N183" s="4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4"/>
      <c r="L184" s="4"/>
      <c r="M184" s="4"/>
      <c r="N184" s="4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4"/>
      <c r="L185" s="4"/>
      <c r="M185" s="4"/>
      <c r="N185" s="4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4"/>
      <c r="L186" s="4"/>
      <c r="M186" s="4"/>
      <c r="N186" s="4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4"/>
      <c r="L187" s="4"/>
      <c r="M187" s="4"/>
      <c r="N187" s="4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4"/>
      <c r="L188" s="4"/>
      <c r="M188" s="4"/>
      <c r="N188" s="4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4"/>
      <c r="L189" s="4"/>
      <c r="M189" s="4"/>
      <c r="N189" s="4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4"/>
      <c r="L190" s="4"/>
      <c r="M190" s="4"/>
      <c r="N190" s="4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4"/>
      <c r="L191" s="4"/>
      <c r="M191" s="4"/>
      <c r="N191" s="4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4"/>
      <c r="L192" s="4"/>
      <c r="M192" s="4"/>
      <c r="N192" s="4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4"/>
      <c r="L193" s="4"/>
      <c r="M193" s="4"/>
      <c r="N193" s="4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4"/>
      <c r="L194" s="4"/>
      <c r="M194" s="4"/>
      <c r="N194" s="4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4"/>
      <c r="L195" s="4"/>
      <c r="M195" s="4"/>
      <c r="N195" s="4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4"/>
      <c r="L196" s="4"/>
      <c r="M196" s="4"/>
      <c r="N196" s="4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4"/>
      <c r="L197" s="4"/>
      <c r="M197" s="4"/>
      <c r="N197" s="4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4"/>
      <c r="L198" s="4"/>
      <c r="M198" s="4"/>
      <c r="N198" s="4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4"/>
      <c r="L199" s="4"/>
      <c r="M199" s="4"/>
      <c r="N199" s="4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4"/>
      <c r="L200" s="4"/>
      <c r="M200" s="4"/>
      <c r="N200" s="4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4"/>
      <c r="L201" s="4"/>
      <c r="M201" s="4"/>
      <c r="N201" s="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4"/>
      <c r="L202" s="4"/>
      <c r="M202" s="4"/>
      <c r="N202" s="4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4"/>
      <c r="L203" s="4"/>
      <c r="M203" s="4"/>
      <c r="N203" s="4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4"/>
      <c r="L204" s="4"/>
      <c r="M204" s="4"/>
      <c r="N204" s="4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4"/>
      <c r="L205" s="4"/>
      <c r="M205" s="4"/>
      <c r="N205" s="4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4"/>
      <c r="L206" s="4"/>
      <c r="M206" s="4"/>
      <c r="N206" s="4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4"/>
      <c r="L207" s="4"/>
      <c r="M207" s="4"/>
      <c r="N207" s="4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4"/>
      <c r="L208" s="4"/>
      <c r="M208" s="4"/>
      <c r="N208" s="4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4"/>
      <c r="L209" s="4"/>
      <c r="M209" s="4"/>
      <c r="N209" s="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4"/>
      <c r="L210" s="4"/>
      <c r="M210" s="4"/>
      <c r="N210" s="4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4"/>
      <c r="L211" s="4"/>
      <c r="M211" s="4"/>
      <c r="N211" s="4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4"/>
      <c r="L212" s="4"/>
      <c r="M212" s="4"/>
      <c r="N212" s="4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4"/>
      <c r="L213" s="4"/>
      <c r="M213" s="4"/>
      <c r="N213" s="4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4"/>
      <c r="L214" s="4"/>
      <c r="M214" s="4"/>
      <c r="N214" s="4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4"/>
      <c r="L215" s="4"/>
      <c r="M215" s="4"/>
      <c r="N215" s="4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4"/>
      <c r="L216" s="4"/>
      <c r="M216" s="4"/>
      <c r="N216" s="4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4"/>
      <c r="L217" s="4"/>
      <c r="M217" s="4"/>
      <c r="N217" s="4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4"/>
      <c r="L218" s="4"/>
      <c r="M218" s="4"/>
      <c r="N218" s="4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4"/>
      <c r="L219" s="4"/>
      <c r="M219" s="4"/>
      <c r="N219" s="4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4"/>
      <c r="L220" s="4"/>
      <c r="M220" s="4"/>
      <c r="N220" s="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4"/>
      <c r="L221" s="4"/>
      <c r="M221" s="4"/>
      <c r="N221" s="4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4"/>
      <c r="L222" s="4"/>
      <c r="M222" s="4"/>
      <c r="N222" s="4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4"/>
      <c r="L223" s="4"/>
      <c r="M223" s="4"/>
      <c r="N223" s="4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4"/>
      <c r="L224" s="4"/>
      <c r="M224" s="4"/>
      <c r="N224" s="4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4"/>
      <c r="L225" s="4"/>
      <c r="M225" s="4"/>
      <c r="N225" s="4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4"/>
      <c r="L226" s="4"/>
      <c r="M226" s="4"/>
      <c r="N226" s="4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4"/>
      <c r="L227" s="4"/>
      <c r="M227" s="4"/>
      <c r="N227" s="4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4"/>
      <c r="L228" s="4"/>
      <c r="M228" s="4"/>
      <c r="N228" s="4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4"/>
      <c r="L229" s="4"/>
      <c r="M229" s="4"/>
      <c r="N229" s="4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4"/>
      <c r="L230" s="4"/>
      <c r="M230" s="4"/>
      <c r="N230" s="4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4"/>
      <c r="L231" s="4"/>
      <c r="M231" s="4"/>
      <c r="N231" s="4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4"/>
      <c r="L232" s="4"/>
      <c r="M232" s="4"/>
      <c r="N232" s="4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4"/>
      <c r="L233" s="4"/>
      <c r="M233" s="4"/>
      <c r="N233" s="4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4"/>
      <c r="L234" s="4"/>
      <c r="M234" s="4"/>
      <c r="N234" s="4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4"/>
      <c r="L235" s="4"/>
      <c r="M235" s="4"/>
      <c r="N235" s="4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4"/>
      <c r="L236" s="4"/>
      <c r="M236" s="4"/>
      <c r="N236" s="4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4"/>
      <c r="L237" s="4"/>
      <c r="M237" s="4"/>
      <c r="N237" s="4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4"/>
      <c r="L238" s="4"/>
      <c r="M238" s="4"/>
      <c r="N238" s="4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4"/>
      <c r="L239" s="4"/>
      <c r="M239" s="4"/>
      <c r="N239" s="4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4"/>
      <c r="L240" s="4"/>
      <c r="M240" s="4"/>
      <c r="N240" s="4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4"/>
      <c r="L241" s="4"/>
      <c r="M241" s="4"/>
      <c r="N241" s="4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4"/>
      <c r="L242" s="4"/>
      <c r="M242" s="4"/>
      <c r="N242" s="4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4"/>
      <c r="L243" s="4"/>
      <c r="M243" s="4"/>
      <c r="N243" s="4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4"/>
      <c r="L244" s="4"/>
      <c r="M244" s="4"/>
      <c r="N244" s="4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4"/>
      <c r="L245" s="4"/>
      <c r="M245" s="4"/>
      <c r="N245" s="4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4"/>
      <c r="L246" s="4"/>
      <c r="M246" s="4"/>
      <c r="N246" s="4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4"/>
      <c r="L247" s="4"/>
      <c r="M247" s="4"/>
      <c r="N247" s="4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4"/>
      <c r="L248" s="4"/>
      <c r="M248" s="4"/>
      <c r="N248" s="4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4"/>
      <c r="L249" s="4"/>
      <c r="M249" s="4"/>
      <c r="N249" s="4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4"/>
      <c r="L250" s="4"/>
      <c r="M250" s="4"/>
      <c r="N250" s="4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4"/>
      <c r="L251" s="4"/>
      <c r="M251" s="4"/>
      <c r="N251" s="4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4"/>
      <c r="L252" s="4"/>
      <c r="M252" s="4"/>
      <c r="N252" s="4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4"/>
      <c r="L253" s="4"/>
      <c r="M253" s="4"/>
      <c r="N253" s="4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4"/>
      <c r="L254" s="4"/>
      <c r="M254" s="4"/>
      <c r="N254" s="4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4"/>
      <c r="L255" s="4"/>
      <c r="M255" s="4"/>
      <c r="N255" s="4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4"/>
      <c r="L256" s="4"/>
      <c r="M256" s="4"/>
      <c r="N256" s="4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4"/>
      <c r="L257" s="4"/>
      <c r="M257" s="4"/>
      <c r="N257" s="4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4"/>
      <c r="L258" s="4"/>
      <c r="M258" s="4"/>
      <c r="N258" s="4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4"/>
      <c r="L259" s="4"/>
      <c r="M259" s="4"/>
      <c r="N259" s="4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4"/>
      <c r="L260" s="4"/>
      <c r="M260" s="4"/>
      <c r="N260" s="4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4"/>
      <c r="L261" s="4"/>
      <c r="M261" s="4"/>
      <c r="N261" s="4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4"/>
      <c r="L262" s="4"/>
      <c r="M262" s="4"/>
      <c r="N262" s="4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4"/>
      <c r="L263" s="4"/>
      <c r="M263" s="4"/>
      <c r="N263" s="4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4"/>
      <c r="L264" s="4"/>
      <c r="M264" s="4"/>
      <c r="N264" s="4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4"/>
      <c r="L265" s="4"/>
      <c r="M265" s="4"/>
      <c r="N265" s="4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4"/>
      <c r="L266" s="4"/>
      <c r="M266" s="4"/>
      <c r="N266" s="4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4"/>
      <c r="L267" s="4"/>
      <c r="M267" s="4"/>
      <c r="N267" s="4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4"/>
      <c r="L268" s="4"/>
      <c r="M268" s="4"/>
      <c r="N268" s="4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4"/>
      <c r="L269" s="4"/>
      <c r="M269" s="4"/>
      <c r="N269" s="4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4"/>
      <c r="L270" s="4"/>
      <c r="M270" s="4"/>
      <c r="N270" s="4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4"/>
      <c r="L271" s="4"/>
      <c r="M271" s="4"/>
      <c r="N271" s="4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4"/>
      <c r="L272" s="4"/>
      <c r="M272" s="4"/>
      <c r="N272" s="4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4"/>
      <c r="L273" s="4"/>
      <c r="M273" s="4"/>
      <c r="N273" s="4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4"/>
      <c r="L274" s="4"/>
      <c r="M274" s="4"/>
      <c r="N274" s="4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4"/>
      <c r="L275" s="4"/>
      <c r="M275" s="4"/>
      <c r="N275" s="4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4"/>
      <c r="L276" s="4"/>
      <c r="M276" s="4"/>
      <c r="N276" s="4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4"/>
      <c r="L277" s="4"/>
      <c r="M277" s="4"/>
      <c r="N277" s="4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4"/>
      <c r="L278" s="4"/>
      <c r="M278" s="4"/>
      <c r="N278" s="4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4"/>
      <c r="L279" s="4"/>
      <c r="M279" s="4"/>
      <c r="N279" s="4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4"/>
      <c r="L280" s="4"/>
      <c r="M280" s="4"/>
      <c r="N280" s="4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4"/>
      <c r="L281" s="4"/>
      <c r="M281" s="4"/>
      <c r="N281" s="4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4"/>
      <c r="L282" s="4"/>
      <c r="M282" s="4"/>
      <c r="N282" s="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4"/>
      <c r="L283" s="4"/>
      <c r="M283" s="4"/>
      <c r="N283" s="4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4"/>
      <c r="L284" s="4"/>
      <c r="M284" s="4"/>
      <c r="N284" s="4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4"/>
      <c r="L285" s="4"/>
      <c r="M285" s="4"/>
      <c r="N285" s="4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4"/>
      <c r="L286" s="4"/>
      <c r="M286" s="4"/>
      <c r="N286" s="4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4"/>
      <c r="L287" s="4"/>
      <c r="M287" s="4"/>
      <c r="N287" s="4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4"/>
      <c r="L288" s="4"/>
      <c r="M288" s="4"/>
      <c r="N288" s="4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4"/>
      <c r="L289" s="4"/>
      <c r="M289" s="4"/>
      <c r="N289" s="4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4"/>
      <c r="L290" s="4"/>
      <c r="M290" s="4"/>
      <c r="N290" s="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4"/>
      <c r="L291" s="4"/>
      <c r="M291" s="4"/>
      <c r="N291" s="4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4"/>
      <c r="L292" s="4"/>
      <c r="M292" s="4"/>
      <c r="N292" s="4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4"/>
      <c r="L293" s="4"/>
      <c r="M293" s="4"/>
      <c r="N293" s="4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4"/>
      <c r="L294" s="4"/>
      <c r="M294" s="4"/>
      <c r="N294" s="4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4"/>
      <c r="L295" s="4"/>
      <c r="M295" s="4"/>
      <c r="N295" s="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4"/>
      <c r="L296" s="4"/>
      <c r="M296" s="4"/>
      <c r="N296" s="4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4"/>
      <c r="L297" s="4"/>
      <c r="M297" s="4"/>
      <c r="N297" s="4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4"/>
      <c r="L298" s="4"/>
      <c r="M298" s="4"/>
      <c r="N298" s="4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4"/>
      <c r="L299" s="4"/>
      <c r="M299" s="4"/>
      <c r="N299" s="4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3"/>
      <c r="B300" s="3"/>
      <c r="C300" s="3"/>
      <c r="D300" s="3"/>
      <c r="E300" s="3"/>
      <c r="F300" s="4"/>
      <c r="G300" s="3"/>
      <c r="H300" s="3"/>
      <c r="I300" s="3"/>
      <c r="J300" s="3"/>
      <c r="K300" s="4"/>
      <c r="L300" s="4"/>
      <c r="M300" s="4"/>
      <c r="N300" s="4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3"/>
      <c r="B301" s="3"/>
      <c r="C301" s="3"/>
      <c r="D301" s="3"/>
      <c r="E301" s="3"/>
      <c r="F301" s="4"/>
      <c r="G301" s="3"/>
      <c r="H301" s="3"/>
      <c r="I301" s="3"/>
      <c r="J301" s="3"/>
      <c r="K301" s="4"/>
      <c r="L301" s="4"/>
      <c r="M301" s="4"/>
      <c r="N301" s="4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3"/>
      <c r="B302" s="3"/>
      <c r="C302" s="3"/>
      <c r="D302" s="3"/>
      <c r="E302" s="3"/>
      <c r="F302" s="4"/>
      <c r="G302" s="3"/>
      <c r="H302" s="3"/>
      <c r="I302" s="3"/>
      <c r="J302" s="3"/>
      <c r="K302" s="4"/>
      <c r="L302" s="4"/>
      <c r="M302" s="4"/>
      <c r="N302" s="4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4"/>
      <c r="L303" s="4"/>
      <c r="M303" s="4"/>
      <c r="N303" s="4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3"/>
      <c r="B304" s="3"/>
      <c r="C304" s="3"/>
      <c r="D304" s="3"/>
      <c r="E304" s="3"/>
      <c r="F304" s="4"/>
      <c r="G304" s="3"/>
      <c r="H304" s="3"/>
      <c r="I304" s="3"/>
      <c r="J304" s="3"/>
      <c r="K304" s="4"/>
      <c r="L304" s="4"/>
      <c r="M304" s="4"/>
      <c r="N304" s="4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3"/>
      <c r="B305" s="3"/>
      <c r="C305" s="3"/>
      <c r="D305" s="3"/>
      <c r="E305" s="3"/>
      <c r="F305" s="4"/>
      <c r="G305" s="3"/>
      <c r="H305" s="3"/>
      <c r="I305" s="3"/>
      <c r="J305" s="3"/>
      <c r="K305" s="4"/>
      <c r="L305" s="4"/>
      <c r="M305" s="4"/>
      <c r="N305" s="4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3"/>
      <c r="B306" s="3"/>
      <c r="C306" s="3"/>
      <c r="D306" s="3"/>
      <c r="E306" s="3"/>
      <c r="F306" s="4"/>
      <c r="G306" s="3"/>
      <c r="H306" s="3"/>
      <c r="I306" s="3"/>
      <c r="J306" s="3"/>
      <c r="K306" s="4"/>
      <c r="L306" s="4"/>
      <c r="M306" s="4"/>
      <c r="N306" s="4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4"/>
      <c r="L307" s="4"/>
      <c r="M307" s="4"/>
      <c r="N307" s="4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3"/>
      <c r="B308" s="3"/>
      <c r="C308" s="3"/>
      <c r="D308" s="3"/>
      <c r="E308" s="3"/>
      <c r="F308" s="4"/>
      <c r="G308" s="3"/>
      <c r="H308" s="3"/>
      <c r="I308" s="3"/>
      <c r="J308" s="3"/>
      <c r="K308" s="4"/>
      <c r="L308" s="4"/>
      <c r="M308" s="4"/>
      <c r="N308" s="4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3"/>
      <c r="B309" s="3"/>
      <c r="C309" s="3"/>
      <c r="D309" s="3"/>
      <c r="E309" s="3"/>
      <c r="F309" s="4"/>
      <c r="G309" s="3"/>
      <c r="H309" s="3"/>
      <c r="I309" s="3"/>
      <c r="J309" s="3"/>
      <c r="K309" s="4"/>
      <c r="L309" s="4"/>
      <c r="M309" s="4"/>
      <c r="N309" s="4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3"/>
      <c r="B310" s="3"/>
      <c r="C310" s="3"/>
      <c r="D310" s="3"/>
      <c r="E310" s="3"/>
      <c r="F310" s="4"/>
      <c r="G310" s="3"/>
      <c r="H310" s="3"/>
      <c r="I310" s="3"/>
      <c r="J310" s="3"/>
      <c r="K310" s="4"/>
      <c r="L310" s="4"/>
      <c r="M310" s="4"/>
      <c r="N310" s="4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4"/>
      <c r="L311" s="4"/>
      <c r="M311" s="4"/>
      <c r="N311" s="4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4"/>
      <c r="L312" s="4"/>
      <c r="M312" s="4"/>
      <c r="N312" s="4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4"/>
      <c r="L313" s="4"/>
      <c r="M313" s="4"/>
      <c r="N313" s="4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4"/>
      <c r="L314" s="4"/>
      <c r="M314" s="4"/>
      <c r="N314" s="4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4"/>
      <c r="L315" s="4"/>
      <c r="M315" s="4"/>
      <c r="N315" s="4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4"/>
      <c r="L316" s="4"/>
      <c r="M316" s="4"/>
      <c r="N316" s="4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4"/>
      <c r="L317" s="4"/>
      <c r="M317" s="4"/>
      <c r="N317" s="4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4"/>
      <c r="L318" s="4"/>
      <c r="M318" s="4"/>
      <c r="N318" s="4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4"/>
      <c r="L319" s="4"/>
      <c r="M319" s="4"/>
      <c r="N319" s="4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4"/>
      <c r="L320" s="4"/>
      <c r="M320" s="4"/>
      <c r="N320" s="4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4"/>
      <c r="L321" s="4"/>
      <c r="M321" s="4"/>
      <c r="N321" s="4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4"/>
      <c r="L322" s="4"/>
      <c r="M322" s="4"/>
      <c r="N322" s="4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4"/>
      <c r="L323" s="4"/>
      <c r="M323" s="4"/>
      <c r="N323" s="4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4"/>
      <c r="L324" s="4"/>
      <c r="M324" s="4"/>
      <c r="N324" s="4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4"/>
      <c r="L325" s="4"/>
      <c r="M325" s="4"/>
      <c r="N325" s="4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4"/>
      <c r="L326" s="4"/>
      <c r="M326" s="4"/>
      <c r="N326" s="4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4"/>
      <c r="L327" s="4"/>
      <c r="M327" s="4"/>
      <c r="N327" s="4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4"/>
      <c r="L328" s="4"/>
      <c r="M328" s="4"/>
      <c r="N328" s="4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4"/>
      <c r="L329" s="4"/>
      <c r="M329" s="4"/>
      <c r="N329" s="4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4"/>
      <c r="L330" s="4"/>
      <c r="M330" s="4"/>
      <c r="N330" s="4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4"/>
      <c r="L331" s="4"/>
      <c r="M331" s="4"/>
      <c r="N331" s="4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4"/>
      <c r="L332" s="4"/>
      <c r="M332" s="4"/>
      <c r="N332" s="4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4"/>
      <c r="L333" s="4"/>
      <c r="M333" s="4"/>
      <c r="N333" s="4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4"/>
      <c r="L334" s="4"/>
      <c r="M334" s="4"/>
      <c r="N334" s="4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4"/>
      <c r="L335" s="4"/>
      <c r="M335" s="4"/>
      <c r="N335" s="4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4"/>
      <c r="L336" s="4"/>
      <c r="M336" s="4"/>
      <c r="N336" s="4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4"/>
      <c r="L337" s="4"/>
      <c r="M337" s="4"/>
      <c r="N337" s="4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4"/>
      <c r="L338" s="4"/>
      <c r="M338" s="4"/>
      <c r="N338" s="4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4"/>
      <c r="L339" s="4"/>
      <c r="M339" s="4"/>
      <c r="N339" s="4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4"/>
      <c r="L340" s="4"/>
      <c r="M340" s="4"/>
      <c r="N340" s="4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4"/>
      <c r="L341" s="4"/>
      <c r="M341" s="4"/>
      <c r="N341" s="4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4"/>
      <c r="L342" s="4"/>
      <c r="M342" s="4"/>
      <c r="N342" s="4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4"/>
      <c r="L343" s="4"/>
      <c r="M343" s="4"/>
      <c r="N343" s="4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4"/>
      <c r="L344" s="4"/>
      <c r="M344" s="4"/>
      <c r="N344" s="4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4"/>
      <c r="L345" s="4"/>
      <c r="M345" s="4"/>
      <c r="N345" s="4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4"/>
      <c r="L346" s="4"/>
      <c r="M346" s="4"/>
      <c r="N346" s="4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4"/>
      <c r="L347" s="4"/>
      <c r="M347" s="4"/>
      <c r="N347" s="4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4"/>
      <c r="L348" s="4"/>
      <c r="M348" s="4"/>
      <c r="N348" s="4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4"/>
      <c r="L349" s="4"/>
      <c r="M349" s="4"/>
      <c r="N349" s="4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4"/>
      <c r="L350" s="4"/>
      <c r="M350" s="4"/>
      <c r="N350" s="4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4"/>
      <c r="L351" s="4"/>
      <c r="M351" s="4"/>
      <c r="N351" s="4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4"/>
      <c r="L352" s="4"/>
      <c r="M352" s="4"/>
      <c r="N352" s="4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4"/>
      <c r="L353" s="4"/>
      <c r="M353" s="4"/>
      <c r="N353" s="4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4"/>
      <c r="L354" s="4"/>
      <c r="M354" s="4"/>
      <c r="N354" s="4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4"/>
      <c r="L355" s="4"/>
      <c r="M355" s="4"/>
      <c r="N355" s="4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4"/>
      <c r="L356" s="4"/>
      <c r="M356" s="4"/>
      <c r="N356" s="4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4"/>
      <c r="L357" s="4"/>
      <c r="M357" s="4"/>
      <c r="N357" s="4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4"/>
      <c r="L358" s="4"/>
      <c r="M358" s="4"/>
      <c r="N358" s="4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4"/>
      <c r="L359" s="4"/>
      <c r="M359" s="4"/>
      <c r="N359" s="4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4"/>
      <c r="L360" s="4"/>
      <c r="M360" s="4"/>
      <c r="N360" s="4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4"/>
      <c r="L361" s="4"/>
      <c r="M361" s="4"/>
      <c r="N361" s="4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4"/>
      <c r="L362" s="4"/>
      <c r="M362" s="4"/>
      <c r="N362" s="4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4"/>
      <c r="L363" s="4"/>
      <c r="M363" s="4"/>
      <c r="N363" s="4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4"/>
      <c r="L364" s="4"/>
      <c r="M364" s="4"/>
      <c r="N364" s="4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4"/>
      <c r="L365" s="4"/>
      <c r="M365" s="4"/>
      <c r="N365" s="4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4"/>
      <c r="L366" s="4"/>
      <c r="M366" s="4"/>
      <c r="N366" s="4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4"/>
      <c r="L367" s="4"/>
      <c r="M367" s="4"/>
      <c r="N367" s="4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4"/>
      <c r="L368" s="4"/>
      <c r="M368" s="4"/>
      <c r="N368" s="4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4"/>
      <c r="L369" s="4"/>
      <c r="M369" s="4"/>
      <c r="N369" s="4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4"/>
      <c r="L370" s="4"/>
      <c r="M370" s="4"/>
      <c r="N370" s="4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4"/>
      <c r="L371" s="4"/>
      <c r="M371" s="4"/>
      <c r="N371" s="4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4"/>
      <c r="L372" s="4"/>
      <c r="M372" s="4"/>
      <c r="N372" s="4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4"/>
      <c r="L373" s="4"/>
      <c r="M373" s="4"/>
      <c r="N373" s="4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4"/>
      <c r="L374" s="4"/>
      <c r="M374" s="4"/>
      <c r="N374" s="4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4"/>
      <c r="L375" s="4"/>
      <c r="M375" s="4"/>
      <c r="N375" s="4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4"/>
      <c r="L376" s="4"/>
      <c r="M376" s="4"/>
      <c r="N376" s="4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4"/>
      <c r="L377" s="4"/>
      <c r="M377" s="4"/>
      <c r="N377" s="4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4"/>
      <c r="L378" s="4"/>
      <c r="M378" s="4"/>
      <c r="N378" s="4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4"/>
      <c r="L379" s="4"/>
      <c r="M379" s="4"/>
      <c r="N379" s="4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4"/>
      <c r="L380" s="4"/>
      <c r="M380" s="4"/>
      <c r="N380" s="4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4"/>
      <c r="L381" s="4"/>
      <c r="M381" s="4"/>
      <c r="N381" s="4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4"/>
      <c r="L382" s="4"/>
      <c r="M382" s="4"/>
      <c r="N382" s="4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4"/>
      <c r="L383" s="4"/>
      <c r="M383" s="4"/>
      <c r="N383" s="4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4"/>
      <c r="L384" s="4"/>
      <c r="M384" s="4"/>
      <c r="N384" s="4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4"/>
      <c r="L385" s="4"/>
      <c r="M385" s="4"/>
      <c r="N385" s="4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4"/>
      <c r="L386" s="4"/>
      <c r="M386" s="4"/>
      <c r="N386" s="4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4"/>
      <c r="L387" s="4"/>
      <c r="M387" s="4"/>
      <c r="N387" s="4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4"/>
      <c r="L388" s="4"/>
      <c r="M388" s="4"/>
      <c r="N388" s="4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4"/>
      <c r="L389" s="4"/>
      <c r="M389" s="4"/>
      <c r="N389" s="4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4"/>
      <c r="L390" s="4"/>
      <c r="M390" s="4"/>
      <c r="N390" s="4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4"/>
      <c r="L391" s="4"/>
      <c r="M391" s="4"/>
      <c r="N391" s="4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4"/>
      <c r="L392" s="4"/>
      <c r="M392" s="4"/>
      <c r="N392" s="4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4"/>
      <c r="L393" s="4"/>
      <c r="M393" s="4"/>
      <c r="N393" s="4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4"/>
      <c r="L394" s="4"/>
      <c r="M394" s="4"/>
      <c r="N394" s="4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4"/>
      <c r="L395" s="4"/>
      <c r="M395" s="4"/>
      <c r="N395" s="4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4"/>
      <c r="L396" s="4"/>
      <c r="M396" s="4"/>
      <c r="N396" s="4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4"/>
      <c r="L397" s="4"/>
      <c r="M397" s="4"/>
      <c r="N397" s="4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4"/>
      <c r="L398" s="4"/>
      <c r="M398" s="4"/>
      <c r="N398" s="4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4"/>
      <c r="L399" s="4"/>
      <c r="M399" s="4"/>
      <c r="N399" s="4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4"/>
      <c r="L400" s="4"/>
      <c r="M400" s="4"/>
      <c r="N400" s="4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4"/>
      <c r="L401" s="4"/>
      <c r="M401" s="4"/>
      <c r="N401" s="4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4"/>
      <c r="L402" s="4"/>
      <c r="M402" s="4"/>
      <c r="N402" s="4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4"/>
      <c r="L403" s="4"/>
      <c r="M403" s="4"/>
      <c r="N403" s="4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4"/>
      <c r="L404" s="4"/>
      <c r="M404" s="4"/>
      <c r="N404" s="4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4"/>
      <c r="L405" s="4"/>
      <c r="M405" s="4"/>
      <c r="N405" s="4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4"/>
      <c r="L406" s="4"/>
      <c r="M406" s="4"/>
      <c r="N406" s="4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4"/>
      <c r="L407" s="4"/>
      <c r="M407" s="4"/>
      <c r="N407" s="4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4"/>
      <c r="L408" s="4"/>
      <c r="M408" s="4"/>
      <c r="N408" s="4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4"/>
      <c r="L409" s="4"/>
      <c r="M409" s="4"/>
      <c r="N409" s="4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4"/>
      <c r="L410" s="4"/>
      <c r="M410" s="4"/>
      <c r="N410" s="4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4"/>
      <c r="L411" s="4"/>
      <c r="M411" s="4"/>
      <c r="N411" s="4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4"/>
      <c r="L412" s="4"/>
      <c r="M412" s="4"/>
      <c r="N412" s="4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4"/>
      <c r="L413" s="4"/>
      <c r="M413" s="4"/>
      <c r="N413" s="4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4"/>
      <c r="L414" s="4"/>
      <c r="M414" s="4"/>
      <c r="N414" s="4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4"/>
      <c r="L415" s="4"/>
      <c r="M415" s="4"/>
      <c r="N415" s="4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4"/>
      <c r="L416" s="4"/>
      <c r="M416" s="4"/>
      <c r="N416" s="4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4"/>
      <c r="L417" s="4"/>
      <c r="M417" s="4"/>
      <c r="N417" s="4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4"/>
      <c r="L418" s="4"/>
      <c r="M418" s="4"/>
      <c r="N418" s="4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4"/>
      <c r="L419" s="4"/>
      <c r="M419" s="4"/>
      <c r="N419" s="4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4"/>
      <c r="L420" s="4"/>
      <c r="M420" s="4"/>
      <c r="N420" s="4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4"/>
      <c r="L421" s="4"/>
      <c r="M421" s="4"/>
      <c r="N421" s="4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4"/>
      <c r="L422" s="4"/>
      <c r="M422" s="4"/>
      <c r="N422" s="4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4"/>
      <c r="L423" s="4"/>
      <c r="M423" s="4"/>
      <c r="N423" s="4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4"/>
      <c r="L424" s="4"/>
      <c r="M424" s="4"/>
      <c r="N424" s="4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4"/>
      <c r="L425" s="4"/>
      <c r="M425" s="4"/>
      <c r="N425" s="4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4"/>
      <c r="L426" s="4"/>
      <c r="M426" s="4"/>
      <c r="N426" s="4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4"/>
      <c r="L427" s="4"/>
      <c r="M427" s="4"/>
      <c r="N427" s="4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4"/>
      <c r="L428" s="4"/>
      <c r="M428" s="4"/>
      <c r="N428" s="4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4"/>
      <c r="L429" s="4"/>
      <c r="M429" s="4"/>
      <c r="N429" s="4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4"/>
      <c r="L430" s="4"/>
      <c r="M430" s="4"/>
      <c r="N430" s="4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4"/>
      <c r="L431" s="4"/>
      <c r="M431" s="4"/>
      <c r="N431" s="4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4"/>
      <c r="L432" s="4"/>
      <c r="M432" s="4"/>
      <c r="N432" s="4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4"/>
      <c r="L433" s="4"/>
      <c r="M433" s="4"/>
      <c r="N433" s="4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4"/>
      <c r="L434" s="4"/>
      <c r="M434" s="4"/>
      <c r="N434" s="4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4"/>
      <c r="L435" s="4"/>
      <c r="M435" s="4"/>
      <c r="N435" s="4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4"/>
      <c r="L436" s="4"/>
      <c r="M436" s="4"/>
      <c r="N436" s="4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4"/>
      <c r="L437" s="4"/>
      <c r="M437" s="4"/>
      <c r="N437" s="4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4"/>
      <c r="L438" s="4"/>
      <c r="M438" s="4"/>
      <c r="N438" s="4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4"/>
      <c r="L439" s="4"/>
      <c r="M439" s="4"/>
      <c r="N439" s="4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4"/>
      <c r="L440" s="4"/>
      <c r="M440" s="4"/>
      <c r="N440" s="4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4"/>
      <c r="L441" s="4"/>
      <c r="M441" s="4"/>
      <c r="N441" s="4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4"/>
      <c r="L442" s="4"/>
      <c r="M442" s="4"/>
      <c r="N442" s="4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4"/>
      <c r="L443" s="4"/>
      <c r="M443" s="4"/>
      <c r="N443" s="4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4"/>
      <c r="L444" s="4"/>
      <c r="M444" s="4"/>
      <c r="N444" s="4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4"/>
      <c r="L445" s="4"/>
      <c r="M445" s="4"/>
      <c r="N445" s="4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4"/>
      <c r="L446" s="4"/>
      <c r="M446" s="4"/>
      <c r="N446" s="4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4"/>
      <c r="L447" s="4"/>
      <c r="M447" s="4"/>
      <c r="N447" s="4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4"/>
      <c r="L448" s="4"/>
      <c r="M448" s="4"/>
      <c r="N448" s="4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4"/>
      <c r="L449" s="4"/>
      <c r="M449" s="4"/>
      <c r="N449" s="4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4"/>
      <c r="L450" s="4"/>
      <c r="M450" s="4"/>
      <c r="N450" s="4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4"/>
      <c r="L451" s="4"/>
      <c r="M451" s="4"/>
      <c r="N451" s="4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4"/>
      <c r="L452" s="4"/>
      <c r="M452" s="4"/>
      <c r="N452" s="4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4"/>
      <c r="L453" s="4"/>
      <c r="M453" s="4"/>
      <c r="N453" s="4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4"/>
      <c r="L454" s="4"/>
      <c r="M454" s="4"/>
      <c r="N454" s="4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4"/>
      <c r="L455" s="4"/>
      <c r="M455" s="4"/>
      <c r="N455" s="4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4"/>
      <c r="L456" s="4"/>
      <c r="M456" s="4"/>
      <c r="N456" s="4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4"/>
      <c r="L457" s="4"/>
      <c r="M457" s="4"/>
      <c r="N457" s="4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4"/>
      <c r="L458" s="4"/>
      <c r="M458" s="4"/>
      <c r="N458" s="4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4"/>
      <c r="L459" s="4"/>
      <c r="M459" s="4"/>
      <c r="N459" s="4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4"/>
      <c r="L460" s="4"/>
      <c r="M460" s="4"/>
      <c r="N460" s="4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4"/>
      <c r="L461" s="4"/>
      <c r="M461" s="4"/>
      <c r="N461" s="4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4"/>
      <c r="L462" s="4"/>
      <c r="M462" s="4"/>
      <c r="N462" s="4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4"/>
      <c r="L463" s="4"/>
      <c r="M463" s="4"/>
      <c r="N463" s="4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4"/>
      <c r="L464" s="4"/>
      <c r="M464" s="4"/>
      <c r="N464" s="4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4"/>
      <c r="L465" s="4"/>
      <c r="M465" s="4"/>
      <c r="N465" s="4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4"/>
      <c r="L466" s="4"/>
      <c r="M466" s="4"/>
      <c r="N466" s="4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4"/>
      <c r="L467" s="4"/>
      <c r="M467" s="4"/>
      <c r="N467" s="4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4"/>
      <c r="L468" s="4"/>
      <c r="M468" s="4"/>
      <c r="N468" s="4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4"/>
      <c r="L469" s="4"/>
      <c r="M469" s="4"/>
      <c r="N469" s="4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4"/>
      <c r="L470" s="4"/>
      <c r="M470" s="4"/>
      <c r="N470" s="4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4"/>
      <c r="L471" s="4"/>
      <c r="M471" s="4"/>
      <c r="N471" s="4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4"/>
      <c r="L472" s="4"/>
      <c r="M472" s="4"/>
      <c r="N472" s="4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4"/>
      <c r="L473" s="4"/>
      <c r="M473" s="4"/>
      <c r="N473" s="4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4"/>
      <c r="L474" s="4"/>
      <c r="M474" s="4"/>
      <c r="N474" s="4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4"/>
      <c r="L475" s="4"/>
      <c r="M475" s="4"/>
      <c r="N475" s="4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4"/>
      <c r="L476" s="4"/>
      <c r="M476" s="4"/>
      <c r="N476" s="4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4"/>
      <c r="L477" s="4"/>
      <c r="M477" s="4"/>
      <c r="N477" s="4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4"/>
      <c r="L478" s="4"/>
      <c r="M478" s="4"/>
      <c r="N478" s="4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4"/>
      <c r="L479" s="4"/>
      <c r="M479" s="4"/>
      <c r="N479" s="4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4"/>
      <c r="L480" s="4"/>
      <c r="M480" s="4"/>
      <c r="N480" s="4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4"/>
      <c r="L481" s="4"/>
      <c r="M481" s="4"/>
      <c r="N481" s="4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4"/>
      <c r="L482" s="4"/>
      <c r="M482" s="4"/>
      <c r="N482" s="4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4"/>
      <c r="L483" s="4"/>
      <c r="M483" s="4"/>
      <c r="N483" s="4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4"/>
      <c r="L484" s="4"/>
      <c r="M484" s="4"/>
      <c r="N484" s="4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4"/>
      <c r="L485" s="4"/>
      <c r="M485" s="4"/>
      <c r="N485" s="4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4"/>
      <c r="L486" s="4"/>
      <c r="M486" s="4"/>
      <c r="N486" s="4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4"/>
      <c r="L487" s="4"/>
      <c r="M487" s="4"/>
      <c r="N487" s="4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4"/>
      <c r="L488" s="4"/>
      <c r="M488" s="4"/>
      <c r="N488" s="4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4"/>
      <c r="L489" s="4"/>
      <c r="M489" s="4"/>
      <c r="N489" s="4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4"/>
      <c r="L490" s="4"/>
      <c r="M490" s="4"/>
      <c r="N490" s="4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4"/>
      <c r="L491" s="4"/>
      <c r="M491" s="4"/>
      <c r="N491" s="4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4"/>
      <c r="L492" s="4"/>
      <c r="M492" s="4"/>
      <c r="N492" s="4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4"/>
      <c r="L493" s="4"/>
      <c r="M493" s="4"/>
      <c r="N493" s="4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4"/>
      <c r="L494" s="4"/>
      <c r="M494" s="4"/>
      <c r="N494" s="4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4"/>
      <c r="L495" s="4"/>
      <c r="M495" s="4"/>
      <c r="N495" s="4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4"/>
      <c r="L496" s="4"/>
      <c r="M496" s="4"/>
      <c r="N496" s="4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4"/>
      <c r="L497" s="4"/>
      <c r="M497" s="4"/>
      <c r="N497" s="4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4"/>
      <c r="L498" s="4"/>
      <c r="M498" s="4"/>
      <c r="N498" s="4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4"/>
      <c r="L499" s="4"/>
      <c r="M499" s="4"/>
      <c r="N499" s="4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4"/>
      <c r="L500" s="4"/>
      <c r="M500" s="4"/>
      <c r="N500" s="4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4"/>
      <c r="L501" s="4"/>
      <c r="M501" s="4"/>
      <c r="N501" s="4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4"/>
      <c r="L502" s="4"/>
      <c r="M502" s="4"/>
      <c r="N502" s="4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4"/>
      <c r="L503" s="4"/>
      <c r="M503" s="4"/>
      <c r="N503" s="4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4"/>
      <c r="L504" s="4"/>
      <c r="M504" s="4"/>
      <c r="N504" s="4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4"/>
      <c r="L505" s="4"/>
      <c r="M505" s="4"/>
      <c r="N505" s="4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4"/>
      <c r="L506" s="4"/>
      <c r="M506" s="4"/>
      <c r="N506" s="4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4"/>
      <c r="L507" s="4"/>
      <c r="M507" s="4"/>
      <c r="N507" s="4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4"/>
      <c r="L508" s="4"/>
      <c r="M508" s="4"/>
      <c r="N508" s="4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4"/>
      <c r="L509" s="4"/>
      <c r="M509" s="4"/>
      <c r="N509" s="4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4"/>
      <c r="L510" s="4"/>
      <c r="M510" s="4"/>
      <c r="N510" s="4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4"/>
      <c r="L511" s="4"/>
      <c r="M511" s="4"/>
      <c r="N511" s="4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4"/>
      <c r="L512" s="4"/>
      <c r="M512" s="4"/>
      <c r="N512" s="4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4"/>
      <c r="L513" s="4"/>
      <c r="M513" s="4"/>
      <c r="N513" s="4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4"/>
      <c r="L514" s="4"/>
      <c r="M514" s="4"/>
      <c r="N514" s="4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4"/>
      <c r="L515" s="4"/>
      <c r="M515" s="4"/>
      <c r="N515" s="4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4"/>
      <c r="L516" s="4"/>
      <c r="M516" s="4"/>
      <c r="N516" s="4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4"/>
      <c r="L517" s="4"/>
      <c r="M517" s="4"/>
      <c r="N517" s="4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4"/>
      <c r="L518" s="4"/>
      <c r="M518" s="4"/>
      <c r="N518" s="4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4"/>
      <c r="L519" s="4"/>
      <c r="M519" s="4"/>
      <c r="N519" s="4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4"/>
      <c r="L520" s="4"/>
      <c r="M520" s="4"/>
      <c r="N520" s="4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4"/>
      <c r="L521" s="4"/>
      <c r="M521" s="4"/>
      <c r="N521" s="4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4"/>
      <c r="L522" s="4"/>
      <c r="M522" s="4"/>
      <c r="N522" s="4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4"/>
      <c r="L523" s="4"/>
      <c r="M523" s="4"/>
      <c r="N523" s="4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4"/>
      <c r="L524" s="4"/>
      <c r="M524" s="4"/>
      <c r="N524" s="4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4"/>
      <c r="L525" s="4"/>
      <c r="M525" s="4"/>
      <c r="N525" s="4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4"/>
      <c r="L526" s="4"/>
      <c r="M526" s="4"/>
      <c r="N526" s="4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4"/>
      <c r="L527" s="4"/>
      <c r="M527" s="4"/>
      <c r="N527" s="4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4"/>
      <c r="L528" s="4"/>
      <c r="M528" s="4"/>
      <c r="N528" s="4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4"/>
      <c r="L529" s="4"/>
      <c r="M529" s="4"/>
      <c r="N529" s="4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4"/>
      <c r="L530" s="4"/>
      <c r="M530" s="4"/>
      <c r="N530" s="4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4"/>
      <c r="L531" s="4"/>
      <c r="M531" s="4"/>
      <c r="N531" s="4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4"/>
      <c r="L532" s="4"/>
      <c r="M532" s="4"/>
      <c r="N532" s="4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4"/>
      <c r="L533" s="4"/>
      <c r="M533" s="4"/>
      <c r="N533" s="4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4"/>
      <c r="L534" s="4"/>
      <c r="M534" s="4"/>
      <c r="N534" s="4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4"/>
      <c r="L535" s="4"/>
      <c r="M535" s="4"/>
      <c r="N535" s="4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4"/>
      <c r="L536" s="4"/>
      <c r="M536" s="4"/>
      <c r="N536" s="4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4"/>
      <c r="L537" s="4"/>
      <c r="M537" s="4"/>
      <c r="N537" s="4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4"/>
      <c r="L538" s="4"/>
      <c r="M538" s="4"/>
      <c r="N538" s="4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4"/>
      <c r="L539" s="4"/>
      <c r="M539" s="4"/>
      <c r="N539" s="4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4"/>
      <c r="L540" s="4"/>
      <c r="M540" s="4"/>
      <c r="N540" s="4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4"/>
      <c r="L541" s="4"/>
      <c r="M541" s="4"/>
      <c r="N541" s="4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4"/>
      <c r="L542" s="4"/>
      <c r="M542" s="4"/>
      <c r="N542" s="4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4"/>
      <c r="L543" s="4"/>
      <c r="M543" s="4"/>
      <c r="N543" s="4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4"/>
      <c r="L544" s="4"/>
      <c r="M544" s="4"/>
      <c r="N544" s="4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4"/>
      <c r="L545" s="4"/>
      <c r="M545" s="4"/>
      <c r="N545" s="4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4"/>
      <c r="L546" s="4"/>
      <c r="M546" s="4"/>
      <c r="N546" s="4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4"/>
      <c r="L547" s="4"/>
      <c r="M547" s="4"/>
      <c r="N547" s="4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4"/>
      <c r="L548" s="4"/>
      <c r="M548" s="4"/>
      <c r="N548" s="4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4"/>
      <c r="L549" s="4"/>
      <c r="M549" s="4"/>
      <c r="N549" s="4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4"/>
      <c r="L550" s="4"/>
      <c r="M550" s="4"/>
      <c r="N550" s="4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4"/>
      <c r="L551" s="4"/>
      <c r="M551" s="4"/>
      <c r="N551" s="4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4"/>
      <c r="L552" s="4"/>
      <c r="M552" s="4"/>
      <c r="N552" s="4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4"/>
      <c r="L553" s="4"/>
      <c r="M553" s="4"/>
      <c r="N553" s="4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4"/>
      <c r="L554" s="4"/>
      <c r="M554" s="4"/>
      <c r="N554" s="4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4"/>
      <c r="L555" s="4"/>
      <c r="M555" s="4"/>
      <c r="N555" s="4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4"/>
      <c r="L556" s="4"/>
      <c r="M556" s="4"/>
      <c r="N556" s="4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4"/>
      <c r="L557" s="4"/>
      <c r="M557" s="4"/>
      <c r="N557" s="4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4"/>
      <c r="L558" s="4"/>
      <c r="M558" s="4"/>
      <c r="N558" s="4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4"/>
      <c r="L559" s="4"/>
      <c r="M559" s="4"/>
      <c r="N559" s="4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4"/>
      <c r="L560" s="4"/>
      <c r="M560" s="4"/>
      <c r="N560" s="4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4"/>
      <c r="L561" s="4"/>
      <c r="M561" s="4"/>
      <c r="N561" s="4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4"/>
      <c r="L562" s="4"/>
      <c r="M562" s="4"/>
      <c r="N562" s="4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4"/>
      <c r="L563" s="4"/>
      <c r="M563" s="4"/>
      <c r="N563" s="4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4"/>
      <c r="L564" s="4"/>
      <c r="M564" s="4"/>
      <c r="N564" s="4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4"/>
      <c r="L565" s="4"/>
      <c r="M565" s="4"/>
      <c r="N565" s="4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4"/>
      <c r="L566" s="4"/>
      <c r="M566" s="4"/>
      <c r="N566" s="4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4"/>
      <c r="L567" s="4"/>
      <c r="M567" s="4"/>
      <c r="N567" s="4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4"/>
      <c r="L568" s="4"/>
      <c r="M568" s="4"/>
      <c r="N568" s="4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4"/>
      <c r="L569" s="4"/>
      <c r="M569" s="4"/>
      <c r="N569" s="4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4"/>
      <c r="L570" s="4"/>
      <c r="M570" s="4"/>
      <c r="N570" s="4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4"/>
      <c r="L571" s="4"/>
      <c r="M571" s="4"/>
      <c r="N571" s="4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4"/>
      <c r="L572" s="4"/>
      <c r="M572" s="4"/>
      <c r="N572" s="4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4"/>
      <c r="L573" s="4"/>
      <c r="M573" s="4"/>
      <c r="N573" s="4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4"/>
      <c r="L574" s="4"/>
      <c r="M574" s="4"/>
      <c r="N574" s="4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4"/>
      <c r="L575" s="4"/>
      <c r="M575" s="4"/>
      <c r="N575" s="4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4"/>
      <c r="L576" s="4"/>
      <c r="M576" s="4"/>
      <c r="N576" s="4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4"/>
      <c r="L577" s="4"/>
      <c r="M577" s="4"/>
      <c r="N577" s="4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4"/>
      <c r="L578" s="4"/>
      <c r="M578" s="4"/>
      <c r="N578" s="4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4"/>
      <c r="L579" s="4"/>
      <c r="M579" s="4"/>
      <c r="N579" s="4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4"/>
      <c r="L580" s="4"/>
      <c r="M580" s="4"/>
      <c r="N580" s="4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4"/>
      <c r="L581" s="4"/>
      <c r="M581" s="4"/>
      <c r="N581" s="4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4"/>
      <c r="L582" s="4"/>
      <c r="M582" s="4"/>
      <c r="N582" s="4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4"/>
      <c r="L583" s="4"/>
      <c r="M583" s="4"/>
      <c r="N583" s="4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4"/>
      <c r="L584" s="4"/>
      <c r="M584" s="4"/>
      <c r="N584" s="4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4"/>
      <c r="L585" s="4"/>
      <c r="M585" s="4"/>
      <c r="N585" s="4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4"/>
      <c r="L586" s="4"/>
      <c r="M586" s="4"/>
      <c r="N586" s="4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4"/>
      <c r="L587" s="4"/>
      <c r="M587" s="4"/>
      <c r="N587" s="4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4"/>
      <c r="L588" s="4"/>
      <c r="M588" s="4"/>
      <c r="N588" s="4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4"/>
      <c r="L589" s="4"/>
      <c r="M589" s="4"/>
      <c r="N589" s="4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4"/>
      <c r="L590" s="4"/>
      <c r="M590" s="4"/>
      <c r="N590" s="4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4"/>
      <c r="L591" s="4"/>
      <c r="M591" s="4"/>
      <c r="N591" s="4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4"/>
      <c r="L592" s="4"/>
      <c r="M592" s="4"/>
      <c r="N592" s="4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4"/>
      <c r="L593" s="4"/>
      <c r="M593" s="4"/>
      <c r="N593" s="4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4"/>
      <c r="L594" s="4"/>
      <c r="M594" s="4"/>
      <c r="N594" s="4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4"/>
      <c r="L595" s="4"/>
      <c r="M595" s="4"/>
      <c r="N595" s="4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4"/>
      <c r="L596" s="4"/>
      <c r="M596" s="4"/>
      <c r="N596" s="4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4"/>
      <c r="L597" s="4"/>
      <c r="M597" s="4"/>
      <c r="N597" s="4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4"/>
      <c r="L598" s="4"/>
      <c r="M598" s="4"/>
      <c r="N598" s="4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4"/>
      <c r="L599" s="4"/>
      <c r="M599" s="4"/>
      <c r="N599" s="4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4"/>
      <c r="L600" s="4"/>
      <c r="M600" s="4"/>
      <c r="N600" s="4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4"/>
      <c r="L601" s="4"/>
      <c r="M601" s="4"/>
      <c r="N601" s="4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4"/>
      <c r="L602" s="4"/>
      <c r="M602" s="4"/>
      <c r="N602" s="4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4"/>
      <c r="L603" s="4"/>
      <c r="M603" s="4"/>
      <c r="N603" s="4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4"/>
      <c r="L604" s="4"/>
      <c r="M604" s="4"/>
      <c r="N604" s="4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4"/>
      <c r="L605" s="4"/>
      <c r="M605" s="4"/>
      <c r="N605" s="4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4"/>
      <c r="L606" s="4"/>
      <c r="M606" s="4"/>
      <c r="N606" s="4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4"/>
      <c r="L607" s="4"/>
      <c r="M607" s="4"/>
      <c r="N607" s="4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4"/>
      <c r="L608" s="4"/>
      <c r="M608" s="4"/>
      <c r="N608" s="4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4"/>
      <c r="L609" s="4"/>
      <c r="M609" s="4"/>
      <c r="N609" s="4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4"/>
      <c r="L610" s="4"/>
      <c r="M610" s="4"/>
      <c r="N610" s="4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4"/>
      <c r="L611" s="4"/>
      <c r="M611" s="4"/>
      <c r="N611" s="4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4"/>
      <c r="L612" s="4"/>
      <c r="M612" s="4"/>
      <c r="N612" s="4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4"/>
      <c r="L613" s="4"/>
      <c r="M613" s="4"/>
      <c r="N613" s="4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4"/>
      <c r="L614" s="4"/>
      <c r="M614" s="4"/>
      <c r="N614" s="4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4"/>
      <c r="L615" s="4"/>
      <c r="M615" s="4"/>
      <c r="N615" s="4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4"/>
      <c r="L616" s="4"/>
      <c r="M616" s="4"/>
      <c r="N616" s="4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4"/>
      <c r="L617" s="4"/>
      <c r="M617" s="4"/>
      <c r="N617" s="4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4"/>
      <c r="L618" s="4"/>
      <c r="M618" s="4"/>
      <c r="N618" s="4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4"/>
      <c r="L619" s="4"/>
      <c r="M619" s="4"/>
      <c r="N619" s="4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4"/>
      <c r="L620" s="4"/>
      <c r="M620" s="4"/>
      <c r="N620" s="4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4"/>
      <c r="L621" s="4"/>
      <c r="M621" s="4"/>
      <c r="N621" s="4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4"/>
      <c r="L622" s="4"/>
      <c r="M622" s="4"/>
      <c r="N622" s="4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4"/>
      <c r="L623" s="4"/>
      <c r="M623" s="4"/>
      <c r="N623" s="4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4"/>
      <c r="L624" s="4"/>
      <c r="M624" s="4"/>
      <c r="N624" s="4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4"/>
      <c r="L625" s="4"/>
      <c r="M625" s="4"/>
      <c r="N625" s="4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4"/>
      <c r="L626" s="4"/>
      <c r="M626" s="4"/>
      <c r="N626" s="4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4"/>
      <c r="L627" s="4"/>
      <c r="M627" s="4"/>
      <c r="N627" s="4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4"/>
      <c r="L628" s="4"/>
      <c r="M628" s="4"/>
      <c r="N628" s="4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4"/>
      <c r="L629" s="4"/>
      <c r="M629" s="4"/>
      <c r="N629" s="4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4"/>
      <c r="L630" s="4"/>
      <c r="M630" s="4"/>
      <c r="N630" s="4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4"/>
      <c r="L631" s="4"/>
      <c r="M631" s="4"/>
      <c r="N631" s="4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4"/>
      <c r="L632" s="4"/>
      <c r="M632" s="4"/>
      <c r="N632" s="4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4"/>
      <c r="L633" s="4"/>
      <c r="M633" s="4"/>
      <c r="N633" s="4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4"/>
      <c r="L634" s="4"/>
      <c r="M634" s="4"/>
      <c r="N634" s="4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4"/>
      <c r="L635" s="4"/>
      <c r="M635" s="4"/>
      <c r="N635" s="4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4"/>
      <c r="L636" s="4"/>
      <c r="M636" s="4"/>
      <c r="N636" s="4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4"/>
      <c r="L637" s="4"/>
      <c r="M637" s="4"/>
      <c r="N637" s="4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4"/>
      <c r="L638" s="4"/>
      <c r="M638" s="4"/>
      <c r="N638" s="4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4"/>
      <c r="L639" s="4"/>
      <c r="M639" s="4"/>
      <c r="N639" s="4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4"/>
      <c r="L640" s="4"/>
      <c r="M640" s="4"/>
      <c r="N640" s="4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4"/>
      <c r="L641" s="4"/>
      <c r="M641" s="4"/>
      <c r="N641" s="4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4"/>
      <c r="L642" s="4"/>
      <c r="M642" s="4"/>
      <c r="N642" s="4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4"/>
      <c r="L643" s="4"/>
      <c r="M643" s="4"/>
      <c r="N643" s="4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4"/>
      <c r="L644" s="4"/>
      <c r="M644" s="4"/>
      <c r="N644" s="4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4"/>
      <c r="L645" s="4"/>
      <c r="M645" s="4"/>
      <c r="N645" s="4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4"/>
      <c r="L646" s="4"/>
      <c r="M646" s="4"/>
      <c r="N646" s="4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4"/>
      <c r="L647" s="4"/>
      <c r="M647" s="4"/>
      <c r="N647" s="4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4"/>
      <c r="L648" s="4"/>
      <c r="M648" s="4"/>
      <c r="N648" s="4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4"/>
      <c r="L649" s="4"/>
      <c r="M649" s="4"/>
      <c r="N649" s="4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4"/>
      <c r="L650" s="4"/>
      <c r="M650" s="4"/>
      <c r="N650" s="4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4"/>
      <c r="L651" s="4"/>
      <c r="M651" s="4"/>
      <c r="N651" s="4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4"/>
      <c r="L652" s="4"/>
      <c r="M652" s="4"/>
      <c r="N652" s="4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4"/>
      <c r="L653" s="4"/>
      <c r="M653" s="4"/>
      <c r="N653" s="4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4"/>
      <c r="L654" s="4"/>
      <c r="M654" s="4"/>
      <c r="N654" s="4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4"/>
      <c r="L655" s="4"/>
      <c r="M655" s="4"/>
      <c r="N655" s="4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4"/>
      <c r="L656" s="4"/>
      <c r="M656" s="4"/>
      <c r="N656" s="4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4"/>
      <c r="L657" s="4"/>
      <c r="M657" s="4"/>
      <c r="N657" s="4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4"/>
      <c r="L658" s="4"/>
      <c r="M658" s="4"/>
      <c r="N658" s="4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4"/>
      <c r="L659" s="4"/>
      <c r="M659" s="4"/>
      <c r="N659" s="4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4"/>
      <c r="L660" s="4"/>
      <c r="M660" s="4"/>
      <c r="N660" s="4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4"/>
      <c r="L661" s="4"/>
      <c r="M661" s="4"/>
      <c r="N661" s="4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4"/>
      <c r="L662" s="4"/>
      <c r="M662" s="4"/>
      <c r="N662" s="4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4"/>
      <c r="L663" s="4"/>
      <c r="M663" s="4"/>
      <c r="N663" s="4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4"/>
      <c r="L664" s="4"/>
      <c r="M664" s="4"/>
      <c r="N664" s="4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4"/>
      <c r="L665" s="4"/>
      <c r="M665" s="4"/>
      <c r="N665" s="4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4"/>
      <c r="L666" s="4"/>
      <c r="M666" s="4"/>
      <c r="N666" s="4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4"/>
      <c r="L667" s="4"/>
      <c r="M667" s="4"/>
      <c r="N667" s="4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4"/>
      <c r="L668" s="4"/>
      <c r="M668" s="4"/>
      <c r="N668" s="4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4"/>
      <c r="L669" s="4"/>
      <c r="M669" s="4"/>
      <c r="N669" s="4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4"/>
      <c r="L670" s="4"/>
      <c r="M670" s="4"/>
      <c r="N670" s="4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4"/>
      <c r="L671" s="4"/>
      <c r="M671" s="4"/>
      <c r="N671" s="4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4"/>
      <c r="L672" s="4"/>
      <c r="M672" s="4"/>
      <c r="N672" s="4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4"/>
      <c r="L673" s="4"/>
      <c r="M673" s="4"/>
      <c r="N673" s="4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4"/>
      <c r="L674" s="4"/>
      <c r="M674" s="4"/>
      <c r="N674" s="4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4"/>
      <c r="L675" s="4"/>
      <c r="M675" s="4"/>
      <c r="N675" s="4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4"/>
      <c r="L676" s="4"/>
      <c r="M676" s="4"/>
      <c r="N676" s="4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4"/>
      <c r="L677" s="4"/>
      <c r="M677" s="4"/>
      <c r="N677" s="4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4"/>
      <c r="L678" s="4"/>
      <c r="M678" s="4"/>
      <c r="N678" s="4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4"/>
      <c r="L679" s="4"/>
      <c r="M679" s="4"/>
      <c r="N679" s="4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4"/>
      <c r="L680" s="4"/>
      <c r="M680" s="4"/>
      <c r="N680" s="4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4"/>
      <c r="L681" s="4"/>
      <c r="M681" s="4"/>
      <c r="N681" s="4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4"/>
      <c r="L682" s="4"/>
      <c r="M682" s="4"/>
      <c r="N682" s="4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4"/>
      <c r="L683" s="4"/>
      <c r="M683" s="4"/>
      <c r="N683" s="4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4"/>
      <c r="L684" s="4"/>
      <c r="M684" s="4"/>
      <c r="N684" s="4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4"/>
      <c r="L685" s="4"/>
      <c r="M685" s="4"/>
      <c r="N685" s="4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4"/>
      <c r="L686" s="4"/>
      <c r="M686" s="4"/>
      <c r="N686" s="4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4"/>
      <c r="L687" s="4"/>
      <c r="M687" s="4"/>
      <c r="N687" s="4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4"/>
      <c r="L688" s="4"/>
      <c r="M688" s="4"/>
      <c r="N688" s="4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4"/>
      <c r="L689" s="4"/>
      <c r="M689" s="4"/>
      <c r="N689" s="4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4"/>
      <c r="L690" s="4"/>
      <c r="M690" s="4"/>
      <c r="N690" s="4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4"/>
      <c r="L691" s="4"/>
      <c r="M691" s="4"/>
      <c r="N691" s="4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4"/>
      <c r="L692" s="4"/>
      <c r="M692" s="4"/>
      <c r="N692" s="4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4"/>
      <c r="L693" s="4"/>
      <c r="M693" s="4"/>
      <c r="N693" s="4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4"/>
      <c r="L694" s="4"/>
      <c r="M694" s="4"/>
      <c r="N694" s="4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4"/>
      <c r="L695" s="4"/>
      <c r="M695" s="4"/>
      <c r="N695" s="4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4"/>
      <c r="L696" s="4"/>
      <c r="M696" s="4"/>
      <c r="N696" s="4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4"/>
      <c r="L697" s="4"/>
      <c r="M697" s="4"/>
      <c r="N697" s="4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4"/>
      <c r="L698" s="4"/>
      <c r="M698" s="4"/>
      <c r="N698" s="4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4"/>
      <c r="L699" s="4"/>
      <c r="M699" s="4"/>
      <c r="N699" s="4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4"/>
      <c r="L700" s="4"/>
      <c r="M700" s="4"/>
      <c r="N700" s="4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4"/>
      <c r="L701" s="4"/>
      <c r="M701" s="4"/>
      <c r="N701" s="4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4"/>
      <c r="L702" s="4"/>
      <c r="M702" s="4"/>
      <c r="N702" s="4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3"/>
      <c r="B703" s="3"/>
      <c r="C703" s="3"/>
      <c r="D703" s="3"/>
      <c r="E703" s="3"/>
      <c r="F703" s="4"/>
      <c r="G703" s="3"/>
      <c r="H703" s="3"/>
      <c r="I703" s="3"/>
      <c r="J703" s="3"/>
      <c r="K703" s="4"/>
      <c r="L703" s="4"/>
      <c r="M703" s="4"/>
      <c r="N703" s="4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3"/>
      <c r="B704" s="3"/>
      <c r="C704" s="3"/>
      <c r="D704" s="3"/>
      <c r="E704" s="3"/>
      <c r="F704" s="4"/>
      <c r="G704" s="3"/>
      <c r="H704" s="3"/>
      <c r="I704" s="3"/>
      <c r="J704" s="3"/>
      <c r="K704" s="4"/>
      <c r="L704" s="4"/>
      <c r="M704" s="4"/>
      <c r="N704" s="4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3"/>
      <c r="B705" s="3"/>
      <c r="C705" s="3"/>
      <c r="D705" s="3"/>
      <c r="E705" s="3"/>
      <c r="F705" s="4"/>
      <c r="G705" s="3"/>
      <c r="H705" s="3"/>
      <c r="I705" s="3"/>
      <c r="J705" s="3"/>
      <c r="K705" s="4"/>
      <c r="L705" s="4"/>
      <c r="M705" s="4"/>
      <c r="N705" s="4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3"/>
      <c r="B706" s="3"/>
      <c r="C706" s="3"/>
      <c r="D706" s="3"/>
      <c r="E706" s="3"/>
      <c r="F706" s="4"/>
      <c r="G706" s="3"/>
      <c r="H706" s="3"/>
      <c r="I706" s="3"/>
      <c r="J706" s="3"/>
      <c r="K706" s="4"/>
      <c r="L706" s="4"/>
      <c r="M706" s="4"/>
      <c r="N706" s="4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3"/>
      <c r="B707" s="3"/>
      <c r="C707" s="3"/>
      <c r="D707" s="3"/>
      <c r="E707" s="3"/>
      <c r="F707" s="4"/>
      <c r="G707" s="3"/>
      <c r="H707" s="3"/>
      <c r="I707" s="3"/>
      <c r="J707" s="3"/>
      <c r="K707" s="4"/>
      <c r="L707" s="4"/>
      <c r="M707" s="4"/>
      <c r="N707" s="4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3"/>
      <c r="B708" s="3"/>
      <c r="C708" s="3"/>
      <c r="D708" s="3"/>
      <c r="E708" s="3"/>
      <c r="F708" s="4"/>
      <c r="G708" s="3"/>
      <c r="H708" s="3"/>
      <c r="I708" s="3"/>
      <c r="J708" s="3"/>
      <c r="K708" s="4"/>
      <c r="L708" s="4"/>
      <c r="M708" s="4"/>
      <c r="N708" s="4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3"/>
      <c r="B709" s="3"/>
      <c r="C709" s="3"/>
      <c r="D709" s="3"/>
      <c r="E709" s="3"/>
      <c r="F709" s="4"/>
      <c r="G709" s="3"/>
      <c r="H709" s="3"/>
      <c r="I709" s="3"/>
      <c r="J709" s="3"/>
      <c r="K709" s="4"/>
      <c r="L709" s="4"/>
      <c r="M709" s="4"/>
      <c r="N709" s="4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3"/>
      <c r="B710" s="3"/>
      <c r="C710" s="3"/>
      <c r="D710" s="3"/>
      <c r="E710" s="3"/>
      <c r="F710" s="4"/>
      <c r="G710" s="3"/>
      <c r="H710" s="3"/>
      <c r="I710" s="3"/>
      <c r="J710" s="3"/>
      <c r="K710" s="4"/>
      <c r="L710" s="4"/>
      <c r="M710" s="4"/>
      <c r="N710" s="4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3"/>
      <c r="B711" s="3"/>
      <c r="C711" s="3"/>
      <c r="D711" s="3"/>
      <c r="E711" s="3"/>
      <c r="F711" s="4"/>
      <c r="G711" s="3"/>
      <c r="H711" s="3"/>
      <c r="I711" s="3"/>
      <c r="J711" s="3"/>
      <c r="K711" s="4"/>
      <c r="L711" s="4"/>
      <c r="M711" s="4"/>
      <c r="N711" s="4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3"/>
      <c r="B712" s="3"/>
      <c r="C712" s="3"/>
      <c r="D712" s="3"/>
      <c r="E712" s="3"/>
      <c r="F712" s="4"/>
      <c r="G712" s="3"/>
      <c r="H712" s="3"/>
      <c r="I712" s="3"/>
      <c r="J712" s="3"/>
      <c r="K712" s="4"/>
      <c r="L712" s="4"/>
      <c r="M712" s="4"/>
      <c r="N712" s="4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3"/>
      <c r="B713" s="3"/>
      <c r="C713" s="3"/>
      <c r="D713" s="3"/>
      <c r="E713" s="3"/>
      <c r="F713" s="4"/>
      <c r="G713" s="3"/>
      <c r="H713" s="3"/>
      <c r="I713" s="3"/>
      <c r="J713" s="3"/>
      <c r="K713" s="4"/>
      <c r="L713" s="4"/>
      <c r="M713" s="4"/>
      <c r="N713" s="4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3"/>
      <c r="B714" s="3"/>
      <c r="C714" s="3"/>
      <c r="D714" s="3"/>
      <c r="E714" s="3"/>
      <c r="F714" s="4"/>
      <c r="G714" s="3"/>
      <c r="H714" s="3"/>
      <c r="I714" s="3"/>
      <c r="J714" s="3"/>
      <c r="K714" s="4"/>
      <c r="L714" s="4"/>
      <c r="M714" s="4"/>
      <c r="N714" s="4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3"/>
      <c r="B715" s="3"/>
      <c r="C715" s="3"/>
      <c r="D715" s="3"/>
      <c r="E715" s="3"/>
      <c r="F715" s="4"/>
      <c r="G715" s="3"/>
      <c r="H715" s="3"/>
      <c r="I715" s="3"/>
      <c r="J715" s="3"/>
      <c r="K715" s="4"/>
      <c r="L715" s="4"/>
      <c r="M715" s="4"/>
      <c r="N715" s="4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3"/>
      <c r="B716" s="3"/>
      <c r="C716" s="3"/>
      <c r="D716" s="3"/>
      <c r="E716" s="3"/>
      <c r="F716" s="4"/>
      <c r="G716" s="3"/>
      <c r="H716" s="3"/>
      <c r="I716" s="3"/>
      <c r="J716" s="3"/>
      <c r="K716" s="4"/>
      <c r="L716" s="4"/>
      <c r="M716" s="4"/>
      <c r="N716" s="4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3"/>
      <c r="B717" s="3"/>
      <c r="C717" s="3"/>
      <c r="D717" s="3"/>
      <c r="E717" s="3"/>
      <c r="F717" s="4"/>
      <c r="G717" s="3"/>
      <c r="H717" s="3"/>
      <c r="I717" s="3"/>
      <c r="J717" s="3"/>
      <c r="K717" s="4"/>
      <c r="L717" s="4"/>
      <c r="M717" s="4"/>
      <c r="N717" s="4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3"/>
      <c r="B718" s="3"/>
      <c r="C718" s="3"/>
      <c r="D718" s="3"/>
      <c r="E718" s="3"/>
      <c r="F718" s="4"/>
      <c r="G718" s="3"/>
      <c r="H718" s="3"/>
      <c r="I718" s="3"/>
      <c r="J718" s="3"/>
      <c r="K718" s="4"/>
      <c r="L718" s="4"/>
      <c r="M718" s="4"/>
      <c r="N718" s="4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3"/>
      <c r="B719" s="3"/>
      <c r="C719" s="3"/>
      <c r="D719" s="3"/>
      <c r="E719" s="3"/>
      <c r="F719" s="4"/>
      <c r="G719" s="3"/>
      <c r="H719" s="3"/>
      <c r="I719" s="3"/>
      <c r="J719" s="3"/>
      <c r="K719" s="4"/>
      <c r="L719" s="4"/>
      <c r="M719" s="4"/>
      <c r="N719" s="4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3"/>
      <c r="B720" s="3"/>
      <c r="C720" s="3"/>
      <c r="D720" s="3"/>
      <c r="E720" s="3"/>
      <c r="F720" s="4"/>
      <c r="G720" s="3"/>
      <c r="H720" s="3"/>
      <c r="I720" s="3"/>
      <c r="J720" s="3"/>
      <c r="K720" s="4"/>
      <c r="L720" s="4"/>
      <c r="M720" s="4"/>
      <c r="N720" s="4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3"/>
      <c r="B721" s="3"/>
      <c r="C721" s="3"/>
      <c r="D721" s="3"/>
      <c r="E721" s="3"/>
      <c r="F721" s="4"/>
      <c r="G721" s="3"/>
      <c r="H721" s="3"/>
      <c r="I721" s="3"/>
      <c r="J721" s="3"/>
      <c r="K721" s="4"/>
      <c r="L721" s="4"/>
      <c r="M721" s="4"/>
      <c r="N721" s="4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3"/>
      <c r="B722" s="3"/>
      <c r="C722" s="3"/>
      <c r="D722" s="3"/>
      <c r="E722" s="3"/>
      <c r="F722" s="4"/>
      <c r="G722" s="3"/>
      <c r="H722" s="3"/>
      <c r="I722" s="3"/>
      <c r="J722" s="3"/>
      <c r="K722" s="4"/>
      <c r="L722" s="4"/>
      <c r="M722" s="4"/>
      <c r="N722" s="4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3"/>
      <c r="B723" s="3"/>
      <c r="C723" s="3"/>
      <c r="D723" s="3"/>
      <c r="E723" s="3"/>
      <c r="F723" s="4"/>
      <c r="G723" s="3"/>
      <c r="H723" s="3"/>
      <c r="I723" s="3"/>
      <c r="J723" s="3"/>
      <c r="K723" s="4"/>
      <c r="L723" s="4"/>
      <c r="M723" s="4"/>
      <c r="N723" s="4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3"/>
      <c r="B724" s="3"/>
      <c r="C724" s="3"/>
      <c r="D724" s="3"/>
      <c r="E724" s="3"/>
      <c r="F724" s="4"/>
      <c r="G724" s="3"/>
      <c r="H724" s="3"/>
      <c r="I724" s="3"/>
      <c r="J724" s="3"/>
      <c r="K724" s="4"/>
      <c r="L724" s="4"/>
      <c r="M724" s="4"/>
      <c r="N724" s="4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3"/>
      <c r="B725" s="3"/>
      <c r="C725" s="3"/>
      <c r="D725" s="3"/>
      <c r="E725" s="3"/>
      <c r="F725" s="4"/>
      <c r="G725" s="3"/>
      <c r="H725" s="3"/>
      <c r="I725" s="3"/>
      <c r="J725" s="3"/>
      <c r="K725" s="4"/>
      <c r="L725" s="4"/>
      <c r="M725" s="4"/>
      <c r="N725" s="4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3"/>
      <c r="B726" s="3"/>
      <c r="C726" s="3"/>
      <c r="D726" s="3"/>
      <c r="E726" s="3"/>
      <c r="F726" s="4"/>
      <c r="G726" s="3"/>
      <c r="H726" s="3"/>
      <c r="I726" s="3"/>
      <c r="J726" s="3"/>
      <c r="K726" s="4"/>
      <c r="L726" s="4"/>
      <c r="M726" s="4"/>
      <c r="N726" s="4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3"/>
      <c r="B727" s="3"/>
      <c r="C727" s="3"/>
      <c r="D727" s="3"/>
      <c r="E727" s="3"/>
      <c r="F727" s="4"/>
      <c r="G727" s="3"/>
      <c r="H727" s="3"/>
      <c r="I727" s="3"/>
      <c r="J727" s="3"/>
      <c r="K727" s="4"/>
      <c r="L727" s="4"/>
      <c r="M727" s="4"/>
      <c r="N727" s="4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3"/>
      <c r="B728" s="3"/>
      <c r="C728" s="3"/>
      <c r="D728" s="3"/>
      <c r="E728" s="3"/>
      <c r="F728" s="4"/>
      <c r="G728" s="3"/>
      <c r="H728" s="3"/>
      <c r="I728" s="3"/>
      <c r="J728" s="3"/>
      <c r="K728" s="4"/>
      <c r="L728" s="4"/>
      <c r="M728" s="4"/>
      <c r="N728" s="4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3"/>
      <c r="B729" s="3"/>
      <c r="C729" s="3"/>
      <c r="D729" s="3"/>
      <c r="E729" s="3"/>
      <c r="F729" s="4"/>
      <c r="G729" s="3"/>
      <c r="H729" s="3"/>
      <c r="I729" s="3"/>
      <c r="J729" s="3"/>
      <c r="K729" s="4"/>
      <c r="L729" s="4"/>
      <c r="M729" s="4"/>
      <c r="N729" s="4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3"/>
      <c r="B730" s="3"/>
      <c r="C730" s="3"/>
      <c r="D730" s="3"/>
      <c r="E730" s="3"/>
      <c r="F730" s="4"/>
      <c r="G730" s="3"/>
      <c r="H730" s="3"/>
      <c r="I730" s="3"/>
      <c r="J730" s="3"/>
      <c r="K730" s="4"/>
      <c r="L730" s="4"/>
      <c r="M730" s="4"/>
      <c r="N730" s="4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3"/>
      <c r="B731" s="3"/>
      <c r="C731" s="3"/>
      <c r="D731" s="3"/>
      <c r="E731" s="3"/>
      <c r="F731" s="4"/>
      <c r="G731" s="3"/>
      <c r="H731" s="3"/>
      <c r="I731" s="3"/>
      <c r="J731" s="3"/>
      <c r="K731" s="4"/>
      <c r="L731" s="4"/>
      <c r="M731" s="4"/>
      <c r="N731" s="4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3"/>
      <c r="B732" s="3"/>
      <c r="C732" s="3"/>
      <c r="D732" s="3"/>
      <c r="E732" s="3"/>
      <c r="F732" s="4"/>
      <c r="G732" s="3"/>
      <c r="H732" s="3"/>
      <c r="I732" s="3"/>
      <c r="J732" s="3"/>
      <c r="K732" s="4"/>
      <c r="L732" s="4"/>
      <c r="M732" s="4"/>
      <c r="N732" s="4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3"/>
      <c r="B733" s="3"/>
      <c r="C733" s="3"/>
      <c r="D733" s="3"/>
      <c r="E733" s="3"/>
      <c r="F733" s="4"/>
      <c r="G733" s="3"/>
      <c r="H733" s="3"/>
      <c r="I733" s="3"/>
      <c r="J733" s="3"/>
      <c r="K733" s="4"/>
      <c r="L733" s="4"/>
      <c r="M733" s="4"/>
      <c r="N733" s="4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3"/>
      <c r="B734" s="3"/>
      <c r="C734" s="3"/>
      <c r="D734" s="3"/>
      <c r="E734" s="3"/>
      <c r="F734" s="4"/>
      <c r="G734" s="3"/>
      <c r="H734" s="3"/>
      <c r="I734" s="3"/>
      <c r="J734" s="3"/>
      <c r="K734" s="4"/>
      <c r="L734" s="4"/>
      <c r="M734" s="4"/>
      <c r="N734" s="4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3"/>
      <c r="B735" s="3"/>
      <c r="C735" s="3"/>
      <c r="D735" s="3"/>
      <c r="E735" s="3"/>
      <c r="F735" s="4"/>
      <c r="G735" s="3"/>
      <c r="H735" s="3"/>
      <c r="I735" s="3"/>
      <c r="J735" s="3"/>
      <c r="K735" s="4"/>
      <c r="L735" s="4"/>
      <c r="M735" s="4"/>
      <c r="N735" s="4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3"/>
      <c r="B736" s="3"/>
      <c r="C736" s="3"/>
      <c r="D736" s="3"/>
      <c r="E736" s="3"/>
      <c r="F736" s="4"/>
      <c r="G736" s="3"/>
      <c r="H736" s="3"/>
      <c r="I736" s="3"/>
      <c r="J736" s="3"/>
      <c r="K736" s="4"/>
      <c r="L736" s="4"/>
      <c r="M736" s="4"/>
      <c r="N736" s="4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3"/>
      <c r="B737" s="3"/>
      <c r="C737" s="3"/>
      <c r="D737" s="3"/>
      <c r="E737" s="3"/>
      <c r="F737" s="4"/>
      <c r="G737" s="3"/>
      <c r="H737" s="3"/>
      <c r="I737" s="3"/>
      <c r="J737" s="3"/>
      <c r="K737" s="4"/>
      <c r="L737" s="4"/>
      <c r="M737" s="4"/>
      <c r="N737" s="4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3"/>
      <c r="B738" s="3"/>
      <c r="C738" s="3"/>
      <c r="D738" s="3"/>
      <c r="E738" s="3"/>
      <c r="F738" s="4"/>
      <c r="G738" s="3"/>
      <c r="H738" s="3"/>
      <c r="I738" s="3"/>
      <c r="J738" s="3"/>
      <c r="K738" s="4"/>
      <c r="L738" s="4"/>
      <c r="M738" s="4"/>
      <c r="N738" s="4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3"/>
      <c r="B739" s="3"/>
      <c r="C739" s="3"/>
      <c r="D739" s="3"/>
      <c r="E739" s="3"/>
      <c r="F739" s="4"/>
      <c r="G739" s="3"/>
      <c r="H739" s="3"/>
      <c r="I739" s="3"/>
      <c r="J739" s="3"/>
      <c r="K739" s="4"/>
      <c r="L739" s="4"/>
      <c r="M739" s="4"/>
      <c r="N739" s="4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3"/>
      <c r="B740" s="3"/>
      <c r="C740" s="3"/>
      <c r="D740" s="3"/>
      <c r="E740" s="3"/>
      <c r="F740" s="4"/>
      <c r="G740" s="3"/>
      <c r="H740" s="3"/>
      <c r="I740" s="3"/>
      <c r="J740" s="3"/>
      <c r="K740" s="4"/>
      <c r="L740" s="4"/>
      <c r="M740" s="4"/>
      <c r="N740" s="4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3"/>
      <c r="B741" s="3"/>
      <c r="C741" s="3"/>
      <c r="D741" s="3"/>
      <c r="E741" s="3"/>
      <c r="F741" s="4"/>
      <c r="G741" s="3"/>
      <c r="H741" s="3"/>
      <c r="I741" s="3"/>
      <c r="J741" s="3"/>
      <c r="K741" s="4"/>
      <c r="L741" s="4"/>
      <c r="M741" s="4"/>
      <c r="N741" s="4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3"/>
      <c r="B742" s="3"/>
      <c r="C742" s="3"/>
      <c r="D742" s="3"/>
      <c r="E742" s="3"/>
      <c r="F742" s="4"/>
      <c r="G742" s="3"/>
      <c r="H742" s="3"/>
      <c r="I742" s="3"/>
      <c r="J742" s="3"/>
      <c r="K742" s="4"/>
      <c r="L742" s="4"/>
      <c r="M742" s="4"/>
      <c r="N742" s="4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3"/>
      <c r="B743" s="3"/>
      <c r="C743" s="3"/>
      <c r="D743" s="3"/>
      <c r="E743" s="3"/>
      <c r="F743" s="4"/>
      <c r="G743" s="3"/>
      <c r="H743" s="3"/>
      <c r="I743" s="3"/>
      <c r="J743" s="3"/>
      <c r="K743" s="4"/>
      <c r="L743" s="4"/>
      <c r="M743" s="4"/>
      <c r="N743" s="4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3"/>
      <c r="B744" s="3"/>
      <c r="C744" s="3"/>
      <c r="D744" s="3"/>
      <c r="E744" s="3"/>
      <c r="F744" s="4"/>
      <c r="G744" s="3"/>
      <c r="H744" s="3"/>
      <c r="I744" s="3"/>
      <c r="J744" s="3"/>
      <c r="K744" s="4"/>
      <c r="L744" s="4"/>
      <c r="M744" s="4"/>
      <c r="N744" s="4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3"/>
      <c r="B745" s="3"/>
      <c r="C745" s="3"/>
      <c r="D745" s="3"/>
      <c r="E745" s="3"/>
      <c r="F745" s="4"/>
      <c r="G745" s="3"/>
      <c r="H745" s="3"/>
      <c r="I745" s="3"/>
      <c r="J745" s="3"/>
      <c r="K745" s="4"/>
      <c r="L745" s="4"/>
      <c r="M745" s="4"/>
      <c r="N745" s="4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3"/>
      <c r="B746" s="3"/>
      <c r="C746" s="3"/>
      <c r="D746" s="3"/>
      <c r="E746" s="3"/>
      <c r="F746" s="4"/>
      <c r="G746" s="3"/>
      <c r="H746" s="3"/>
      <c r="I746" s="3"/>
      <c r="J746" s="3"/>
      <c r="K746" s="4"/>
      <c r="L746" s="4"/>
      <c r="M746" s="4"/>
      <c r="N746" s="4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3"/>
      <c r="B747" s="3"/>
      <c r="C747" s="3"/>
      <c r="D747" s="3"/>
      <c r="E747" s="3"/>
      <c r="F747" s="4"/>
      <c r="G747" s="3"/>
      <c r="H747" s="3"/>
      <c r="I747" s="3"/>
      <c r="J747" s="3"/>
      <c r="K747" s="4"/>
      <c r="L747" s="4"/>
      <c r="M747" s="4"/>
      <c r="N747" s="4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3"/>
      <c r="B748" s="3"/>
      <c r="C748" s="3"/>
      <c r="D748" s="3"/>
      <c r="E748" s="3"/>
      <c r="F748" s="4"/>
      <c r="G748" s="3"/>
      <c r="H748" s="3"/>
      <c r="I748" s="3"/>
      <c r="J748" s="3"/>
      <c r="K748" s="4"/>
      <c r="L748" s="4"/>
      <c r="M748" s="4"/>
      <c r="N748" s="4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3"/>
      <c r="B749" s="3"/>
      <c r="C749" s="3"/>
      <c r="D749" s="3"/>
      <c r="E749" s="3"/>
      <c r="F749" s="4"/>
      <c r="G749" s="3"/>
      <c r="H749" s="3"/>
      <c r="I749" s="3"/>
      <c r="J749" s="3"/>
      <c r="K749" s="4"/>
      <c r="L749" s="4"/>
      <c r="M749" s="4"/>
      <c r="N749" s="4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3"/>
      <c r="B750" s="3"/>
      <c r="C750" s="3"/>
      <c r="D750" s="3"/>
      <c r="E750" s="3"/>
      <c r="F750" s="4"/>
      <c r="G750" s="3"/>
      <c r="H750" s="3"/>
      <c r="I750" s="3"/>
      <c r="J750" s="3"/>
      <c r="K750" s="4"/>
      <c r="L750" s="4"/>
      <c r="M750" s="4"/>
      <c r="N750" s="4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3"/>
      <c r="B751" s="3"/>
      <c r="C751" s="3"/>
      <c r="D751" s="3"/>
      <c r="E751" s="3"/>
      <c r="F751" s="4"/>
      <c r="G751" s="3"/>
      <c r="H751" s="3"/>
      <c r="I751" s="3"/>
      <c r="J751" s="3"/>
      <c r="K751" s="4"/>
      <c r="L751" s="4"/>
      <c r="M751" s="4"/>
      <c r="N751" s="4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3"/>
      <c r="B752" s="3"/>
      <c r="C752" s="3"/>
      <c r="D752" s="3"/>
      <c r="E752" s="3"/>
      <c r="F752" s="4"/>
      <c r="G752" s="3"/>
      <c r="H752" s="3"/>
      <c r="I752" s="3"/>
      <c r="J752" s="3"/>
      <c r="K752" s="4"/>
      <c r="L752" s="4"/>
      <c r="M752" s="4"/>
      <c r="N752" s="4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3"/>
      <c r="B753" s="3"/>
      <c r="C753" s="3"/>
      <c r="D753" s="3"/>
      <c r="E753" s="3"/>
      <c r="F753" s="4"/>
      <c r="G753" s="3"/>
      <c r="H753" s="3"/>
      <c r="I753" s="3"/>
      <c r="J753" s="3"/>
      <c r="K753" s="4"/>
      <c r="L753" s="4"/>
      <c r="M753" s="4"/>
      <c r="N753" s="4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3"/>
      <c r="B754" s="3"/>
      <c r="C754" s="3"/>
      <c r="D754" s="3"/>
      <c r="E754" s="3"/>
      <c r="F754" s="4"/>
      <c r="G754" s="3"/>
      <c r="H754" s="3"/>
      <c r="I754" s="3"/>
      <c r="J754" s="3"/>
      <c r="K754" s="4"/>
      <c r="L754" s="4"/>
      <c r="M754" s="4"/>
      <c r="N754" s="4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3"/>
      <c r="B755" s="3"/>
      <c r="C755" s="3"/>
      <c r="D755" s="3"/>
      <c r="E755" s="3"/>
      <c r="F755" s="4"/>
      <c r="G755" s="3"/>
      <c r="H755" s="3"/>
      <c r="I755" s="3"/>
      <c r="J755" s="3"/>
      <c r="K755" s="4"/>
      <c r="L755" s="4"/>
      <c r="M755" s="4"/>
      <c r="N755" s="4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3"/>
      <c r="B756" s="3"/>
      <c r="C756" s="3"/>
      <c r="D756" s="3"/>
      <c r="E756" s="3"/>
      <c r="F756" s="4"/>
      <c r="G756" s="3"/>
      <c r="H756" s="3"/>
      <c r="I756" s="3"/>
      <c r="J756" s="3"/>
      <c r="K756" s="4"/>
      <c r="L756" s="4"/>
      <c r="M756" s="4"/>
      <c r="N756" s="4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3"/>
      <c r="B757" s="3"/>
      <c r="C757" s="3"/>
      <c r="D757" s="3"/>
      <c r="E757" s="3"/>
      <c r="F757" s="4"/>
      <c r="G757" s="3"/>
      <c r="H757" s="3"/>
      <c r="I757" s="3"/>
      <c r="J757" s="3"/>
      <c r="K757" s="4"/>
      <c r="L757" s="4"/>
      <c r="M757" s="4"/>
      <c r="N757" s="4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3"/>
      <c r="B758" s="3"/>
      <c r="C758" s="3"/>
      <c r="D758" s="3"/>
      <c r="E758" s="3"/>
      <c r="F758" s="4"/>
      <c r="G758" s="3"/>
      <c r="H758" s="3"/>
      <c r="I758" s="3"/>
      <c r="J758" s="3"/>
      <c r="K758" s="4"/>
      <c r="L758" s="4"/>
      <c r="M758" s="4"/>
      <c r="N758" s="4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3"/>
      <c r="B759" s="3"/>
      <c r="C759" s="3"/>
      <c r="D759" s="3"/>
      <c r="E759" s="3"/>
      <c r="F759" s="4"/>
      <c r="G759" s="3"/>
      <c r="H759" s="3"/>
      <c r="I759" s="3"/>
      <c r="J759" s="3"/>
      <c r="K759" s="4"/>
      <c r="L759" s="4"/>
      <c r="M759" s="4"/>
      <c r="N759" s="4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3"/>
      <c r="B760" s="3"/>
      <c r="C760" s="3"/>
      <c r="D760" s="3"/>
      <c r="E760" s="3"/>
      <c r="F760" s="4"/>
      <c r="G760" s="3"/>
      <c r="H760" s="3"/>
      <c r="I760" s="3"/>
      <c r="J760" s="3"/>
      <c r="K760" s="4"/>
      <c r="L760" s="4"/>
      <c r="M760" s="4"/>
      <c r="N760" s="4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4"/>
      <c r="L761" s="4"/>
      <c r="M761" s="4"/>
      <c r="N761" s="4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3"/>
      <c r="B762" s="3"/>
      <c r="C762" s="3"/>
      <c r="D762" s="3"/>
      <c r="E762" s="3"/>
      <c r="F762" s="4"/>
      <c r="G762" s="3"/>
      <c r="H762" s="3"/>
      <c r="I762" s="3"/>
      <c r="J762" s="3"/>
      <c r="K762" s="4"/>
      <c r="L762" s="4"/>
      <c r="M762" s="4"/>
      <c r="N762" s="4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3"/>
      <c r="B763" s="3"/>
      <c r="C763" s="3"/>
      <c r="D763" s="3"/>
      <c r="E763" s="3"/>
      <c r="F763" s="4"/>
      <c r="G763" s="3"/>
      <c r="H763" s="3"/>
      <c r="I763" s="3"/>
      <c r="J763" s="3"/>
      <c r="K763" s="4"/>
      <c r="L763" s="4"/>
      <c r="M763" s="4"/>
      <c r="N763" s="4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3"/>
      <c r="B764" s="3"/>
      <c r="C764" s="3"/>
      <c r="D764" s="3"/>
      <c r="E764" s="3"/>
      <c r="F764" s="4"/>
      <c r="G764" s="3"/>
      <c r="H764" s="3"/>
      <c r="I764" s="3"/>
      <c r="J764" s="3"/>
      <c r="K764" s="4"/>
      <c r="L764" s="4"/>
      <c r="M764" s="4"/>
      <c r="N764" s="4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3"/>
      <c r="B765" s="3"/>
      <c r="C765" s="3"/>
      <c r="D765" s="3"/>
      <c r="E765" s="3"/>
      <c r="F765" s="4"/>
      <c r="G765" s="3"/>
      <c r="H765" s="3"/>
      <c r="I765" s="3"/>
      <c r="J765" s="3"/>
      <c r="K765" s="4"/>
      <c r="L765" s="4"/>
      <c r="M765" s="4"/>
      <c r="N765" s="4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3"/>
      <c r="B766" s="3"/>
      <c r="C766" s="3"/>
      <c r="D766" s="3"/>
      <c r="E766" s="3"/>
      <c r="F766" s="4"/>
      <c r="G766" s="3"/>
      <c r="H766" s="3"/>
      <c r="I766" s="3"/>
      <c r="J766" s="3"/>
      <c r="K766" s="4"/>
      <c r="L766" s="4"/>
      <c r="M766" s="4"/>
      <c r="N766" s="4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3"/>
      <c r="B767" s="3"/>
      <c r="C767" s="3"/>
      <c r="D767" s="3"/>
      <c r="E767" s="3"/>
      <c r="F767" s="4"/>
      <c r="G767" s="3"/>
      <c r="H767" s="3"/>
      <c r="I767" s="3"/>
      <c r="J767" s="3"/>
      <c r="K767" s="4"/>
      <c r="L767" s="4"/>
      <c r="M767" s="4"/>
      <c r="N767" s="4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3"/>
      <c r="B768" s="3"/>
      <c r="C768" s="3"/>
      <c r="D768" s="3"/>
      <c r="E768" s="3"/>
      <c r="F768" s="4"/>
      <c r="G768" s="3"/>
      <c r="H768" s="3"/>
      <c r="I768" s="3"/>
      <c r="J768" s="3"/>
      <c r="K768" s="4"/>
      <c r="L768" s="4"/>
      <c r="M768" s="4"/>
      <c r="N768" s="4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3"/>
      <c r="B769" s="3"/>
      <c r="C769" s="3"/>
      <c r="D769" s="3"/>
      <c r="E769" s="3"/>
      <c r="F769" s="4"/>
      <c r="G769" s="3"/>
      <c r="H769" s="3"/>
      <c r="I769" s="3"/>
      <c r="J769" s="3"/>
      <c r="K769" s="4"/>
      <c r="L769" s="4"/>
      <c r="M769" s="4"/>
      <c r="N769" s="4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3"/>
      <c r="B770" s="3"/>
      <c r="C770" s="3"/>
      <c r="D770" s="3"/>
      <c r="E770" s="3"/>
      <c r="F770" s="4"/>
      <c r="G770" s="3"/>
      <c r="H770" s="3"/>
      <c r="I770" s="3"/>
      <c r="J770" s="3"/>
      <c r="K770" s="4"/>
      <c r="L770" s="4"/>
      <c r="M770" s="4"/>
      <c r="N770" s="4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3"/>
      <c r="B771" s="3"/>
      <c r="C771" s="3"/>
      <c r="D771" s="3"/>
      <c r="E771" s="3"/>
      <c r="F771" s="4"/>
      <c r="G771" s="3"/>
      <c r="H771" s="3"/>
      <c r="I771" s="3"/>
      <c r="J771" s="3"/>
      <c r="K771" s="4"/>
      <c r="L771" s="4"/>
      <c r="M771" s="4"/>
      <c r="N771" s="4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3"/>
      <c r="B772" s="3"/>
      <c r="C772" s="3"/>
      <c r="D772" s="3"/>
      <c r="E772" s="3"/>
      <c r="F772" s="4"/>
      <c r="G772" s="3"/>
      <c r="H772" s="3"/>
      <c r="I772" s="3"/>
      <c r="J772" s="3"/>
      <c r="K772" s="4"/>
      <c r="L772" s="4"/>
      <c r="M772" s="4"/>
      <c r="N772" s="4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3"/>
      <c r="B773" s="3"/>
      <c r="C773" s="3"/>
      <c r="D773" s="3"/>
      <c r="E773" s="3"/>
      <c r="F773" s="4"/>
      <c r="G773" s="3"/>
      <c r="H773" s="3"/>
      <c r="I773" s="3"/>
      <c r="J773" s="3"/>
      <c r="K773" s="4"/>
      <c r="L773" s="4"/>
      <c r="M773" s="4"/>
      <c r="N773" s="4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3"/>
      <c r="B774" s="3"/>
      <c r="C774" s="3"/>
      <c r="D774" s="3"/>
      <c r="E774" s="3"/>
      <c r="F774" s="4"/>
      <c r="G774" s="3"/>
      <c r="H774" s="3"/>
      <c r="I774" s="3"/>
      <c r="J774" s="3"/>
      <c r="K774" s="4"/>
      <c r="L774" s="4"/>
      <c r="M774" s="4"/>
      <c r="N774" s="4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4"/>
      <c r="L775" s="4"/>
      <c r="M775" s="4"/>
      <c r="N775" s="4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3"/>
      <c r="B776" s="3"/>
      <c r="C776" s="3"/>
      <c r="D776" s="3"/>
      <c r="E776" s="3"/>
      <c r="F776" s="4"/>
      <c r="G776" s="3"/>
      <c r="H776" s="3"/>
      <c r="I776" s="3"/>
      <c r="J776" s="3"/>
      <c r="K776" s="4"/>
      <c r="L776" s="4"/>
      <c r="M776" s="4"/>
      <c r="N776" s="4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3"/>
      <c r="B777" s="3"/>
      <c r="C777" s="3"/>
      <c r="D777" s="3"/>
      <c r="E777" s="3"/>
      <c r="F777" s="4"/>
      <c r="G777" s="3"/>
      <c r="H777" s="3"/>
      <c r="I777" s="3"/>
      <c r="J777" s="3"/>
      <c r="K777" s="4"/>
      <c r="L777" s="4"/>
      <c r="M777" s="4"/>
      <c r="N777" s="4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3"/>
      <c r="B778" s="3"/>
      <c r="C778" s="3"/>
      <c r="D778" s="3"/>
      <c r="E778" s="3"/>
      <c r="F778" s="4"/>
      <c r="G778" s="3"/>
      <c r="H778" s="3"/>
      <c r="I778" s="3"/>
      <c r="J778" s="3"/>
      <c r="K778" s="4"/>
      <c r="L778" s="4"/>
      <c r="M778" s="4"/>
      <c r="N778" s="4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3"/>
      <c r="B779" s="3"/>
      <c r="C779" s="3"/>
      <c r="D779" s="3"/>
      <c r="E779" s="3"/>
      <c r="F779" s="4"/>
      <c r="G779" s="3"/>
      <c r="H779" s="3"/>
      <c r="I779" s="3"/>
      <c r="J779" s="3"/>
      <c r="K779" s="4"/>
      <c r="L779" s="4"/>
      <c r="M779" s="4"/>
      <c r="N779" s="4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3"/>
      <c r="B780" s="3"/>
      <c r="C780" s="3"/>
      <c r="D780" s="3"/>
      <c r="E780" s="3"/>
      <c r="F780" s="4"/>
      <c r="G780" s="3"/>
      <c r="H780" s="3"/>
      <c r="I780" s="3"/>
      <c r="J780" s="3"/>
      <c r="K780" s="4"/>
      <c r="L780" s="4"/>
      <c r="M780" s="4"/>
      <c r="N780" s="4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3"/>
      <c r="B781" s="3"/>
      <c r="C781" s="3"/>
      <c r="D781" s="3"/>
      <c r="E781" s="3"/>
      <c r="F781" s="4"/>
      <c r="G781" s="3"/>
      <c r="H781" s="3"/>
      <c r="I781" s="3"/>
      <c r="J781" s="3"/>
      <c r="K781" s="4"/>
      <c r="L781" s="4"/>
      <c r="M781" s="4"/>
      <c r="N781" s="4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3"/>
      <c r="B782" s="3"/>
      <c r="C782" s="3"/>
      <c r="D782" s="3"/>
      <c r="E782" s="3"/>
      <c r="F782" s="4"/>
      <c r="G782" s="3"/>
      <c r="H782" s="3"/>
      <c r="I782" s="3"/>
      <c r="J782" s="3"/>
      <c r="K782" s="4"/>
      <c r="L782" s="4"/>
      <c r="M782" s="4"/>
      <c r="N782" s="4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3"/>
      <c r="B783" s="3"/>
      <c r="C783" s="3"/>
      <c r="D783" s="3"/>
      <c r="E783" s="3"/>
      <c r="F783" s="4"/>
      <c r="G783" s="3"/>
      <c r="H783" s="3"/>
      <c r="I783" s="3"/>
      <c r="J783" s="3"/>
      <c r="K783" s="4"/>
      <c r="L783" s="4"/>
      <c r="M783" s="4"/>
      <c r="N783" s="4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3"/>
      <c r="B784" s="3"/>
      <c r="C784" s="3"/>
      <c r="D784" s="3"/>
      <c r="E784" s="3"/>
      <c r="F784" s="4"/>
      <c r="G784" s="3"/>
      <c r="H784" s="3"/>
      <c r="I784" s="3"/>
      <c r="J784" s="3"/>
      <c r="K784" s="4"/>
      <c r="L784" s="4"/>
      <c r="M784" s="4"/>
      <c r="N784" s="4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3"/>
      <c r="B785" s="3"/>
      <c r="C785" s="3"/>
      <c r="D785" s="3"/>
      <c r="E785" s="3"/>
      <c r="F785" s="4"/>
      <c r="G785" s="3"/>
      <c r="H785" s="3"/>
      <c r="I785" s="3"/>
      <c r="J785" s="3"/>
      <c r="K785" s="4"/>
      <c r="L785" s="4"/>
      <c r="M785" s="4"/>
      <c r="N785" s="4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3"/>
      <c r="B786" s="3"/>
      <c r="C786" s="3"/>
      <c r="D786" s="3"/>
      <c r="E786" s="3"/>
      <c r="F786" s="4"/>
      <c r="G786" s="3"/>
      <c r="H786" s="3"/>
      <c r="I786" s="3"/>
      <c r="J786" s="3"/>
      <c r="K786" s="4"/>
      <c r="L786" s="4"/>
      <c r="M786" s="4"/>
      <c r="N786" s="4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4"/>
      <c r="L787" s="4"/>
      <c r="M787" s="4"/>
      <c r="N787" s="4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3"/>
      <c r="B788" s="3"/>
      <c r="C788" s="3"/>
      <c r="D788" s="3"/>
      <c r="E788" s="3"/>
      <c r="F788" s="4"/>
      <c r="G788" s="3"/>
      <c r="H788" s="3"/>
      <c r="I788" s="3"/>
      <c r="J788" s="3"/>
      <c r="K788" s="4"/>
      <c r="L788" s="4"/>
      <c r="M788" s="4"/>
      <c r="N788" s="4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3"/>
      <c r="B789" s="3"/>
      <c r="C789" s="3"/>
      <c r="D789" s="3"/>
      <c r="E789" s="3"/>
      <c r="F789" s="4"/>
      <c r="G789" s="3"/>
      <c r="H789" s="3"/>
      <c r="I789" s="3"/>
      <c r="J789" s="3"/>
      <c r="K789" s="4"/>
      <c r="L789" s="4"/>
      <c r="M789" s="4"/>
      <c r="N789" s="4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3"/>
      <c r="B790" s="3"/>
      <c r="C790" s="3"/>
      <c r="D790" s="3"/>
      <c r="E790" s="3"/>
      <c r="F790" s="4"/>
      <c r="G790" s="3"/>
      <c r="H790" s="3"/>
      <c r="I790" s="3"/>
      <c r="J790" s="3"/>
      <c r="K790" s="4"/>
      <c r="L790" s="4"/>
      <c r="M790" s="4"/>
      <c r="N790" s="4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3"/>
      <c r="B791" s="3"/>
      <c r="C791" s="3"/>
      <c r="D791" s="3"/>
      <c r="E791" s="3"/>
      <c r="F791" s="4"/>
      <c r="G791" s="3"/>
      <c r="H791" s="3"/>
      <c r="I791" s="3"/>
      <c r="J791" s="3"/>
      <c r="K791" s="4"/>
      <c r="L791" s="4"/>
      <c r="M791" s="4"/>
      <c r="N791" s="4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3"/>
      <c r="B792" s="3"/>
      <c r="C792" s="3"/>
      <c r="D792" s="3"/>
      <c r="E792" s="3"/>
      <c r="F792" s="4"/>
      <c r="G792" s="3"/>
      <c r="H792" s="3"/>
      <c r="I792" s="3"/>
      <c r="J792" s="3"/>
      <c r="K792" s="4"/>
      <c r="L792" s="4"/>
      <c r="M792" s="4"/>
      <c r="N792" s="4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3"/>
      <c r="B793" s="3"/>
      <c r="C793" s="3"/>
      <c r="D793" s="3"/>
      <c r="E793" s="3"/>
      <c r="F793" s="4"/>
      <c r="G793" s="3"/>
      <c r="H793" s="3"/>
      <c r="I793" s="3"/>
      <c r="J793" s="3"/>
      <c r="K793" s="4"/>
      <c r="L793" s="4"/>
      <c r="M793" s="4"/>
      <c r="N793" s="4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3"/>
      <c r="B794" s="3"/>
      <c r="C794" s="3"/>
      <c r="D794" s="3"/>
      <c r="E794" s="3"/>
      <c r="F794" s="4"/>
      <c r="G794" s="3"/>
      <c r="H794" s="3"/>
      <c r="I794" s="3"/>
      <c r="J794" s="3"/>
      <c r="K794" s="4"/>
      <c r="L794" s="4"/>
      <c r="M794" s="4"/>
      <c r="N794" s="4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3"/>
      <c r="B795" s="3"/>
      <c r="C795" s="3"/>
      <c r="D795" s="3"/>
      <c r="E795" s="3"/>
      <c r="F795" s="4"/>
      <c r="G795" s="3"/>
      <c r="H795" s="3"/>
      <c r="I795" s="3"/>
      <c r="J795" s="3"/>
      <c r="K795" s="4"/>
      <c r="L795" s="4"/>
      <c r="M795" s="4"/>
      <c r="N795" s="4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3"/>
      <c r="B796" s="3"/>
      <c r="C796" s="3"/>
      <c r="D796" s="3"/>
      <c r="E796" s="3"/>
      <c r="F796" s="4"/>
      <c r="G796" s="3"/>
      <c r="H796" s="3"/>
      <c r="I796" s="3"/>
      <c r="J796" s="3"/>
      <c r="K796" s="4"/>
      <c r="L796" s="4"/>
      <c r="M796" s="4"/>
      <c r="N796" s="4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3"/>
      <c r="B797" s="3"/>
      <c r="C797" s="3"/>
      <c r="D797" s="3"/>
      <c r="E797" s="3"/>
      <c r="F797" s="4"/>
      <c r="G797" s="3"/>
      <c r="H797" s="3"/>
      <c r="I797" s="3"/>
      <c r="J797" s="3"/>
      <c r="K797" s="4"/>
      <c r="L797" s="4"/>
      <c r="M797" s="4"/>
      <c r="N797" s="4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4"/>
      <c r="L798" s="4"/>
      <c r="M798" s="4"/>
      <c r="N798" s="4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3"/>
      <c r="B799" s="3"/>
      <c r="C799" s="3"/>
      <c r="D799" s="3"/>
      <c r="E799" s="3"/>
      <c r="F799" s="4"/>
      <c r="G799" s="3"/>
      <c r="H799" s="3"/>
      <c r="I799" s="3"/>
      <c r="J799" s="3"/>
      <c r="K799" s="4"/>
      <c r="L799" s="4"/>
      <c r="M799" s="4"/>
      <c r="N799" s="4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3"/>
      <c r="B800" s="3"/>
      <c r="C800" s="3"/>
      <c r="D800" s="3"/>
      <c r="E800" s="3"/>
      <c r="F800" s="4"/>
      <c r="G800" s="3"/>
      <c r="H800" s="3"/>
      <c r="I800" s="3"/>
      <c r="J800" s="3"/>
      <c r="K800" s="4"/>
      <c r="L800" s="4"/>
      <c r="M800" s="4"/>
      <c r="N800" s="4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3"/>
      <c r="B801" s="3"/>
      <c r="C801" s="3"/>
      <c r="D801" s="3"/>
      <c r="E801" s="3"/>
      <c r="F801" s="4"/>
      <c r="G801" s="3"/>
      <c r="H801" s="3"/>
      <c r="I801" s="3"/>
      <c r="J801" s="3"/>
      <c r="K801" s="4"/>
      <c r="L801" s="4"/>
      <c r="M801" s="4"/>
      <c r="N801" s="4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3"/>
      <c r="B802" s="3"/>
      <c r="C802" s="3"/>
      <c r="D802" s="3"/>
      <c r="E802" s="3"/>
      <c r="F802" s="4"/>
      <c r="G802" s="3"/>
      <c r="H802" s="3"/>
      <c r="I802" s="3"/>
      <c r="J802" s="3"/>
      <c r="K802" s="4"/>
      <c r="L802" s="4"/>
      <c r="M802" s="4"/>
      <c r="N802" s="4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3"/>
      <c r="B803" s="3"/>
      <c r="C803" s="3"/>
      <c r="D803" s="3"/>
      <c r="E803" s="3"/>
      <c r="F803" s="4"/>
      <c r="G803" s="3"/>
      <c r="H803" s="3"/>
      <c r="I803" s="3"/>
      <c r="J803" s="3"/>
      <c r="K803" s="4"/>
      <c r="L803" s="4"/>
      <c r="M803" s="4"/>
      <c r="N803" s="4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3"/>
      <c r="B804" s="3"/>
      <c r="C804" s="3"/>
      <c r="D804" s="3"/>
      <c r="E804" s="3"/>
      <c r="F804" s="4"/>
      <c r="G804" s="3"/>
      <c r="H804" s="3"/>
      <c r="I804" s="3"/>
      <c r="J804" s="3"/>
      <c r="K804" s="4"/>
      <c r="L804" s="4"/>
      <c r="M804" s="4"/>
      <c r="N804" s="4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4"/>
      <c r="L805" s="4"/>
      <c r="M805" s="4"/>
      <c r="N805" s="4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3"/>
      <c r="B806" s="3"/>
      <c r="C806" s="3"/>
      <c r="D806" s="3"/>
      <c r="E806" s="3"/>
      <c r="F806" s="4"/>
      <c r="G806" s="3"/>
      <c r="H806" s="3"/>
      <c r="I806" s="3"/>
      <c r="J806" s="3"/>
      <c r="K806" s="4"/>
      <c r="L806" s="4"/>
      <c r="M806" s="4"/>
      <c r="N806" s="4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3"/>
      <c r="B807" s="3"/>
      <c r="C807" s="3"/>
      <c r="D807" s="3"/>
      <c r="E807" s="3"/>
      <c r="F807" s="4"/>
      <c r="G807" s="3"/>
      <c r="H807" s="3"/>
      <c r="I807" s="3"/>
      <c r="J807" s="3"/>
      <c r="K807" s="4"/>
      <c r="L807" s="4"/>
      <c r="M807" s="4"/>
      <c r="N807" s="4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3"/>
      <c r="B808" s="3"/>
      <c r="C808" s="3"/>
      <c r="D808" s="3"/>
      <c r="E808" s="3"/>
      <c r="F808" s="4"/>
      <c r="G808" s="3"/>
      <c r="H808" s="3"/>
      <c r="I808" s="3"/>
      <c r="J808" s="3"/>
      <c r="K808" s="4"/>
      <c r="L808" s="4"/>
      <c r="M808" s="4"/>
      <c r="N808" s="4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3"/>
      <c r="B809" s="3"/>
      <c r="C809" s="3"/>
      <c r="D809" s="3"/>
      <c r="E809" s="3"/>
      <c r="F809" s="4"/>
      <c r="G809" s="3"/>
      <c r="H809" s="3"/>
      <c r="I809" s="3"/>
      <c r="J809" s="3"/>
      <c r="K809" s="4"/>
      <c r="L809" s="4"/>
      <c r="M809" s="4"/>
      <c r="N809" s="4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3"/>
      <c r="B810" s="3"/>
      <c r="C810" s="3"/>
      <c r="D810" s="3"/>
      <c r="E810" s="3"/>
      <c r="F810" s="4"/>
      <c r="G810" s="3"/>
      <c r="H810" s="3"/>
      <c r="I810" s="3"/>
      <c r="J810" s="3"/>
      <c r="K810" s="4"/>
      <c r="L810" s="4"/>
      <c r="M810" s="4"/>
      <c r="N810" s="4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3"/>
      <c r="B811" s="3"/>
      <c r="C811" s="3"/>
      <c r="D811" s="3"/>
      <c r="E811" s="3"/>
      <c r="F811" s="4"/>
      <c r="G811" s="3"/>
      <c r="H811" s="3"/>
      <c r="I811" s="3"/>
      <c r="J811" s="3"/>
      <c r="K811" s="4"/>
      <c r="L811" s="4"/>
      <c r="M811" s="4"/>
      <c r="N811" s="4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3"/>
      <c r="B812" s="3"/>
      <c r="C812" s="3"/>
      <c r="D812" s="3"/>
      <c r="E812" s="3"/>
      <c r="F812" s="4"/>
      <c r="G812" s="3"/>
      <c r="H812" s="3"/>
      <c r="I812" s="3"/>
      <c r="J812" s="3"/>
      <c r="K812" s="4"/>
      <c r="L812" s="4"/>
      <c r="M812" s="4"/>
      <c r="N812" s="4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3"/>
      <c r="B813" s="3"/>
      <c r="C813" s="3"/>
      <c r="D813" s="3"/>
      <c r="E813" s="3"/>
      <c r="F813" s="4"/>
      <c r="G813" s="3"/>
      <c r="H813" s="3"/>
      <c r="I813" s="3"/>
      <c r="J813" s="3"/>
      <c r="K813" s="4"/>
      <c r="L813" s="4"/>
      <c r="M813" s="4"/>
      <c r="N813" s="4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3"/>
      <c r="B814" s="3"/>
      <c r="C814" s="3"/>
      <c r="D814" s="3"/>
      <c r="E814" s="3"/>
      <c r="F814" s="4"/>
      <c r="G814" s="3"/>
      <c r="H814" s="3"/>
      <c r="I814" s="3"/>
      <c r="J814" s="3"/>
      <c r="K814" s="4"/>
      <c r="L814" s="4"/>
      <c r="M814" s="4"/>
      <c r="N814" s="4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3"/>
      <c r="B815" s="3"/>
      <c r="C815" s="3"/>
      <c r="D815" s="3"/>
      <c r="E815" s="3"/>
      <c r="F815" s="4"/>
      <c r="G815" s="3"/>
      <c r="H815" s="3"/>
      <c r="I815" s="3"/>
      <c r="J815" s="3"/>
      <c r="K815" s="4"/>
      <c r="L815" s="4"/>
      <c r="M815" s="4"/>
      <c r="N815" s="4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3"/>
      <c r="B816" s="3"/>
      <c r="C816" s="3"/>
      <c r="D816" s="3"/>
      <c r="E816" s="3"/>
      <c r="F816" s="4"/>
      <c r="G816" s="3"/>
      <c r="H816" s="3"/>
      <c r="I816" s="3"/>
      <c r="J816" s="3"/>
      <c r="K816" s="4"/>
      <c r="L816" s="4"/>
      <c r="M816" s="4"/>
      <c r="N816" s="4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3"/>
      <c r="B817" s="3"/>
      <c r="C817" s="3"/>
      <c r="D817" s="3"/>
      <c r="E817" s="3"/>
      <c r="F817" s="4"/>
      <c r="G817" s="3"/>
      <c r="H817" s="3"/>
      <c r="I817" s="3"/>
      <c r="J817" s="3"/>
      <c r="K817" s="4"/>
      <c r="L817" s="4"/>
      <c r="M817" s="4"/>
      <c r="N817" s="4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3"/>
      <c r="B818" s="3"/>
      <c r="C818" s="3"/>
      <c r="D818" s="3"/>
      <c r="E818" s="3"/>
      <c r="F818" s="4"/>
      <c r="G818" s="3"/>
      <c r="H818" s="3"/>
      <c r="I818" s="3"/>
      <c r="J818" s="3"/>
      <c r="K818" s="4"/>
      <c r="L818" s="4"/>
      <c r="M818" s="4"/>
      <c r="N818" s="4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4"/>
      <c r="L819" s="4"/>
      <c r="M819" s="4"/>
      <c r="N819" s="4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3"/>
      <c r="B820" s="3"/>
      <c r="C820" s="3"/>
      <c r="D820" s="3"/>
      <c r="E820" s="3"/>
      <c r="F820" s="4"/>
      <c r="G820" s="3"/>
      <c r="H820" s="3"/>
      <c r="I820" s="3"/>
      <c r="J820" s="3"/>
      <c r="K820" s="4"/>
      <c r="L820" s="4"/>
      <c r="M820" s="4"/>
      <c r="N820" s="4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3"/>
      <c r="B821" s="3"/>
      <c r="C821" s="3"/>
      <c r="D821" s="3"/>
      <c r="E821" s="3"/>
      <c r="F821" s="4"/>
      <c r="G821" s="3"/>
      <c r="H821" s="3"/>
      <c r="I821" s="3"/>
      <c r="J821" s="3"/>
      <c r="K821" s="4"/>
      <c r="L821" s="4"/>
      <c r="M821" s="4"/>
      <c r="N821" s="4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3"/>
      <c r="B822" s="3"/>
      <c r="C822" s="3"/>
      <c r="D822" s="3"/>
      <c r="E822" s="3"/>
      <c r="F822" s="4"/>
      <c r="G822" s="3"/>
      <c r="H822" s="3"/>
      <c r="I822" s="3"/>
      <c r="J822" s="3"/>
      <c r="K822" s="4"/>
      <c r="L822" s="4"/>
      <c r="M822" s="4"/>
      <c r="N822" s="4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3"/>
      <c r="B823" s="3"/>
      <c r="C823" s="3"/>
      <c r="D823" s="3"/>
      <c r="E823" s="3"/>
      <c r="F823" s="4"/>
      <c r="G823" s="3"/>
      <c r="H823" s="3"/>
      <c r="I823" s="3"/>
      <c r="J823" s="3"/>
      <c r="K823" s="4"/>
      <c r="L823" s="4"/>
      <c r="M823" s="4"/>
      <c r="N823" s="4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3"/>
      <c r="B824" s="3"/>
      <c r="C824" s="3"/>
      <c r="D824" s="3"/>
      <c r="E824" s="3"/>
      <c r="F824" s="4"/>
      <c r="G824" s="3"/>
      <c r="H824" s="3"/>
      <c r="I824" s="3"/>
      <c r="J824" s="3"/>
      <c r="K824" s="4"/>
      <c r="L824" s="4"/>
      <c r="M824" s="4"/>
      <c r="N824" s="4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3"/>
      <c r="B825" s="3"/>
      <c r="C825" s="3"/>
      <c r="D825" s="3"/>
      <c r="E825" s="3"/>
      <c r="F825" s="4"/>
      <c r="G825" s="3"/>
      <c r="H825" s="3"/>
      <c r="I825" s="3"/>
      <c r="J825" s="3"/>
      <c r="K825" s="4"/>
      <c r="L825" s="4"/>
      <c r="M825" s="4"/>
      <c r="N825" s="4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3"/>
      <c r="B826" s="3"/>
      <c r="C826" s="3"/>
      <c r="D826" s="3"/>
      <c r="E826" s="3"/>
      <c r="F826" s="4"/>
      <c r="G826" s="3"/>
      <c r="H826" s="3"/>
      <c r="I826" s="3"/>
      <c r="J826" s="3"/>
      <c r="K826" s="4"/>
      <c r="L826" s="4"/>
      <c r="M826" s="4"/>
      <c r="N826" s="4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3"/>
      <c r="B827" s="3"/>
      <c r="C827" s="3"/>
      <c r="D827" s="3"/>
      <c r="E827" s="3"/>
      <c r="F827" s="4"/>
      <c r="G827" s="3"/>
      <c r="H827" s="3"/>
      <c r="I827" s="3"/>
      <c r="J827" s="3"/>
      <c r="K827" s="4"/>
      <c r="L827" s="4"/>
      <c r="M827" s="4"/>
      <c r="N827" s="4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3"/>
      <c r="B828" s="3"/>
      <c r="C828" s="3"/>
      <c r="D828" s="3"/>
      <c r="E828" s="3"/>
      <c r="F828" s="4"/>
      <c r="G828" s="3"/>
      <c r="H828" s="3"/>
      <c r="I828" s="3"/>
      <c r="J828" s="3"/>
      <c r="K828" s="4"/>
      <c r="L828" s="4"/>
      <c r="M828" s="4"/>
      <c r="N828" s="4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3"/>
      <c r="B829" s="3"/>
      <c r="C829" s="3"/>
      <c r="D829" s="3"/>
      <c r="E829" s="3"/>
      <c r="F829" s="4"/>
      <c r="G829" s="3"/>
      <c r="H829" s="3"/>
      <c r="I829" s="3"/>
      <c r="J829" s="3"/>
      <c r="K829" s="4"/>
      <c r="L829" s="4"/>
      <c r="M829" s="4"/>
      <c r="N829" s="4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3"/>
      <c r="B830" s="3"/>
      <c r="C830" s="3"/>
      <c r="D830" s="3"/>
      <c r="E830" s="3"/>
      <c r="F830" s="4"/>
      <c r="G830" s="3"/>
      <c r="H830" s="3"/>
      <c r="I830" s="3"/>
      <c r="J830" s="3"/>
      <c r="K830" s="4"/>
      <c r="L830" s="4"/>
      <c r="M830" s="4"/>
      <c r="N830" s="4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3"/>
      <c r="B831" s="3"/>
      <c r="C831" s="3"/>
      <c r="D831" s="3"/>
      <c r="E831" s="3"/>
      <c r="F831" s="4"/>
      <c r="G831" s="3"/>
      <c r="H831" s="3"/>
      <c r="I831" s="3"/>
      <c r="J831" s="3"/>
      <c r="K831" s="4"/>
      <c r="L831" s="4"/>
      <c r="M831" s="4"/>
      <c r="N831" s="4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3"/>
      <c r="B832" s="3"/>
      <c r="C832" s="3"/>
      <c r="D832" s="3"/>
      <c r="E832" s="3"/>
      <c r="F832" s="4"/>
      <c r="G832" s="3"/>
      <c r="H832" s="3"/>
      <c r="I832" s="3"/>
      <c r="J832" s="3"/>
      <c r="K832" s="4"/>
      <c r="L832" s="4"/>
      <c r="M832" s="4"/>
      <c r="N832" s="4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4"/>
      <c r="L833" s="4"/>
      <c r="M833" s="4"/>
      <c r="N833" s="4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3"/>
      <c r="B834" s="3"/>
      <c r="C834" s="3"/>
      <c r="D834" s="3"/>
      <c r="E834" s="3"/>
      <c r="F834" s="4"/>
      <c r="G834" s="3"/>
      <c r="H834" s="3"/>
      <c r="I834" s="3"/>
      <c r="J834" s="3"/>
      <c r="K834" s="4"/>
      <c r="L834" s="4"/>
      <c r="M834" s="4"/>
      <c r="N834" s="4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3"/>
      <c r="B835" s="3"/>
      <c r="C835" s="3"/>
      <c r="D835" s="3"/>
      <c r="E835" s="3"/>
      <c r="F835" s="4"/>
      <c r="G835" s="3"/>
      <c r="H835" s="3"/>
      <c r="I835" s="3"/>
      <c r="J835" s="3"/>
      <c r="K835" s="4"/>
      <c r="L835" s="4"/>
      <c r="M835" s="4"/>
      <c r="N835" s="4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3"/>
      <c r="B836" s="3"/>
      <c r="C836" s="3"/>
      <c r="D836" s="3"/>
      <c r="E836" s="3"/>
      <c r="F836" s="4"/>
      <c r="G836" s="3"/>
      <c r="H836" s="3"/>
      <c r="I836" s="3"/>
      <c r="J836" s="3"/>
      <c r="K836" s="4"/>
      <c r="L836" s="4"/>
      <c r="M836" s="4"/>
      <c r="N836" s="4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3"/>
      <c r="B837" s="3"/>
      <c r="C837" s="3"/>
      <c r="D837" s="3"/>
      <c r="E837" s="3"/>
      <c r="F837" s="4"/>
      <c r="G837" s="3"/>
      <c r="H837" s="3"/>
      <c r="I837" s="3"/>
      <c r="J837" s="3"/>
      <c r="K837" s="4"/>
      <c r="L837" s="4"/>
      <c r="M837" s="4"/>
      <c r="N837" s="4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3"/>
      <c r="B838" s="3"/>
      <c r="C838" s="3"/>
      <c r="D838" s="3"/>
      <c r="E838" s="3"/>
      <c r="F838" s="4"/>
      <c r="G838" s="3"/>
      <c r="H838" s="3"/>
      <c r="I838" s="3"/>
      <c r="J838" s="3"/>
      <c r="K838" s="4"/>
      <c r="L838" s="4"/>
      <c r="M838" s="4"/>
      <c r="N838" s="4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3"/>
      <c r="B839" s="3"/>
      <c r="C839" s="3"/>
      <c r="D839" s="3"/>
      <c r="E839" s="3"/>
      <c r="F839" s="4"/>
      <c r="G839" s="3"/>
      <c r="H839" s="3"/>
      <c r="I839" s="3"/>
      <c r="J839" s="3"/>
      <c r="K839" s="4"/>
      <c r="L839" s="4"/>
      <c r="M839" s="4"/>
      <c r="N839" s="4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3"/>
      <c r="B840" s="3"/>
      <c r="C840" s="3"/>
      <c r="D840" s="3"/>
      <c r="E840" s="3"/>
      <c r="F840" s="4"/>
      <c r="G840" s="3"/>
      <c r="H840" s="3"/>
      <c r="I840" s="3"/>
      <c r="J840" s="3"/>
      <c r="K840" s="4"/>
      <c r="L840" s="4"/>
      <c r="M840" s="4"/>
      <c r="N840" s="4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3"/>
      <c r="B841" s="3"/>
      <c r="C841" s="3"/>
      <c r="D841" s="3"/>
      <c r="E841" s="3"/>
      <c r="F841" s="4"/>
      <c r="G841" s="3"/>
      <c r="H841" s="3"/>
      <c r="I841" s="3"/>
      <c r="J841" s="3"/>
      <c r="K841" s="4"/>
      <c r="L841" s="4"/>
      <c r="M841" s="4"/>
      <c r="N841" s="4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3"/>
      <c r="B842" s="3"/>
      <c r="C842" s="3"/>
      <c r="D842" s="3"/>
      <c r="E842" s="3"/>
      <c r="F842" s="4"/>
      <c r="G842" s="3"/>
      <c r="H842" s="3"/>
      <c r="I842" s="3"/>
      <c r="J842" s="3"/>
      <c r="K842" s="4"/>
      <c r="L842" s="4"/>
      <c r="M842" s="4"/>
      <c r="N842" s="4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3"/>
      <c r="B843" s="3"/>
      <c r="C843" s="3"/>
      <c r="D843" s="3"/>
      <c r="E843" s="3"/>
      <c r="F843" s="4"/>
      <c r="G843" s="3"/>
      <c r="H843" s="3"/>
      <c r="I843" s="3"/>
      <c r="J843" s="3"/>
      <c r="K843" s="4"/>
      <c r="L843" s="4"/>
      <c r="M843" s="4"/>
      <c r="N843" s="4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4"/>
      <c r="L844" s="4"/>
      <c r="M844" s="4"/>
      <c r="N844" s="4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3"/>
      <c r="B845" s="3"/>
      <c r="C845" s="3"/>
      <c r="D845" s="3"/>
      <c r="E845" s="3"/>
      <c r="F845" s="4"/>
      <c r="G845" s="3"/>
      <c r="H845" s="3"/>
      <c r="I845" s="3"/>
      <c r="J845" s="3"/>
      <c r="K845" s="4"/>
      <c r="L845" s="4"/>
      <c r="M845" s="4"/>
      <c r="N845" s="4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3"/>
      <c r="B846" s="3"/>
      <c r="C846" s="3"/>
      <c r="D846" s="3"/>
      <c r="E846" s="3"/>
      <c r="F846" s="4"/>
      <c r="G846" s="3"/>
      <c r="H846" s="3"/>
      <c r="I846" s="3"/>
      <c r="J846" s="3"/>
      <c r="K846" s="4"/>
      <c r="L846" s="4"/>
      <c r="M846" s="4"/>
      <c r="N846" s="4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3"/>
      <c r="B847" s="3"/>
      <c r="C847" s="3"/>
      <c r="D847" s="3"/>
      <c r="E847" s="3"/>
      <c r="F847" s="4"/>
      <c r="G847" s="3"/>
      <c r="H847" s="3"/>
      <c r="I847" s="3"/>
      <c r="J847" s="3"/>
      <c r="K847" s="4"/>
      <c r="L847" s="4"/>
      <c r="M847" s="4"/>
      <c r="N847" s="4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3"/>
      <c r="B848" s="3"/>
      <c r="C848" s="3"/>
      <c r="D848" s="3"/>
      <c r="E848" s="3"/>
      <c r="F848" s="4"/>
      <c r="G848" s="3"/>
      <c r="H848" s="3"/>
      <c r="I848" s="3"/>
      <c r="J848" s="3"/>
      <c r="K848" s="4"/>
      <c r="L848" s="4"/>
      <c r="M848" s="4"/>
      <c r="N848" s="4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3"/>
      <c r="B849" s="3"/>
      <c r="C849" s="3"/>
      <c r="D849" s="3"/>
      <c r="E849" s="3"/>
      <c r="F849" s="4"/>
      <c r="G849" s="3"/>
      <c r="H849" s="3"/>
      <c r="I849" s="3"/>
      <c r="J849" s="3"/>
      <c r="K849" s="4"/>
      <c r="L849" s="4"/>
      <c r="M849" s="4"/>
      <c r="N849" s="4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3"/>
      <c r="B850" s="3"/>
      <c r="C850" s="3"/>
      <c r="D850" s="3"/>
      <c r="E850" s="3"/>
      <c r="F850" s="4"/>
      <c r="G850" s="3"/>
      <c r="H850" s="3"/>
      <c r="I850" s="3"/>
      <c r="J850" s="3"/>
      <c r="K850" s="4"/>
      <c r="L850" s="4"/>
      <c r="M850" s="4"/>
      <c r="N850" s="4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3"/>
      <c r="B851" s="3"/>
      <c r="C851" s="3"/>
      <c r="D851" s="3"/>
      <c r="E851" s="3"/>
      <c r="F851" s="4"/>
      <c r="G851" s="3"/>
      <c r="H851" s="3"/>
      <c r="I851" s="3"/>
      <c r="J851" s="3"/>
      <c r="K851" s="4"/>
      <c r="L851" s="4"/>
      <c r="M851" s="4"/>
      <c r="N851" s="4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3"/>
      <c r="B852" s="3"/>
      <c r="C852" s="3"/>
      <c r="D852" s="3"/>
      <c r="E852" s="3"/>
      <c r="F852" s="4"/>
      <c r="G852" s="3"/>
      <c r="H852" s="3"/>
      <c r="I852" s="3"/>
      <c r="J852" s="3"/>
      <c r="K852" s="4"/>
      <c r="L852" s="4"/>
      <c r="M852" s="4"/>
      <c r="N852" s="4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3"/>
      <c r="B853" s="3"/>
      <c r="C853" s="3"/>
      <c r="D853" s="3"/>
      <c r="E853" s="3"/>
      <c r="F853" s="4"/>
      <c r="G853" s="3"/>
      <c r="H853" s="3"/>
      <c r="I853" s="3"/>
      <c r="J853" s="3"/>
      <c r="K853" s="4"/>
      <c r="L853" s="4"/>
      <c r="M853" s="4"/>
      <c r="N853" s="4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3"/>
      <c r="B854" s="3"/>
      <c r="C854" s="3"/>
      <c r="D854" s="3"/>
      <c r="E854" s="3"/>
      <c r="F854" s="4"/>
      <c r="G854" s="3"/>
      <c r="H854" s="3"/>
      <c r="I854" s="3"/>
      <c r="J854" s="3"/>
      <c r="K854" s="4"/>
      <c r="L854" s="4"/>
      <c r="M854" s="4"/>
      <c r="N854" s="4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3"/>
      <c r="B855" s="3"/>
      <c r="C855" s="3"/>
      <c r="D855" s="3"/>
      <c r="E855" s="3"/>
      <c r="F855" s="4"/>
      <c r="G855" s="3"/>
      <c r="H855" s="3"/>
      <c r="I855" s="3"/>
      <c r="J855" s="3"/>
      <c r="K855" s="4"/>
      <c r="L855" s="4"/>
      <c r="M855" s="4"/>
      <c r="N855" s="4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4"/>
      <c r="L856" s="4"/>
      <c r="M856" s="4"/>
      <c r="N856" s="4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3"/>
      <c r="B857" s="3"/>
      <c r="C857" s="3"/>
      <c r="D857" s="3"/>
      <c r="E857" s="3"/>
      <c r="F857" s="4"/>
      <c r="G857" s="3"/>
      <c r="H857" s="3"/>
      <c r="I857" s="3"/>
      <c r="J857" s="3"/>
      <c r="K857" s="4"/>
      <c r="L857" s="4"/>
      <c r="M857" s="4"/>
      <c r="N857" s="4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3"/>
      <c r="B858" s="3"/>
      <c r="C858" s="3"/>
      <c r="D858" s="3"/>
      <c r="E858" s="3"/>
      <c r="F858" s="4"/>
      <c r="G858" s="3"/>
      <c r="H858" s="3"/>
      <c r="I858" s="3"/>
      <c r="J858" s="3"/>
      <c r="K858" s="4"/>
      <c r="L858" s="4"/>
      <c r="M858" s="4"/>
      <c r="N858" s="4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3"/>
      <c r="B859" s="3"/>
      <c r="C859" s="3"/>
      <c r="D859" s="3"/>
      <c r="E859" s="3"/>
      <c r="F859" s="4"/>
      <c r="G859" s="3"/>
      <c r="H859" s="3"/>
      <c r="I859" s="3"/>
      <c r="J859" s="3"/>
      <c r="K859" s="4"/>
      <c r="L859" s="4"/>
      <c r="M859" s="4"/>
      <c r="N859" s="4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3"/>
      <c r="B860" s="3"/>
      <c r="C860" s="3"/>
      <c r="D860" s="3"/>
      <c r="E860" s="3"/>
      <c r="F860" s="4"/>
      <c r="G860" s="3"/>
      <c r="H860" s="3"/>
      <c r="I860" s="3"/>
      <c r="J860" s="3"/>
      <c r="K860" s="4"/>
      <c r="L860" s="4"/>
      <c r="M860" s="4"/>
      <c r="N860" s="4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3"/>
      <c r="B861" s="3"/>
      <c r="C861" s="3"/>
      <c r="D861" s="3"/>
      <c r="E861" s="3"/>
      <c r="F861" s="4"/>
      <c r="G861" s="3"/>
      <c r="H861" s="3"/>
      <c r="I861" s="3"/>
      <c r="J861" s="3"/>
      <c r="K861" s="4"/>
      <c r="L861" s="4"/>
      <c r="M861" s="4"/>
      <c r="N861" s="4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3"/>
      <c r="B862" s="3"/>
      <c r="C862" s="3"/>
      <c r="D862" s="3"/>
      <c r="E862" s="3"/>
      <c r="F862" s="4"/>
      <c r="G862" s="3"/>
      <c r="H862" s="3"/>
      <c r="I862" s="3"/>
      <c r="J862" s="3"/>
      <c r="K862" s="4"/>
      <c r="L862" s="4"/>
      <c r="M862" s="4"/>
      <c r="N862" s="4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3"/>
      <c r="B863" s="3"/>
      <c r="C863" s="3"/>
      <c r="D863" s="3"/>
      <c r="E863" s="3"/>
      <c r="F863" s="4"/>
      <c r="G863" s="3"/>
      <c r="H863" s="3"/>
      <c r="I863" s="3"/>
      <c r="J863" s="3"/>
      <c r="K863" s="4"/>
      <c r="L863" s="4"/>
      <c r="M863" s="4"/>
      <c r="N863" s="4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3"/>
      <c r="B864" s="3"/>
      <c r="C864" s="3"/>
      <c r="D864" s="3"/>
      <c r="E864" s="3"/>
      <c r="F864" s="4"/>
      <c r="G864" s="3"/>
      <c r="H864" s="3"/>
      <c r="I864" s="3"/>
      <c r="J864" s="3"/>
      <c r="K864" s="4"/>
      <c r="L864" s="4"/>
      <c r="M864" s="4"/>
      <c r="N864" s="4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4"/>
      <c r="L865" s="4"/>
      <c r="M865" s="4"/>
      <c r="N865" s="4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3"/>
      <c r="B866" s="3"/>
      <c r="C866" s="3"/>
      <c r="D866" s="3"/>
      <c r="E866" s="3"/>
      <c r="F866" s="4"/>
      <c r="G866" s="3"/>
      <c r="H866" s="3"/>
      <c r="I866" s="3"/>
      <c r="J866" s="3"/>
      <c r="K866" s="4"/>
      <c r="L866" s="4"/>
      <c r="M866" s="4"/>
      <c r="N866" s="4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3"/>
      <c r="B867" s="3"/>
      <c r="C867" s="3"/>
      <c r="D867" s="3"/>
      <c r="E867" s="3"/>
      <c r="F867" s="4"/>
      <c r="G867" s="3"/>
      <c r="H867" s="3"/>
      <c r="I867" s="3"/>
      <c r="J867" s="3"/>
      <c r="K867" s="4"/>
      <c r="L867" s="4"/>
      <c r="M867" s="4"/>
      <c r="N867" s="4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3"/>
      <c r="B868" s="3"/>
      <c r="C868" s="3"/>
      <c r="D868" s="3"/>
      <c r="E868" s="3"/>
      <c r="F868" s="4"/>
      <c r="G868" s="3"/>
      <c r="H868" s="3"/>
      <c r="I868" s="3"/>
      <c r="J868" s="3"/>
      <c r="K868" s="4"/>
      <c r="L868" s="4"/>
      <c r="M868" s="4"/>
      <c r="N868" s="4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3"/>
      <c r="B869" s="3"/>
      <c r="C869" s="3"/>
      <c r="D869" s="3"/>
      <c r="E869" s="3"/>
      <c r="F869" s="4"/>
      <c r="G869" s="3"/>
      <c r="H869" s="3"/>
      <c r="I869" s="3"/>
      <c r="J869" s="3"/>
      <c r="K869" s="4"/>
      <c r="L869" s="4"/>
      <c r="M869" s="4"/>
      <c r="N869" s="4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3"/>
      <c r="B870" s="3"/>
      <c r="C870" s="3"/>
      <c r="D870" s="3"/>
      <c r="E870" s="3"/>
      <c r="F870" s="4"/>
      <c r="G870" s="3"/>
      <c r="H870" s="3"/>
      <c r="I870" s="3"/>
      <c r="J870" s="3"/>
      <c r="K870" s="4"/>
      <c r="L870" s="4"/>
      <c r="M870" s="4"/>
      <c r="N870" s="4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3"/>
      <c r="B871" s="3"/>
      <c r="C871" s="3"/>
      <c r="D871" s="3"/>
      <c r="E871" s="3"/>
      <c r="F871" s="4"/>
      <c r="G871" s="3"/>
      <c r="H871" s="3"/>
      <c r="I871" s="3"/>
      <c r="J871" s="3"/>
      <c r="K871" s="4"/>
      <c r="L871" s="4"/>
      <c r="M871" s="4"/>
      <c r="N871" s="4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3"/>
      <c r="B872" s="3"/>
      <c r="C872" s="3"/>
      <c r="D872" s="3"/>
      <c r="E872" s="3"/>
      <c r="F872" s="4"/>
      <c r="G872" s="3"/>
      <c r="H872" s="3"/>
      <c r="I872" s="3"/>
      <c r="J872" s="3"/>
      <c r="K872" s="4"/>
      <c r="L872" s="4"/>
      <c r="M872" s="4"/>
      <c r="N872" s="4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3"/>
      <c r="B873" s="3"/>
      <c r="C873" s="3"/>
      <c r="D873" s="3"/>
      <c r="E873" s="3"/>
      <c r="F873" s="4"/>
      <c r="G873" s="3"/>
      <c r="H873" s="3"/>
      <c r="I873" s="3"/>
      <c r="J873" s="3"/>
      <c r="K873" s="4"/>
      <c r="L873" s="4"/>
      <c r="M873" s="4"/>
      <c r="N873" s="4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3"/>
      <c r="B874" s="3"/>
      <c r="C874" s="3"/>
      <c r="D874" s="3"/>
      <c r="E874" s="3"/>
      <c r="F874" s="4"/>
      <c r="G874" s="3"/>
      <c r="H874" s="3"/>
      <c r="I874" s="3"/>
      <c r="J874" s="3"/>
      <c r="K874" s="4"/>
      <c r="L874" s="4"/>
      <c r="M874" s="4"/>
      <c r="N874" s="4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3"/>
      <c r="B875" s="3"/>
      <c r="C875" s="3"/>
      <c r="D875" s="3"/>
      <c r="E875" s="3"/>
      <c r="F875" s="4"/>
      <c r="G875" s="3"/>
      <c r="H875" s="3"/>
      <c r="I875" s="3"/>
      <c r="J875" s="3"/>
      <c r="K875" s="4"/>
      <c r="L875" s="4"/>
      <c r="M875" s="4"/>
      <c r="N875" s="4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3"/>
      <c r="B876" s="3"/>
      <c r="C876" s="3"/>
      <c r="D876" s="3"/>
      <c r="E876" s="3"/>
      <c r="F876" s="4"/>
      <c r="G876" s="3"/>
      <c r="H876" s="3"/>
      <c r="I876" s="3"/>
      <c r="J876" s="3"/>
      <c r="K876" s="4"/>
      <c r="L876" s="4"/>
      <c r="M876" s="4"/>
      <c r="N876" s="4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3"/>
      <c r="B877" s="3"/>
      <c r="C877" s="3"/>
      <c r="D877" s="3"/>
      <c r="E877" s="3"/>
      <c r="F877" s="4"/>
      <c r="G877" s="3"/>
      <c r="H877" s="3"/>
      <c r="I877" s="3"/>
      <c r="J877" s="3"/>
      <c r="K877" s="4"/>
      <c r="L877" s="4"/>
      <c r="M877" s="4"/>
      <c r="N877" s="4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3"/>
      <c r="B878" s="3"/>
      <c r="C878" s="3"/>
      <c r="D878" s="3"/>
      <c r="E878" s="3"/>
      <c r="F878" s="4"/>
      <c r="G878" s="3"/>
      <c r="H878" s="3"/>
      <c r="I878" s="3"/>
      <c r="J878" s="3"/>
      <c r="K878" s="4"/>
      <c r="L878" s="4"/>
      <c r="M878" s="4"/>
      <c r="N878" s="4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3"/>
      <c r="B879" s="3"/>
      <c r="C879" s="3"/>
      <c r="D879" s="3"/>
      <c r="E879" s="3"/>
      <c r="F879" s="4"/>
      <c r="G879" s="3"/>
      <c r="H879" s="3"/>
      <c r="I879" s="3"/>
      <c r="J879" s="3"/>
      <c r="K879" s="4"/>
      <c r="L879" s="4"/>
      <c r="M879" s="4"/>
      <c r="N879" s="4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4"/>
      <c r="L880" s="4"/>
      <c r="M880" s="4"/>
      <c r="N880" s="4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3"/>
      <c r="B881" s="3"/>
      <c r="C881" s="3"/>
      <c r="D881" s="3"/>
      <c r="E881" s="3"/>
      <c r="F881" s="4"/>
      <c r="G881" s="3"/>
      <c r="H881" s="3"/>
      <c r="I881" s="3"/>
      <c r="J881" s="3"/>
      <c r="K881" s="4"/>
      <c r="L881" s="4"/>
      <c r="M881" s="4"/>
      <c r="N881" s="4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3"/>
      <c r="B882" s="3"/>
      <c r="C882" s="3"/>
      <c r="D882" s="3"/>
      <c r="E882" s="3"/>
      <c r="F882" s="4"/>
      <c r="G882" s="3"/>
      <c r="H882" s="3"/>
      <c r="I882" s="3"/>
      <c r="J882" s="3"/>
      <c r="K882" s="4"/>
      <c r="L882" s="4"/>
      <c r="M882" s="4"/>
      <c r="N882" s="4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3"/>
      <c r="B883" s="3"/>
      <c r="C883" s="3"/>
      <c r="D883" s="3"/>
      <c r="E883" s="3"/>
      <c r="F883" s="4"/>
      <c r="G883" s="3"/>
      <c r="H883" s="3"/>
      <c r="I883" s="3"/>
      <c r="J883" s="3"/>
      <c r="K883" s="4"/>
      <c r="L883" s="4"/>
      <c r="M883" s="4"/>
      <c r="N883" s="4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3"/>
      <c r="B884" s="3"/>
      <c r="C884" s="3"/>
      <c r="D884" s="3"/>
      <c r="E884" s="3"/>
      <c r="F884" s="4"/>
      <c r="G884" s="3"/>
      <c r="H884" s="3"/>
      <c r="I884" s="3"/>
      <c r="J884" s="3"/>
      <c r="K884" s="4"/>
      <c r="L884" s="4"/>
      <c r="M884" s="4"/>
      <c r="N884" s="4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4"/>
      <c r="L885" s="4"/>
      <c r="M885" s="4"/>
      <c r="N885" s="4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3"/>
      <c r="B886" s="3"/>
      <c r="C886" s="3"/>
      <c r="D886" s="3"/>
      <c r="E886" s="3"/>
      <c r="F886" s="4"/>
      <c r="G886" s="3"/>
      <c r="H886" s="3"/>
      <c r="I886" s="3"/>
      <c r="J886" s="3"/>
      <c r="K886" s="4"/>
      <c r="L886" s="4"/>
      <c r="M886" s="4"/>
      <c r="N886" s="4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3"/>
      <c r="B887" s="3"/>
      <c r="C887" s="3"/>
      <c r="D887" s="3"/>
      <c r="E887" s="3"/>
      <c r="F887" s="4"/>
      <c r="G887" s="3"/>
      <c r="H887" s="3"/>
      <c r="I887" s="3"/>
      <c r="J887" s="3"/>
      <c r="K887" s="4"/>
      <c r="L887" s="4"/>
      <c r="M887" s="4"/>
      <c r="N887" s="4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3"/>
      <c r="B888" s="3"/>
      <c r="C888" s="3"/>
      <c r="D888" s="3"/>
      <c r="E888" s="3"/>
      <c r="F888" s="4"/>
      <c r="G888" s="3"/>
      <c r="H888" s="3"/>
      <c r="I888" s="3"/>
      <c r="J888" s="3"/>
      <c r="K888" s="4"/>
      <c r="L888" s="4"/>
      <c r="M888" s="4"/>
      <c r="N888" s="4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3"/>
      <c r="B889" s="3"/>
      <c r="C889" s="3"/>
      <c r="D889" s="3"/>
      <c r="E889" s="3"/>
      <c r="F889" s="4"/>
      <c r="G889" s="3"/>
      <c r="H889" s="3"/>
      <c r="I889" s="3"/>
      <c r="J889" s="3"/>
      <c r="K889" s="4"/>
      <c r="L889" s="4"/>
      <c r="M889" s="4"/>
      <c r="N889" s="4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3"/>
      <c r="B890" s="3"/>
      <c r="C890" s="3"/>
      <c r="D890" s="3"/>
      <c r="E890" s="3"/>
      <c r="F890" s="4"/>
      <c r="G890" s="3"/>
      <c r="H890" s="3"/>
      <c r="I890" s="3"/>
      <c r="J890" s="3"/>
      <c r="K890" s="4"/>
      <c r="L890" s="4"/>
      <c r="M890" s="4"/>
      <c r="N890" s="4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4"/>
      <c r="L891" s="4"/>
      <c r="M891" s="4"/>
      <c r="N891" s="4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3"/>
      <c r="B892" s="3"/>
      <c r="C892" s="3"/>
      <c r="D892" s="3"/>
      <c r="E892" s="3"/>
      <c r="F892" s="4"/>
      <c r="G892" s="3"/>
      <c r="H892" s="3"/>
      <c r="I892" s="3"/>
      <c r="J892" s="3"/>
      <c r="K892" s="4"/>
      <c r="L892" s="4"/>
      <c r="M892" s="4"/>
      <c r="N892" s="4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3"/>
      <c r="B893" s="3"/>
      <c r="C893" s="3"/>
      <c r="D893" s="3"/>
      <c r="E893" s="3"/>
      <c r="F893" s="4"/>
      <c r="G893" s="3"/>
      <c r="H893" s="3"/>
      <c r="I893" s="3"/>
      <c r="J893" s="3"/>
      <c r="K893" s="4"/>
      <c r="L893" s="4"/>
      <c r="M893" s="4"/>
      <c r="N893" s="4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3"/>
      <c r="B894" s="3"/>
      <c r="C894" s="3"/>
      <c r="D894" s="3"/>
      <c r="E894" s="3"/>
      <c r="F894" s="4"/>
      <c r="G894" s="3"/>
      <c r="H894" s="3"/>
      <c r="I894" s="3"/>
      <c r="J894" s="3"/>
      <c r="K894" s="4"/>
      <c r="L894" s="4"/>
      <c r="M894" s="4"/>
      <c r="N894" s="4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3"/>
      <c r="B895" s="3"/>
      <c r="C895" s="3"/>
      <c r="D895" s="3"/>
      <c r="E895" s="3"/>
      <c r="F895" s="4"/>
      <c r="G895" s="3"/>
      <c r="H895" s="3"/>
      <c r="I895" s="3"/>
      <c r="J895" s="3"/>
      <c r="K895" s="4"/>
      <c r="L895" s="4"/>
      <c r="M895" s="4"/>
      <c r="N895" s="4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3"/>
      <c r="B896" s="3"/>
      <c r="C896" s="3"/>
      <c r="D896" s="3"/>
      <c r="E896" s="3"/>
      <c r="F896" s="4"/>
      <c r="G896" s="3"/>
      <c r="H896" s="3"/>
      <c r="I896" s="3"/>
      <c r="J896" s="3"/>
      <c r="K896" s="4"/>
      <c r="L896" s="4"/>
      <c r="M896" s="4"/>
      <c r="N896" s="4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3"/>
      <c r="B897" s="3"/>
      <c r="C897" s="3"/>
      <c r="D897" s="3"/>
      <c r="E897" s="3"/>
      <c r="F897" s="4"/>
      <c r="G897" s="3"/>
      <c r="H897" s="3"/>
      <c r="I897" s="3"/>
      <c r="J897" s="3"/>
      <c r="K897" s="4"/>
      <c r="L897" s="4"/>
      <c r="M897" s="4"/>
      <c r="N897" s="4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3"/>
      <c r="B898" s="3"/>
      <c r="C898" s="3"/>
      <c r="D898" s="3"/>
      <c r="E898" s="3"/>
      <c r="F898" s="4"/>
      <c r="G898" s="3"/>
      <c r="H898" s="3"/>
      <c r="I898" s="3"/>
      <c r="J898" s="3"/>
      <c r="K898" s="4"/>
      <c r="L898" s="4"/>
      <c r="M898" s="4"/>
      <c r="N898" s="4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3"/>
      <c r="B899" s="3"/>
      <c r="C899" s="3"/>
      <c r="D899" s="3"/>
      <c r="E899" s="3"/>
      <c r="F899" s="4"/>
      <c r="G899" s="3"/>
      <c r="H899" s="3"/>
      <c r="I899" s="3"/>
      <c r="J899" s="3"/>
      <c r="K899" s="4"/>
      <c r="L899" s="4"/>
      <c r="M899" s="4"/>
      <c r="N899" s="4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3"/>
      <c r="B900" s="3"/>
      <c r="C900" s="3"/>
      <c r="D900" s="3"/>
      <c r="E900" s="3"/>
      <c r="F900" s="4"/>
      <c r="G900" s="3"/>
      <c r="H900" s="3"/>
      <c r="I900" s="3"/>
      <c r="J900" s="3"/>
      <c r="K900" s="4"/>
      <c r="L900" s="4"/>
      <c r="M900" s="4"/>
      <c r="N900" s="4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3"/>
      <c r="B901" s="3"/>
      <c r="C901" s="3"/>
      <c r="D901" s="3"/>
      <c r="E901" s="3"/>
      <c r="F901" s="4"/>
      <c r="G901" s="3"/>
      <c r="H901" s="3"/>
      <c r="I901" s="3"/>
      <c r="J901" s="3"/>
      <c r="K901" s="4"/>
      <c r="L901" s="4"/>
      <c r="M901" s="4"/>
      <c r="N901" s="4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3"/>
      <c r="B902" s="3"/>
      <c r="C902" s="3"/>
      <c r="D902" s="3"/>
      <c r="E902" s="3"/>
      <c r="F902" s="4"/>
      <c r="G902" s="3"/>
      <c r="H902" s="3"/>
      <c r="I902" s="3"/>
      <c r="J902" s="3"/>
      <c r="K902" s="4"/>
      <c r="L902" s="4"/>
      <c r="M902" s="4"/>
      <c r="N902" s="4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3"/>
      <c r="B903" s="3"/>
      <c r="C903" s="3"/>
      <c r="D903" s="3"/>
      <c r="E903" s="3"/>
      <c r="F903" s="4"/>
      <c r="G903" s="3"/>
      <c r="H903" s="3"/>
      <c r="I903" s="3"/>
      <c r="J903" s="3"/>
      <c r="K903" s="4"/>
      <c r="L903" s="4"/>
      <c r="M903" s="4"/>
      <c r="N903" s="4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3"/>
      <c r="B904" s="3"/>
      <c r="C904" s="3"/>
      <c r="D904" s="3"/>
      <c r="E904" s="3"/>
      <c r="F904" s="4"/>
      <c r="G904" s="3"/>
      <c r="H904" s="3"/>
      <c r="I904" s="3"/>
      <c r="J904" s="3"/>
      <c r="K904" s="4"/>
      <c r="L904" s="4"/>
      <c r="M904" s="4"/>
      <c r="N904" s="4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3"/>
      <c r="B905" s="3"/>
      <c r="C905" s="3"/>
      <c r="D905" s="3"/>
      <c r="E905" s="3"/>
      <c r="F905" s="4"/>
      <c r="G905" s="3"/>
      <c r="H905" s="3"/>
      <c r="I905" s="3"/>
      <c r="J905" s="3"/>
      <c r="K905" s="4"/>
      <c r="L905" s="4"/>
      <c r="M905" s="4"/>
      <c r="N905" s="4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3"/>
      <c r="B906" s="3"/>
      <c r="C906" s="3"/>
      <c r="D906" s="3"/>
      <c r="E906" s="3"/>
      <c r="F906" s="4"/>
      <c r="G906" s="3"/>
      <c r="H906" s="3"/>
      <c r="I906" s="3"/>
      <c r="J906" s="3"/>
      <c r="K906" s="4"/>
      <c r="L906" s="4"/>
      <c r="M906" s="4"/>
      <c r="N906" s="4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4"/>
      <c r="L907" s="4"/>
      <c r="M907" s="4"/>
      <c r="N907" s="4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3"/>
      <c r="B908" s="3"/>
      <c r="C908" s="3"/>
      <c r="D908" s="3"/>
      <c r="E908" s="3"/>
      <c r="F908" s="4"/>
      <c r="G908" s="3"/>
      <c r="H908" s="3"/>
      <c r="I908" s="3"/>
      <c r="J908" s="3"/>
      <c r="K908" s="4"/>
      <c r="L908" s="4"/>
      <c r="M908" s="4"/>
      <c r="N908" s="4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3"/>
      <c r="B909" s="3"/>
      <c r="C909" s="3"/>
      <c r="D909" s="3"/>
      <c r="E909" s="3"/>
      <c r="F909" s="4"/>
      <c r="G909" s="3"/>
      <c r="H909" s="3"/>
      <c r="I909" s="3"/>
      <c r="J909" s="3"/>
      <c r="K909" s="4"/>
      <c r="L909" s="4"/>
      <c r="M909" s="4"/>
      <c r="N909" s="4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3"/>
      <c r="B910" s="3"/>
      <c r="C910" s="3"/>
      <c r="D910" s="3"/>
      <c r="E910" s="3"/>
      <c r="F910" s="4"/>
      <c r="G910" s="3"/>
      <c r="H910" s="3"/>
      <c r="I910" s="3"/>
      <c r="J910" s="3"/>
      <c r="K910" s="4"/>
      <c r="L910" s="4"/>
      <c r="M910" s="4"/>
      <c r="N910" s="4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3"/>
      <c r="B911" s="3"/>
      <c r="C911" s="3"/>
      <c r="D911" s="3"/>
      <c r="E911" s="3"/>
      <c r="F911" s="4"/>
      <c r="G911" s="3"/>
      <c r="H911" s="3"/>
      <c r="I911" s="3"/>
      <c r="J911" s="3"/>
      <c r="K911" s="4"/>
      <c r="L911" s="4"/>
      <c r="M911" s="4"/>
      <c r="N911" s="4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3"/>
      <c r="B912" s="3"/>
      <c r="C912" s="3"/>
      <c r="D912" s="3"/>
      <c r="E912" s="3"/>
      <c r="F912" s="4"/>
      <c r="G912" s="3"/>
      <c r="H912" s="3"/>
      <c r="I912" s="3"/>
      <c r="J912" s="3"/>
      <c r="K912" s="4"/>
      <c r="L912" s="4"/>
      <c r="M912" s="4"/>
      <c r="N912" s="4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3"/>
      <c r="B913" s="3"/>
      <c r="C913" s="3"/>
      <c r="D913" s="3"/>
      <c r="E913" s="3"/>
      <c r="F913" s="4"/>
      <c r="G913" s="3"/>
      <c r="H913" s="3"/>
      <c r="I913" s="3"/>
      <c r="J913" s="3"/>
      <c r="K913" s="4"/>
      <c r="L913" s="4"/>
      <c r="M913" s="4"/>
      <c r="N913" s="4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4"/>
      <c r="L914" s="4"/>
      <c r="M914" s="4"/>
      <c r="N914" s="4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3"/>
      <c r="B915" s="3"/>
      <c r="C915" s="3"/>
      <c r="D915" s="3"/>
      <c r="E915" s="3"/>
      <c r="F915" s="4"/>
      <c r="G915" s="3"/>
      <c r="H915" s="3"/>
      <c r="I915" s="3"/>
      <c r="J915" s="3"/>
      <c r="K915" s="4"/>
      <c r="L915" s="4"/>
      <c r="M915" s="4"/>
      <c r="N915" s="4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3"/>
      <c r="B916" s="3"/>
      <c r="C916" s="3"/>
      <c r="D916" s="3"/>
      <c r="E916" s="3"/>
      <c r="F916" s="4"/>
      <c r="G916" s="3"/>
      <c r="H916" s="3"/>
      <c r="I916" s="3"/>
      <c r="J916" s="3"/>
      <c r="K916" s="4"/>
      <c r="L916" s="4"/>
      <c r="M916" s="4"/>
      <c r="N916" s="4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3"/>
      <c r="B917" s="3"/>
      <c r="C917" s="3"/>
      <c r="D917" s="3"/>
      <c r="E917" s="3"/>
      <c r="F917" s="4"/>
      <c r="G917" s="3"/>
      <c r="H917" s="3"/>
      <c r="I917" s="3"/>
      <c r="J917" s="3"/>
      <c r="K917" s="4"/>
      <c r="L917" s="4"/>
      <c r="M917" s="4"/>
      <c r="N917" s="4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3"/>
      <c r="B918" s="3"/>
      <c r="C918" s="3"/>
      <c r="D918" s="3"/>
      <c r="E918" s="3"/>
      <c r="F918" s="4"/>
      <c r="G918" s="3"/>
      <c r="H918" s="3"/>
      <c r="I918" s="3"/>
      <c r="J918" s="3"/>
      <c r="K918" s="4"/>
      <c r="L918" s="4"/>
      <c r="M918" s="4"/>
      <c r="N918" s="4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4"/>
      <c r="L919" s="4"/>
      <c r="M919" s="4"/>
      <c r="N919" s="4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4"/>
      <c r="L920" s="4"/>
      <c r="M920" s="4"/>
      <c r="N920" s="4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4"/>
      <c r="L921" s="4"/>
      <c r="M921" s="4"/>
      <c r="N921" s="4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4"/>
      <c r="L922" s="4"/>
      <c r="M922" s="4"/>
      <c r="N922" s="4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4"/>
      <c r="L923" s="4"/>
      <c r="M923" s="4"/>
      <c r="N923" s="4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4"/>
      <c r="L924" s="4"/>
      <c r="M924" s="4"/>
      <c r="N924" s="4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4"/>
      <c r="L925" s="4"/>
      <c r="M925" s="4"/>
      <c r="N925" s="4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4"/>
      <c r="L926" s="4"/>
      <c r="M926" s="4"/>
      <c r="N926" s="4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4"/>
      <c r="L927" s="4"/>
      <c r="M927" s="4"/>
      <c r="N927" s="4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4"/>
      <c r="L928" s="4"/>
      <c r="M928" s="4"/>
      <c r="N928" s="4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4"/>
      <c r="L929" s="4"/>
      <c r="M929" s="4"/>
      <c r="N929" s="4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4"/>
      <c r="L930" s="4"/>
      <c r="M930" s="4"/>
      <c r="N930" s="4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3"/>
      <c r="B931" s="3"/>
      <c r="C931" s="3"/>
      <c r="D931" s="3"/>
      <c r="E931" s="3"/>
      <c r="F931" s="4"/>
      <c r="G931" s="3"/>
      <c r="H931" s="3"/>
      <c r="I931" s="3"/>
      <c r="J931" s="3"/>
      <c r="K931" s="4"/>
      <c r="L931" s="4"/>
      <c r="M931" s="4"/>
      <c r="N931" s="4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3"/>
      <c r="B932" s="3"/>
      <c r="C932" s="3"/>
      <c r="D932" s="3"/>
      <c r="E932" s="3"/>
      <c r="F932" s="4"/>
      <c r="G932" s="3"/>
      <c r="H932" s="3"/>
      <c r="I932" s="3"/>
      <c r="J932" s="3"/>
      <c r="K932" s="4"/>
      <c r="L932" s="4"/>
      <c r="M932" s="4"/>
      <c r="N932" s="4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3"/>
      <c r="B933" s="3"/>
      <c r="C933" s="3"/>
      <c r="D933" s="3"/>
      <c r="E933" s="3"/>
      <c r="F933" s="4"/>
      <c r="G933" s="3"/>
      <c r="H933" s="3"/>
      <c r="I933" s="3"/>
      <c r="J933" s="3"/>
      <c r="K933" s="4"/>
      <c r="L933" s="4"/>
      <c r="M933" s="4"/>
      <c r="N933" s="4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3"/>
      <c r="B934" s="3"/>
      <c r="C934" s="3"/>
      <c r="D934" s="3"/>
      <c r="E934" s="3"/>
      <c r="F934" s="4"/>
      <c r="G934" s="3"/>
      <c r="H934" s="3"/>
      <c r="I934" s="3"/>
      <c r="J934" s="3"/>
      <c r="K934" s="4"/>
      <c r="L934" s="4"/>
      <c r="M934" s="4"/>
      <c r="N934" s="4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3"/>
      <c r="B935" s="3"/>
      <c r="C935" s="3"/>
      <c r="D935" s="3"/>
      <c r="E935" s="3"/>
      <c r="F935" s="4"/>
      <c r="G935" s="3"/>
      <c r="H935" s="3"/>
      <c r="I935" s="3"/>
      <c r="J935" s="3"/>
      <c r="K935" s="4"/>
      <c r="L935" s="4"/>
      <c r="M935" s="4"/>
      <c r="N935" s="4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3"/>
      <c r="B936" s="3"/>
      <c r="C936" s="3"/>
      <c r="D936" s="3"/>
      <c r="E936" s="3"/>
      <c r="F936" s="4"/>
      <c r="G936" s="3"/>
      <c r="H936" s="3"/>
      <c r="I936" s="3"/>
      <c r="J936" s="3"/>
      <c r="K936" s="4"/>
      <c r="L936" s="4"/>
      <c r="M936" s="4"/>
      <c r="N936" s="4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3"/>
      <c r="B937" s="3"/>
      <c r="C937" s="3"/>
      <c r="D937" s="3"/>
      <c r="E937" s="3"/>
      <c r="F937" s="4"/>
      <c r="G937" s="3"/>
      <c r="H937" s="3"/>
      <c r="I937" s="3"/>
      <c r="J937" s="3"/>
      <c r="K937" s="4"/>
      <c r="L937" s="4"/>
      <c r="M937" s="4"/>
      <c r="N937" s="4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3"/>
      <c r="B938" s="3"/>
      <c r="C938" s="3"/>
      <c r="D938" s="3"/>
      <c r="E938" s="3"/>
      <c r="F938" s="4"/>
      <c r="G938" s="3"/>
      <c r="H938" s="3"/>
      <c r="I938" s="3"/>
      <c r="J938" s="3"/>
      <c r="K938" s="4"/>
      <c r="L938" s="4"/>
      <c r="M938" s="4"/>
      <c r="N938" s="4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3"/>
      <c r="B939" s="3"/>
      <c r="C939" s="3"/>
      <c r="D939" s="3"/>
      <c r="E939" s="3"/>
      <c r="F939" s="4"/>
      <c r="G939" s="3"/>
      <c r="H939" s="3"/>
      <c r="I939" s="3"/>
      <c r="J939" s="3"/>
      <c r="K939" s="4"/>
      <c r="L939" s="4"/>
      <c r="M939" s="4"/>
      <c r="N939" s="4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3"/>
      <c r="B940" s="3"/>
      <c r="C940" s="3"/>
      <c r="D940" s="3"/>
      <c r="E940" s="3"/>
      <c r="F940" s="4"/>
      <c r="G940" s="3"/>
      <c r="H940" s="3"/>
      <c r="I940" s="3"/>
      <c r="J940" s="3"/>
      <c r="K940" s="4"/>
      <c r="L940" s="4"/>
      <c r="M940" s="4"/>
      <c r="N940" s="4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3"/>
      <c r="B941" s="3"/>
      <c r="C941" s="3"/>
      <c r="D941" s="3"/>
      <c r="E941" s="3"/>
      <c r="F941" s="4"/>
      <c r="G941" s="3"/>
      <c r="H941" s="3"/>
      <c r="I941" s="3"/>
      <c r="J941" s="3"/>
      <c r="K941" s="4"/>
      <c r="L941" s="4"/>
      <c r="M941" s="4"/>
      <c r="N941" s="4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4"/>
      <c r="L942" s="4"/>
      <c r="M942" s="4"/>
      <c r="N942" s="4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3"/>
      <c r="B943" s="3"/>
      <c r="C943" s="3"/>
      <c r="D943" s="3"/>
      <c r="E943" s="3"/>
      <c r="F943" s="4"/>
      <c r="G943" s="3"/>
      <c r="H943" s="3"/>
      <c r="I943" s="3"/>
      <c r="J943" s="3"/>
      <c r="K943" s="4"/>
      <c r="L943" s="4"/>
      <c r="M943" s="4"/>
      <c r="N943" s="4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3"/>
      <c r="B944" s="3"/>
      <c r="C944" s="3"/>
      <c r="D944" s="3"/>
      <c r="E944" s="3"/>
      <c r="F944" s="4"/>
      <c r="G944" s="3"/>
      <c r="H944" s="3"/>
      <c r="I944" s="3"/>
      <c r="J944" s="3"/>
      <c r="K944" s="4"/>
      <c r="L944" s="4"/>
      <c r="M944" s="4"/>
      <c r="N944" s="4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3"/>
      <c r="B945" s="3"/>
      <c r="C945" s="3"/>
      <c r="D945" s="3"/>
      <c r="E945" s="3"/>
      <c r="F945" s="4"/>
      <c r="G945" s="3"/>
      <c r="H945" s="3"/>
      <c r="I945" s="3"/>
      <c r="J945" s="3"/>
      <c r="K945" s="4"/>
      <c r="L945" s="4"/>
      <c r="M945" s="4"/>
      <c r="N945" s="4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3"/>
      <c r="B946" s="3"/>
      <c r="C946" s="3"/>
      <c r="D946" s="3"/>
      <c r="E946" s="3"/>
      <c r="F946" s="4"/>
      <c r="G946" s="3"/>
      <c r="H946" s="3"/>
      <c r="I946" s="3"/>
      <c r="J946" s="3"/>
      <c r="K946" s="4"/>
      <c r="L946" s="4"/>
      <c r="M946" s="4"/>
      <c r="N946" s="4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3"/>
      <c r="B947" s="3"/>
      <c r="C947" s="3"/>
      <c r="D947" s="3"/>
      <c r="E947" s="3"/>
      <c r="F947" s="4"/>
      <c r="G947" s="3"/>
      <c r="H947" s="3"/>
      <c r="I947" s="3"/>
      <c r="J947" s="3"/>
      <c r="K947" s="4"/>
      <c r="L947" s="4"/>
      <c r="M947" s="4"/>
      <c r="N947" s="4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3"/>
      <c r="B948" s="3"/>
      <c r="C948" s="3"/>
      <c r="D948" s="3"/>
      <c r="E948" s="3"/>
      <c r="F948" s="4"/>
      <c r="G948" s="3"/>
      <c r="H948" s="3"/>
      <c r="I948" s="3"/>
      <c r="J948" s="3"/>
      <c r="K948" s="4"/>
      <c r="L948" s="4"/>
      <c r="M948" s="4"/>
      <c r="N948" s="4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3"/>
      <c r="B949" s="3"/>
      <c r="C949" s="3"/>
      <c r="D949" s="3"/>
      <c r="E949" s="3"/>
      <c r="F949" s="4"/>
      <c r="G949" s="3"/>
      <c r="H949" s="3"/>
      <c r="I949" s="3"/>
      <c r="J949" s="3"/>
      <c r="K949" s="4"/>
      <c r="L949" s="4"/>
      <c r="M949" s="4"/>
      <c r="N949" s="4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3"/>
      <c r="B950" s="3"/>
      <c r="C950" s="3"/>
      <c r="D950" s="3"/>
      <c r="E950" s="3"/>
      <c r="F950" s="4"/>
      <c r="G950" s="3"/>
      <c r="H950" s="3"/>
      <c r="I950" s="3"/>
      <c r="J950" s="3"/>
      <c r="K950" s="4"/>
      <c r="L950" s="4"/>
      <c r="M950" s="4"/>
      <c r="N950" s="4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3"/>
      <c r="B951" s="3"/>
      <c r="C951" s="3"/>
      <c r="D951" s="3"/>
      <c r="E951" s="3"/>
      <c r="F951" s="4"/>
      <c r="G951" s="3"/>
      <c r="H951" s="3"/>
      <c r="I951" s="3"/>
      <c r="J951" s="3"/>
      <c r="K951" s="4"/>
      <c r="L951" s="4"/>
      <c r="M951" s="4"/>
      <c r="N951" s="4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3"/>
      <c r="B952" s="3"/>
      <c r="C952" s="3"/>
      <c r="D952" s="3"/>
      <c r="E952" s="3"/>
      <c r="F952" s="4"/>
      <c r="G952" s="3"/>
      <c r="H952" s="3"/>
      <c r="I952" s="3"/>
      <c r="J952" s="3"/>
      <c r="K952" s="4"/>
      <c r="L952" s="4"/>
      <c r="M952" s="4"/>
      <c r="N952" s="4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3"/>
      <c r="B953" s="3"/>
      <c r="C953" s="3"/>
      <c r="D953" s="3"/>
      <c r="E953" s="3"/>
      <c r="F953" s="4"/>
      <c r="G953" s="3"/>
      <c r="H953" s="3"/>
      <c r="I953" s="3"/>
      <c r="J953" s="3"/>
      <c r="K953" s="4"/>
      <c r="L953" s="4"/>
      <c r="M953" s="4"/>
      <c r="N953" s="4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3"/>
      <c r="B954" s="3"/>
      <c r="C954" s="3"/>
      <c r="D954" s="3"/>
      <c r="E954" s="3"/>
      <c r="F954" s="4"/>
      <c r="G954" s="3"/>
      <c r="H954" s="3"/>
      <c r="I954" s="3"/>
      <c r="J954" s="3"/>
      <c r="K954" s="4"/>
      <c r="L954" s="4"/>
      <c r="M954" s="4"/>
      <c r="N954" s="4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3"/>
      <c r="B955" s="3"/>
      <c r="C955" s="3"/>
      <c r="D955" s="3"/>
      <c r="E955" s="3"/>
      <c r="F955" s="4"/>
      <c r="G955" s="3"/>
      <c r="H955" s="3"/>
      <c r="I955" s="3"/>
      <c r="J955" s="3"/>
      <c r="K955" s="4"/>
      <c r="L955" s="4"/>
      <c r="M955" s="4"/>
      <c r="N955" s="4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3"/>
      <c r="B956" s="3"/>
      <c r="C956" s="3"/>
      <c r="D956" s="3"/>
      <c r="E956" s="3"/>
      <c r="F956" s="4"/>
      <c r="G956" s="3"/>
      <c r="H956" s="3"/>
      <c r="I956" s="3"/>
      <c r="J956" s="3"/>
      <c r="K956" s="4"/>
      <c r="L956" s="4"/>
      <c r="M956" s="4"/>
      <c r="N956" s="4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4"/>
      <c r="L957" s="4"/>
      <c r="M957" s="4"/>
      <c r="N957" s="4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3"/>
      <c r="B958" s="3"/>
      <c r="C958" s="3"/>
      <c r="D958" s="3"/>
      <c r="E958" s="3"/>
      <c r="F958" s="4"/>
      <c r="G958" s="3"/>
      <c r="H958" s="3"/>
      <c r="I958" s="3"/>
      <c r="J958" s="3"/>
      <c r="K958" s="4"/>
      <c r="L958" s="4"/>
      <c r="M958" s="4"/>
      <c r="N958" s="4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3"/>
      <c r="B959" s="3"/>
      <c r="C959" s="3"/>
      <c r="D959" s="3"/>
      <c r="E959" s="3"/>
      <c r="F959" s="4"/>
      <c r="G959" s="3"/>
      <c r="H959" s="3"/>
      <c r="I959" s="3"/>
      <c r="J959" s="3"/>
      <c r="K959" s="4"/>
      <c r="L959" s="4"/>
      <c r="M959" s="4"/>
      <c r="N959" s="4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3"/>
      <c r="B960" s="3"/>
      <c r="C960" s="3"/>
      <c r="D960" s="3"/>
      <c r="E960" s="3"/>
      <c r="F960" s="4"/>
      <c r="G960" s="3"/>
      <c r="H960" s="3"/>
      <c r="I960" s="3"/>
      <c r="J960" s="3"/>
      <c r="K960" s="4"/>
      <c r="L960" s="4"/>
      <c r="M960" s="4"/>
      <c r="N960" s="4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3"/>
      <c r="B961" s="3"/>
      <c r="C961" s="3"/>
      <c r="D961" s="3"/>
      <c r="E961" s="3"/>
      <c r="F961" s="4"/>
      <c r="G961" s="3"/>
      <c r="H961" s="3"/>
      <c r="I961" s="3"/>
      <c r="J961" s="3"/>
      <c r="K961" s="4"/>
      <c r="L961" s="4"/>
      <c r="M961" s="4"/>
      <c r="N961" s="4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4"/>
      <c r="L962" s="4"/>
      <c r="M962" s="4"/>
      <c r="N962" s="4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3"/>
      <c r="B963" s="3"/>
      <c r="C963" s="3"/>
      <c r="D963" s="3"/>
      <c r="E963" s="3"/>
      <c r="F963" s="4"/>
      <c r="G963" s="3"/>
      <c r="H963" s="3"/>
      <c r="I963" s="3"/>
      <c r="J963" s="3"/>
      <c r="K963" s="4"/>
      <c r="L963" s="4"/>
      <c r="M963" s="4"/>
      <c r="N963" s="4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3"/>
      <c r="B964" s="3"/>
      <c r="C964" s="3"/>
      <c r="D964" s="3"/>
      <c r="E964" s="3"/>
      <c r="F964" s="4"/>
      <c r="G964" s="3"/>
      <c r="H964" s="3"/>
      <c r="I964" s="3"/>
      <c r="J964" s="3"/>
      <c r="K964" s="4"/>
      <c r="L964" s="4"/>
      <c r="M964" s="4"/>
      <c r="N964" s="4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3"/>
      <c r="B965" s="3"/>
      <c r="C965" s="3"/>
      <c r="D965" s="3"/>
      <c r="E965" s="3"/>
      <c r="F965" s="4"/>
      <c r="G965" s="3"/>
      <c r="H965" s="3"/>
      <c r="I965" s="3"/>
      <c r="J965" s="3"/>
      <c r="K965" s="4"/>
      <c r="L965" s="4"/>
      <c r="M965" s="4"/>
      <c r="N965" s="4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4"/>
      <c r="L966" s="4"/>
      <c r="M966" s="4"/>
      <c r="N966" s="4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3"/>
      <c r="B967" s="3"/>
      <c r="C967" s="3"/>
      <c r="D967" s="3"/>
      <c r="E967" s="3"/>
      <c r="F967" s="4"/>
      <c r="G967" s="3"/>
      <c r="H967" s="3"/>
      <c r="I967" s="3"/>
      <c r="J967" s="3"/>
      <c r="K967" s="4"/>
      <c r="L967" s="4"/>
      <c r="M967" s="4"/>
      <c r="N967" s="4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3"/>
      <c r="B968" s="3"/>
      <c r="C968" s="3"/>
      <c r="D968" s="3"/>
      <c r="E968" s="3"/>
      <c r="F968" s="4"/>
      <c r="G968" s="3"/>
      <c r="H968" s="3"/>
      <c r="I968" s="3"/>
      <c r="J968" s="3"/>
      <c r="K968" s="4"/>
      <c r="L968" s="4"/>
      <c r="M968" s="4"/>
      <c r="N968" s="4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3"/>
      <c r="B969" s="3"/>
      <c r="C969" s="3"/>
      <c r="D969" s="3"/>
      <c r="E969" s="3"/>
      <c r="F969" s="4"/>
      <c r="G969" s="3"/>
      <c r="H969" s="3"/>
      <c r="I969" s="3"/>
      <c r="J969" s="3"/>
      <c r="K969" s="4"/>
      <c r="L969" s="4"/>
      <c r="M969" s="4"/>
      <c r="N969" s="4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3"/>
      <c r="B970" s="3"/>
      <c r="C970" s="3"/>
      <c r="D970" s="3"/>
      <c r="E970" s="3"/>
      <c r="F970" s="4"/>
      <c r="G970" s="3"/>
      <c r="H970" s="3"/>
      <c r="I970" s="3"/>
      <c r="J970" s="3"/>
      <c r="K970" s="4"/>
      <c r="L970" s="4"/>
      <c r="M970" s="4"/>
      <c r="N970" s="4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3"/>
      <c r="B971" s="3"/>
      <c r="C971" s="3"/>
      <c r="D971" s="3"/>
      <c r="E971" s="3"/>
      <c r="F971" s="4"/>
      <c r="G971" s="3"/>
      <c r="H971" s="3"/>
      <c r="I971" s="3"/>
      <c r="J971" s="3"/>
      <c r="K971" s="4"/>
      <c r="L971" s="4"/>
      <c r="M971" s="4"/>
      <c r="N971" s="4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3"/>
      <c r="B972" s="3"/>
      <c r="C972" s="3"/>
      <c r="D972" s="3"/>
      <c r="E972" s="3"/>
      <c r="F972" s="4"/>
      <c r="G972" s="3"/>
      <c r="H972" s="3"/>
      <c r="I972" s="3"/>
      <c r="J972" s="3"/>
      <c r="K972" s="4"/>
      <c r="L972" s="4"/>
      <c r="M972" s="4"/>
      <c r="N972" s="4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4"/>
      <c r="L973" s="4"/>
      <c r="M973" s="4"/>
      <c r="N973" s="4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3"/>
      <c r="B974" s="3"/>
      <c r="C974" s="3"/>
      <c r="D974" s="3"/>
      <c r="E974" s="3"/>
      <c r="F974" s="4"/>
      <c r="G974" s="3"/>
      <c r="H974" s="3"/>
      <c r="I974" s="3"/>
      <c r="J974" s="3"/>
      <c r="K974" s="4"/>
      <c r="L974" s="4"/>
      <c r="M974" s="4"/>
      <c r="N974" s="4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3"/>
      <c r="B975" s="3"/>
      <c r="C975" s="3"/>
      <c r="D975" s="3"/>
      <c r="E975" s="3"/>
      <c r="F975" s="4"/>
      <c r="G975" s="3"/>
      <c r="H975" s="3"/>
      <c r="I975" s="3"/>
      <c r="J975" s="3"/>
      <c r="K975" s="4"/>
      <c r="L975" s="4"/>
      <c r="M975" s="4"/>
      <c r="N975" s="4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3"/>
      <c r="B976" s="3"/>
      <c r="C976" s="3"/>
      <c r="D976" s="3"/>
      <c r="E976" s="3"/>
      <c r="F976" s="4"/>
      <c r="G976" s="3"/>
      <c r="H976" s="3"/>
      <c r="I976" s="3"/>
      <c r="J976" s="3"/>
      <c r="K976" s="4"/>
      <c r="L976" s="4"/>
      <c r="M976" s="4"/>
      <c r="N976" s="4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3"/>
      <c r="B977" s="3"/>
      <c r="C977" s="3"/>
      <c r="D977" s="3"/>
      <c r="E977" s="3"/>
      <c r="F977" s="4"/>
      <c r="G977" s="3"/>
      <c r="H977" s="3"/>
      <c r="I977" s="3"/>
      <c r="J977" s="3"/>
      <c r="K977" s="4"/>
      <c r="L977" s="4"/>
      <c r="M977" s="4"/>
      <c r="N977" s="4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3"/>
      <c r="B978" s="3"/>
      <c r="C978" s="3"/>
      <c r="D978" s="3"/>
      <c r="E978" s="3"/>
      <c r="F978" s="4"/>
      <c r="G978" s="3"/>
      <c r="H978" s="3"/>
      <c r="I978" s="3"/>
      <c r="J978" s="3"/>
      <c r="K978" s="4"/>
      <c r="L978" s="4"/>
      <c r="M978" s="4"/>
      <c r="N978" s="4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3"/>
      <c r="B979" s="3"/>
      <c r="C979" s="3"/>
      <c r="D979" s="3"/>
      <c r="E979" s="3"/>
      <c r="F979" s="4"/>
      <c r="G979" s="3"/>
      <c r="H979" s="3"/>
      <c r="I979" s="3"/>
      <c r="J979" s="3"/>
      <c r="K979" s="4"/>
      <c r="L979" s="4"/>
      <c r="M979" s="4"/>
      <c r="N979" s="4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3"/>
      <c r="B980" s="3"/>
      <c r="C980" s="3"/>
      <c r="D980" s="3"/>
      <c r="E980" s="3"/>
      <c r="F980" s="4"/>
      <c r="G980" s="3"/>
      <c r="H980" s="3"/>
      <c r="I980" s="3"/>
      <c r="J980" s="3"/>
      <c r="K980" s="4"/>
      <c r="L980" s="4"/>
      <c r="M980" s="4"/>
      <c r="N980" s="4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3"/>
      <c r="B981" s="3"/>
      <c r="C981" s="3"/>
      <c r="D981" s="3"/>
      <c r="E981" s="3"/>
      <c r="F981" s="4"/>
      <c r="G981" s="3"/>
      <c r="H981" s="3"/>
      <c r="I981" s="3"/>
      <c r="J981" s="3"/>
      <c r="K981" s="4"/>
      <c r="L981" s="4"/>
      <c r="M981" s="4"/>
      <c r="N981" s="4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3"/>
      <c r="B982" s="3"/>
      <c r="C982" s="3"/>
      <c r="D982" s="3"/>
      <c r="E982" s="3"/>
      <c r="F982" s="4"/>
      <c r="G982" s="3"/>
      <c r="H982" s="3"/>
      <c r="I982" s="3"/>
      <c r="J982" s="3"/>
      <c r="K982" s="4"/>
      <c r="L982" s="4"/>
      <c r="M982" s="4"/>
      <c r="N982" s="4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3"/>
      <c r="B983" s="3"/>
      <c r="C983" s="3"/>
      <c r="D983" s="3"/>
      <c r="E983" s="3"/>
      <c r="F983" s="4"/>
      <c r="G983" s="3"/>
      <c r="H983" s="3"/>
      <c r="I983" s="3"/>
      <c r="J983" s="3"/>
      <c r="K983" s="4"/>
      <c r="L983" s="4"/>
      <c r="M983" s="4"/>
      <c r="N983" s="4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3"/>
      <c r="B984" s="3"/>
      <c r="C984" s="3"/>
      <c r="D984" s="3"/>
      <c r="E984" s="3"/>
      <c r="F984" s="4"/>
      <c r="G984" s="3"/>
      <c r="H984" s="3"/>
      <c r="I984" s="3"/>
      <c r="J984" s="3"/>
      <c r="K984" s="4"/>
      <c r="L984" s="4"/>
      <c r="M984" s="4"/>
      <c r="N984" s="4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3"/>
      <c r="B985" s="3"/>
      <c r="C985" s="3"/>
      <c r="D985" s="3"/>
      <c r="E985" s="3"/>
      <c r="F985" s="4"/>
      <c r="G985" s="3"/>
      <c r="H985" s="3"/>
      <c r="I985" s="3"/>
      <c r="J985" s="3"/>
      <c r="K985" s="4"/>
      <c r="L985" s="4"/>
      <c r="M985" s="4"/>
      <c r="N985" s="4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3"/>
      <c r="B986" s="3"/>
      <c r="C986" s="3"/>
      <c r="D986" s="3"/>
      <c r="E986" s="3"/>
      <c r="F986" s="4"/>
      <c r="G986" s="3"/>
      <c r="H986" s="3"/>
      <c r="I986" s="3"/>
      <c r="J986" s="3"/>
      <c r="K986" s="4"/>
      <c r="L986" s="4"/>
      <c r="M986" s="4"/>
      <c r="N986" s="4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3"/>
      <c r="B987" s="3"/>
      <c r="C987" s="3"/>
      <c r="D987" s="3"/>
      <c r="E987" s="3"/>
      <c r="F987" s="4"/>
      <c r="G987" s="3"/>
      <c r="H987" s="3"/>
      <c r="I987" s="3"/>
      <c r="J987" s="3"/>
      <c r="K987" s="4"/>
      <c r="L987" s="4"/>
      <c r="M987" s="4"/>
      <c r="N987" s="4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3"/>
      <c r="B988" s="3"/>
      <c r="C988" s="3"/>
      <c r="D988" s="3"/>
      <c r="E988" s="3"/>
      <c r="F988" s="4"/>
      <c r="G988" s="3"/>
      <c r="H988" s="3"/>
      <c r="I988" s="3"/>
      <c r="J988" s="3"/>
      <c r="K988" s="4"/>
      <c r="L988" s="4"/>
      <c r="M988" s="4"/>
      <c r="N988" s="4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3"/>
      <c r="B989" s="3"/>
      <c r="C989" s="3"/>
      <c r="D989" s="3"/>
      <c r="E989" s="3"/>
      <c r="F989" s="4"/>
      <c r="G989" s="3"/>
      <c r="H989" s="3"/>
      <c r="I989" s="3"/>
      <c r="J989" s="3"/>
      <c r="K989" s="4"/>
      <c r="L989" s="4"/>
      <c r="M989" s="4"/>
      <c r="N989" s="4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3"/>
      <c r="B990" s="3"/>
      <c r="C990" s="3"/>
      <c r="D990" s="3"/>
      <c r="E990" s="3"/>
      <c r="F990" s="4"/>
      <c r="G990" s="3"/>
      <c r="H990" s="3"/>
      <c r="I990" s="3"/>
      <c r="J990" s="3"/>
      <c r="K990" s="4"/>
      <c r="L990" s="4"/>
      <c r="M990" s="4"/>
      <c r="N990" s="4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3"/>
      <c r="B991" s="3"/>
      <c r="C991" s="3"/>
      <c r="D991" s="3"/>
      <c r="E991" s="3"/>
      <c r="F991" s="4"/>
      <c r="G991" s="3"/>
      <c r="H991" s="3"/>
      <c r="I991" s="3"/>
      <c r="J991" s="3"/>
      <c r="K991" s="4"/>
      <c r="L991" s="4"/>
      <c r="M991" s="4"/>
      <c r="N991" s="4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3"/>
      <c r="B992" s="3"/>
      <c r="C992" s="3"/>
      <c r="D992" s="3"/>
      <c r="E992" s="3"/>
      <c r="F992" s="4"/>
      <c r="G992" s="3"/>
      <c r="H992" s="3"/>
      <c r="I992" s="3"/>
      <c r="J992" s="3"/>
      <c r="K992" s="4"/>
      <c r="L992" s="4"/>
      <c r="M992" s="4"/>
      <c r="N992" s="4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3"/>
      <c r="B993" s="3"/>
      <c r="C993" s="3"/>
      <c r="D993" s="3"/>
      <c r="E993" s="3"/>
      <c r="F993" s="4"/>
      <c r="G993" s="3"/>
      <c r="H993" s="3"/>
      <c r="I993" s="3"/>
      <c r="J993" s="3"/>
      <c r="K993" s="4"/>
      <c r="L993" s="4"/>
      <c r="M993" s="4"/>
      <c r="N993" s="4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3"/>
      <c r="B994" s="3"/>
      <c r="C994" s="3"/>
      <c r="D994" s="3"/>
      <c r="E994" s="3"/>
      <c r="F994" s="4"/>
      <c r="G994" s="3"/>
      <c r="H994" s="3"/>
      <c r="I994" s="3"/>
      <c r="J994" s="3"/>
      <c r="K994" s="4"/>
      <c r="L994" s="4"/>
      <c r="M994" s="4"/>
      <c r="N994" s="4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3"/>
      <c r="B995" s="3"/>
      <c r="C995" s="3"/>
      <c r="D995" s="3"/>
      <c r="E995" s="3"/>
      <c r="F995" s="4"/>
      <c r="G995" s="3"/>
      <c r="H995" s="3"/>
      <c r="I995" s="3"/>
      <c r="J995" s="3"/>
      <c r="K995" s="4"/>
      <c r="L995" s="4"/>
      <c r="M995" s="4"/>
      <c r="N995" s="4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3"/>
      <c r="B996" s="3"/>
      <c r="C996" s="3"/>
      <c r="D996" s="3"/>
      <c r="E996" s="3"/>
      <c r="F996" s="4"/>
      <c r="G996" s="3"/>
      <c r="H996" s="3"/>
      <c r="I996" s="3"/>
      <c r="J996" s="3"/>
      <c r="K996" s="4"/>
      <c r="L996" s="4"/>
      <c r="M996" s="4"/>
      <c r="N996" s="4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3"/>
      <c r="B997" s="3"/>
      <c r="C997" s="3"/>
      <c r="D997" s="3"/>
      <c r="E997" s="3"/>
      <c r="F997" s="4"/>
      <c r="G997" s="3"/>
      <c r="H997" s="3"/>
      <c r="I997" s="3"/>
      <c r="J997" s="3"/>
      <c r="K997" s="4"/>
      <c r="L997" s="4"/>
      <c r="M997" s="4"/>
      <c r="N997" s="4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3"/>
      <c r="B998" s="3"/>
      <c r="C998" s="3"/>
      <c r="D998" s="3"/>
      <c r="E998" s="3"/>
      <c r="F998" s="4"/>
      <c r="G998" s="3"/>
      <c r="H998" s="3"/>
      <c r="I998" s="3"/>
      <c r="J998" s="3"/>
      <c r="K998" s="4"/>
      <c r="L998" s="4"/>
      <c r="M998" s="4"/>
      <c r="N998" s="4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3"/>
      <c r="B999" s="3"/>
      <c r="C999" s="3"/>
      <c r="D999" s="3"/>
      <c r="E999" s="3"/>
      <c r="F999" s="4"/>
      <c r="G999" s="3"/>
      <c r="H999" s="3"/>
      <c r="I999" s="3"/>
      <c r="J999" s="3"/>
      <c r="K999" s="4"/>
      <c r="L999" s="4"/>
      <c r="M999" s="4"/>
      <c r="N999" s="4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3"/>
      <c r="B1000" s="3"/>
      <c r="C1000" s="3"/>
      <c r="D1000" s="3"/>
      <c r="E1000" s="3"/>
      <c r="F1000" s="4"/>
      <c r="G1000" s="3"/>
      <c r="H1000" s="3"/>
      <c r="I1000" s="3"/>
      <c r="J1000" s="3"/>
      <c r="K1000" s="4"/>
      <c r="L1000" s="4"/>
      <c r="M1000" s="4"/>
      <c r="N1000" s="4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A1:O1"/>
    <mergeCell ref="B38:F38"/>
    <mergeCell ref="B39:O39"/>
    <mergeCell ref="E40:E58"/>
    <mergeCell ref="F40:G40"/>
    <mergeCell ref="H40:K40"/>
    <mergeCell ref="F41:G41"/>
    <mergeCell ref="H41:K41"/>
  </mergeCells>
  <conditionalFormatting sqref="A3:Z3 A4:M21 A30:Z37 A38:B38 B22:B29 F22:F29 G38:Z38 H22:H29 J22:M29 N4:Z29 P2:Z2 P39:Z39">
    <cfRule type="containsBlanks" dxfId="13" priority="1">
      <formula>LEN(TRIM(A3))=0</formula>
    </cfRule>
  </conditionalFormatting>
  <conditionalFormatting sqref="A40:D41">
    <cfRule type="containsBlanks" dxfId="12" priority="2">
      <formula>LEN(TRIM(A40))=0</formula>
    </cfRule>
  </conditionalFormatting>
  <conditionalFormatting sqref="F40">
    <cfRule type="containsBlanks" dxfId="11" priority="3">
      <formula>LEN(TRIM(F40))=0</formula>
    </cfRule>
  </conditionalFormatting>
  <conditionalFormatting sqref="F41">
    <cfRule type="containsBlanks" dxfId="10" priority="4">
      <formula>LEN(TRIM(F41))=0</formula>
    </cfRule>
  </conditionalFormatting>
  <conditionalFormatting sqref="H40">
    <cfRule type="containsBlanks" dxfId="9" priority="5">
      <formula>LEN(TRIM(H40))=0</formula>
    </cfRule>
  </conditionalFormatting>
  <conditionalFormatting sqref="H41">
    <cfRule type="containsBlanks" dxfId="8" priority="6">
      <formula>LEN(TRIM(H41))=0</formula>
    </cfRule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F70" sqref="F70:K70"/>
    </sheetView>
  </sheetViews>
  <sheetFormatPr defaultColWidth="14.42578125" defaultRowHeight="15" customHeight="1"/>
  <cols>
    <col min="1" max="1" width="14.5703125" customWidth="1"/>
    <col min="2" max="2" width="13.42578125" customWidth="1"/>
    <col min="3" max="3" width="21" customWidth="1"/>
    <col min="4" max="4" width="35" customWidth="1"/>
    <col min="5" max="5" width="26.7109375" customWidth="1"/>
    <col min="6" max="15" width="13.42578125" customWidth="1"/>
    <col min="16" max="26" width="8.7109375" customWidth="1"/>
  </cols>
  <sheetData>
    <row r="1" spans="1:26" ht="25.5" customHeight="1">
      <c r="A1" s="22" t="s">
        <v>102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26" ht="51.7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1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1" t="s">
        <v>10</v>
      </c>
      <c r="L2" s="21" t="s">
        <v>11</v>
      </c>
      <c r="M2" s="21" t="s">
        <v>12</v>
      </c>
      <c r="N2" s="21" t="s">
        <v>13</v>
      </c>
      <c r="O2" s="21" t="s">
        <v>14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2">
        <v>44986</v>
      </c>
      <c r="B3" s="2">
        <f>SUM(A3+2)</f>
        <v>44988</v>
      </c>
      <c r="C3" s="3" t="s">
        <v>171</v>
      </c>
      <c r="D3" s="3" t="s">
        <v>160</v>
      </c>
      <c r="E3" s="3" t="s">
        <v>15</v>
      </c>
      <c r="F3" s="4">
        <v>15</v>
      </c>
      <c r="G3" s="3">
        <v>2</v>
      </c>
      <c r="H3" s="4">
        <f t="shared" ref="H3:H67" si="0">SUM(F3*G3)</f>
        <v>30</v>
      </c>
      <c r="I3" s="3">
        <v>33.96</v>
      </c>
      <c r="J3" s="3">
        <v>67.92</v>
      </c>
      <c r="K3" s="4">
        <v>0</v>
      </c>
      <c r="L3" s="4">
        <f t="shared" ref="L3:L67" si="1">SUM(J3+K3)*0.075</f>
        <v>5.0940000000000003</v>
      </c>
      <c r="M3" s="4">
        <f t="shared" ref="M3:M67" si="2">SUM(J3+K3+L3)</f>
        <v>73.013999999999996</v>
      </c>
      <c r="N3" s="4">
        <f t="shared" ref="N3:N67" si="3">SUM(M3*0.035)</f>
        <v>2.5554900000000003</v>
      </c>
      <c r="O3" s="4">
        <f t="shared" ref="O3:O67" si="4">SUM(M3-H3-K3-L3-N3)</f>
        <v>35.364509999999996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2">
        <v>44986</v>
      </c>
      <c r="B4" s="2">
        <f>SUM(A4+3)</f>
        <v>44989</v>
      </c>
      <c r="C4" s="3" t="s">
        <v>175</v>
      </c>
      <c r="D4" s="3" t="s">
        <v>125</v>
      </c>
      <c r="E4" s="3" t="s">
        <v>19</v>
      </c>
      <c r="F4" s="4">
        <v>15</v>
      </c>
      <c r="G4" s="3">
        <v>2</v>
      </c>
      <c r="H4" s="4">
        <f t="shared" si="0"/>
        <v>30</v>
      </c>
      <c r="I4" s="3">
        <v>49.95</v>
      </c>
      <c r="J4" s="3">
        <v>99.9</v>
      </c>
      <c r="K4" s="4">
        <v>0</v>
      </c>
      <c r="L4" s="4">
        <f t="shared" si="1"/>
        <v>7.4924999999999997</v>
      </c>
      <c r="M4" s="4">
        <f t="shared" si="2"/>
        <v>107.39250000000001</v>
      </c>
      <c r="N4" s="4">
        <f t="shared" si="3"/>
        <v>3.758737500000001</v>
      </c>
      <c r="O4" s="4">
        <f t="shared" si="4"/>
        <v>66.141262500000011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2">
        <v>44986</v>
      </c>
      <c r="B5" s="2">
        <f t="shared" ref="B5:B6" si="5">SUM(A5+2)</f>
        <v>44988</v>
      </c>
      <c r="C5" s="3" t="s">
        <v>50</v>
      </c>
      <c r="D5" s="3" t="s">
        <v>112</v>
      </c>
      <c r="E5" s="3" t="s">
        <v>17</v>
      </c>
      <c r="F5" s="4">
        <v>15</v>
      </c>
      <c r="G5" s="3">
        <v>3</v>
      </c>
      <c r="H5" s="4">
        <f t="shared" si="0"/>
        <v>45</v>
      </c>
      <c r="I5" s="3">
        <v>33.96</v>
      </c>
      <c r="J5" s="3">
        <v>101.88</v>
      </c>
      <c r="K5" s="4">
        <v>2.85945867640533</v>
      </c>
      <c r="L5" s="4">
        <f t="shared" si="1"/>
        <v>7.8554594007303988</v>
      </c>
      <c r="M5" s="4">
        <f t="shared" si="2"/>
        <v>112.59491807713572</v>
      </c>
      <c r="N5" s="4">
        <f t="shared" si="3"/>
        <v>3.9408221326997506</v>
      </c>
      <c r="O5" s="4">
        <f t="shared" si="4"/>
        <v>52.939177867300245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2">
        <v>44986</v>
      </c>
      <c r="B6" s="2">
        <f t="shared" si="5"/>
        <v>44988</v>
      </c>
      <c r="C6" s="3" t="s">
        <v>51</v>
      </c>
      <c r="D6" s="3" t="s">
        <v>113</v>
      </c>
      <c r="E6" s="3" t="s">
        <v>15</v>
      </c>
      <c r="F6" s="4">
        <v>15</v>
      </c>
      <c r="G6" s="3">
        <v>3</v>
      </c>
      <c r="H6" s="4">
        <f t="shared" si="0"/>
        <v>45</v>
      </c>
      <c r="I6" s="3">
        <v>33.96</v>
      </c>
      <c r="J6" s="3">
        <v>101.88</v>
      </c>
      <c r="K6" s="4">
        <v>5.3275604631975204</v>
      </c>
      <c r="L6" s="4">
        <f t="shared" si="1"/>
        <v>8.0405670347398122</v>
      </c>
      <c r="M6" s="4">
        <f t="shared" si="2"/>
        <v>115.24812749793732</v>
      </c>
      <c r="N6" s="4">
        <f t="shared" si="3"/>
        <v>4.0336844624278063</v>
      </c>
      <c r="O6" s="4">
        <f t="shared" si="4"/>
        <v>52.846315537572188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2">
        <v>44986</v>
      </c>
      <c r="B7" s="2">
        <f>SUM(A7+3)</f>
        <v>44989</v>
      </c>
      <c r="C7" s="3" t="s">
        <v>52</v>
      </c>
      <c r="D7" s="3" t="s">
        <v>126</v>
      </c>
      <c r="E7" s="3" t="s">
        <v>22</v>
      </c>
      <c r="F7" s="4">
        <v>15</v>
      </c>
      <c r="G7" s="3">
        <v>3</v>
      </c>
      <c r="H7" s="4">
        <f t="shared" si="0"/>
        <v>45</v>
      </c>
      <c r="I7" s="3">
        <v>49.95</v>
      </c>
      <c r="J7" s="3">
        <v>149.85</v>
      </c>
      <c r="K7" s="4">
        <v>2.80851794201795</v>
      </c>
      <c r="L7" s="4">
        <f t="shared" si="1"/>
        <v>11.449388845651345</v>
      </c>
      <c r="M7" s="4">
        <f t="shared" si="2"/>
        <v>164.10790678766929</v>
      </c>
      <c r="N7" s="4">
        <f t="shared" si="3"/>
        <v>5.7437767375684254</v>
      </c>
      <c r="O7" s="4">
        <f t="shared" si="4"/>
        <v>99.106223262431584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2">
        <v>44986</v>
      </c>
      <c r="B8" s="2">
        <f t="shared" ref="B8:B10" si="6">SUM(A8+2)</f>
        <v>44988</v>
      </c>
      <c r="C8" s="3" t="s">
        <v>53</v>
      </c>
      <c r="D8" s="3" t="s">
        <v>127</v>
      </c>
      <c r="E8" s="3" t="s">
        <v>21</v>
      </c>
      <c r="F8" s="4">
        <v>15</v>
      </c>
      <c r="G8" s="3">
        <v>3</v>
      </c>
      <c r="H8" s="4">
        <f t="shared" si="0"/>
        <v>45</v>
      </c>
      <c r="I8" s="3">
        <v>49.95</v>
      </c>
      <c r="J8" s="3">
        <v>149.85</v>
      </c>
      <c r="K8" s="4">
        <v>0</v>
      </c>
      <c r="L8" s="4">
        <f t="shared" si="1"/>
        <v>11.23875</v>
      </c>
      <c r="M8" s="4">
        <f t="shared" si="2"/>
        <v>161.08875</v>
      </c>
      <c r="N8" s="4">
        <f t="shared" si="3"/>
        <v>5.6381062500000008</v>
      </c>
      <c r="O8" s="4">
        <f t="shared" si="4"/>
        <v>99.211893750000002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2">
        <v>44988</v>
      </c>
      <c r="B9" s="2">
        <f t="shared" si="6"/>
        <v>44990</v>
      </c>
      <c r="C9" s="3" t="s">
        <v>54</v>
      </c>
      <c r="D9" s="3" t="s">
        <v>128</v>
      </c>
      <c r="E9" s="3" t="s">
        <v>15</v>
      </c>
      <c r="F9" s="4">
        <v>15</v>
      </c>
      <c r="G9" s="3">
        <v>4</v>
      </c>
      <c r="H9" s="4">
        <f t="shared" si="0"/>
        <v>60</v>
      </c>
      <c r="I9" s="3">
        <v>33.96</v>
      </c>
      <c r="J9" s="3">
        <v>33.96</v>
      </c>
      <c r="K9" s="4">
        <v>4.3920899892685004</v>
      </c>
      <c r="L9" s="4">
        <f t="shared" si="1"/>
        <v>2.8764067491951373</v>
      </c>
      <c r="M9" s="4">
        <f t="shared" si="2"/>
        <v>41.228496738463633</v>
      </c>
      <c r="N9" s="4">
        <f t="shared" si="3"/>
        <v>1.4429973858462273</v>
      </c>
      <c r="O9" s="4">
        <f t="shared" si="4"/>
        <v>-27.482997385846229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2">
        <v>44988</v>
      </c>
      <c r="B10" s="2">
        <f t="shared" si="6"/>
        <v>44990</v>
      </c>
      <c r="C10" s="3" t="s">
        <v>55</v>
      </c>
      <c r="D10" s="3" t="s">
        <v>129</v>
      </c>
      <c r="E10" s="3" t="s">
        <v>15</v>
      </c>
      <c r="F10" s="4">
        <v>15</v>
      </c>
      <c r="G10" s="3">
        <v>4</v>
      </c>
      <c r="H10" s="4">
        <f t="shared" si="0"/>
        <v>60</v>
      </c>
      <c r="I10" s="3">
        <v>33.96</v>
      </c>
      <c r="J10" s="3">
        <v>33.96</v>
      </c>
      <c r="K10" s="4">
        <v>3.6479711972878102</v>
      </c>
      <c r="L10" s="4">
        <f t="shared" si="1"/>
        <v>2.8205978397965858</v>
      </c>
      <c r="M10" s="4">
        <f t="shared" si="2"/>
        <v>40.428569037084394</v>
      </c>
      <c r="N10" s="4">
        <f t="shared" si="3"/>
        <v>1.4149999162979539</v>
      </c>
      <c r="O10" s="4">
        <f t="shared" si="4"/>
        <v>-27.454999916297957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">
        <v>44988</v>
      </c>
      <c r="B11" s="2">
        <f>SUM(A11+3)</f>
        <v>44991</v>
      </c>
      <c r="C11" s="3" t="s">
        <v>56</v>
      </c>
      <c r="D11" s="3" t="s">
        <v>130</v>
      </c>
      <c r="E11" s="3" t="s">
        <v>21</v>
      </c>
      <c r="F11" s="4">
        <v>15</v>
      </c>
      <c r="G11" s="3">
        <v>3</v>
      </c>
      <c r="H11" s="4">
        <f t="shared" si="0"/>
        <v>45</v>
      </c>
      <c r="I11" s="3">
        <v>49.95</v>
      </c>
      <c r="J11" s="3">
        <v>149.85</v>
      </c>
      <c r="K11" s="4">
        <v>3.9511267431349699</v>
      </c>
      <c r="L11" s="4">
        <f t="shared" si="1"/>
        <v>11.535084505735123</v>
      </c>
      <c r="M11" s="4">
        <f t="shared" si="2"/>
        <v>165.33621124887009</v>
      </c>
      <c r="N11" s="4">
        <f t="shared" si="3"/>
        <v>5.7867673937104538</v>
      </c>
      <c r="O11" s="4">
        <f t="shared" si="4"/>
        <v>99.063232606289546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">
        <v>44988</v>
      </c>
      <c r="B12" s="2">
        <f t="shared" ref="B12:B14" si="7">SUM(A12+2)</f>
        <v>44990</v>
      </c>
      <c r="C12" s="3" t="s">
        <v>57</v>
      </c>
      <c r="D12" s="3" t="s">
        <v>131</v>
      </c>
      <c r="E12" s="3" t="s">
        <v>34</v>
      </c>
      <c r="F12" s="4">
        <v>15</v>
      </c>
      <c r="G12" s="3">
        <v>4</v>
      </c>
      <c r="H12" s="4">
        <f t="shared" si="0"/>
        <v>60</v>
      </c>
      <c r="I12" s="3">
        <v>33.96</v>
      </c>
      <c r="J12" s="3">
        <v>33.96</v>
      </c>
      <c r="K12" s="4">
        <v>0</v>
      </c>
      <c r="L12" s="4">
        <f t="shared" si="1"/>
        <v>2.5470000000000002</v>
      </c>
      <c r="M12" s="4">
        <f t="shared" si="2"/>
        <v>36.506999999999998</v>
      </c>
      <c r="N12" s="4">
        <f t="shared" si="3"/>
        <v>1.2777450000000001</v>
      </c>
      <c r="O12" s="4">
        <f t="shared" si="4"/>
        <v>-27.317745000000002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">
        <v>44988</v>
      </c>
      <c r="B13" s="2">
        <f t="shared" si="7"/>
        <v>44990</v>
      </c>
      <c r="C13" s="3" t="s">
        <v>58</v>
      </c>
      <c r="D13" s="3" t="s">
        <v>114</v>
      </c>
      <c r="E13" s="3" t="s">
        <v>34</v>
      </c>
      <c r="F13" s="4">
        <v>15</v>
      </c>
      <c r="G13" s="3">
        <v>2</v>
      </c>
      <c r="H13" s="4">
        <f t="shared" si="0"/>
        <v>30</v>
      </c>
      <c r="I13" s="3">
        <v>33.96</v>
      </c>
      <c r="J13" s="3">
        <v>67.92</v>
      </c>
      <c r="K13" s="4">
        <v>4.5303765909400102</v>
      </c>
      <c r="L13" s="4">
        <f t="shared" si="1"/>
        <v>5.4337782443205009</v>
      </c>
      <c r="M13" s="4">
        <f t="shared" si="2"/>
        <v>77.884154835260517</v>
      </c>
      <c r="N13" s="4">
        <f t="shared" si="3"/>
        <v>2.7259454192341184</v>
      </c>
      <c r="O13" s="4">
        <f t="shared" si="4"/>
        <v>35.194054580765894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2">
        <v>44988</v>
      </c>
      <c r="B14" s="2">
        <f t="shared" si="7"/>
        <v>44990</v>
      </c>
      <c r="C14" s="3" t="s">
        <v>59</v>
      </c>
      <c r="D14" s="3" t="s">
        <v>132</v>
      </c>
      <c r="E14" s="3" t="s">
        <v>21</v>
      </c>
      <c r="F14" s="4">
        <v>15</v>
      </c>
      <c r="G14" s="3">
        <v>4</v>
      </c>
      <c r="H14" s="4">
        <f t="shared" si="0"/>
        <v>60</v>
      </c>
      <c r="I14" s="3">
        <v>49.95</v>
      </c>
      <c r="J14" s="3">
        <v>199.8</v>
      </c>
      <c r="K14" s="4">
        <v>5.0533400980692997</v>
      </c>
      <c r="L14" s="4">
        <f t="shared" si="1"/>
        <v>15.364000507355197</v>
      </c>
      <c r="M14" s="4">
        <f t="shared" si="2"/>
        <v>220.21734060542451</v>
      </c>
      <c r="N14" s="4">
        <f t="shared" si="3"/>
        <v>7.7076069211898588</v>
      </c>
      <c r="O14" s="4">
        <f t="shared" si="4"/>
        <v>132.09239307881015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2">
        <v>44988</v>
      </c>
      <c r="B15" s="2">
        <f>SUM(A15+4)</f>
        <v>44992</v>
      </c>
      <c r="C15" s="3" t="s">
        <v>60</v>
      </c>
      <c r="D15" s="3" t="s">
        <v>115</v>
      </c>
      <c r="E15" s="3" t="s">
        <v>19</v>
      </c>
      <c r="F15" s="4">
        <v>15</v>
      </c>
      <c r="G15" s="3">
        <v>2</v>
      </c>
      <c r="H15" s="4">
        <f t="shared" si="0"/>
        <v>30</v>
      </c>
      <c r="I15" s="3">
        <v>49.95</v>
      </c>
      <c r="J15" s="3">
        <v>99.9</v>
      </c>
      <c r="K15" s="4">
        <v>4.8726550643474997</v>
      </c>
      <c r="L15" s="4">
        <f t="shared" si="1"/>
        <v>7.8579491298260624</v>
      </c>
      <c r="M15" s="4">
        <f t="shared" si="2"/>
        <v>112.63060419417357</v>
      </c>
      <c r="N15" s="4">
        <f t="shared" si="3"/>
        <v>3.9420711467960752</v>
      </c>
      <c r="O15" s="4">
        <f t="shared" si="4"/>
        <v>65.957928853203924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2">
        <v>44989</v>
      </c>
      <c r="B16" s="2">
        <f t="shared" ref="B16:B21" si="8">SUM(A16+2)</f>
        <v>44991</v>
      </c>
      <c r="C16" s="3" t="s">
        <v>168</v>
      </c>
      <c r="D16" s="3" t="s">
        <v>103</v>
      </c>
      <c r="E16" s="3" t="s">
        <v>22</v>
      </c>
      <c r="F16" s="4">
        <v>15</v>
      </c>
      <c r="G16" s="3">
        <v>4</v>
      </c>
      <c r="H16" s="4">
        <f t="shared" si="0"/>
        <v>60</v>
      </c>
      <c r="I16" s="3">
        <v>49.95</v>
      </c>
      <c r="J16" s="3">
        <v>49.95</v>
      </c>
      <c r="K16" s="4">
        <v>0</v>
      </c>
      <c r="L16" s="4">
        <f t="shared" si="1"/>
        <v>3.7462499999999999</v>
      </c>
      <c r="M16" s="4">
        <f t="shared" si="2"/>
        <v>53.696250000000006</v>
      </c>
      <c r="N16" s="4">
        <f t="shared" si="3"/>
        <v>1.8793687500000005</v>
      </c>
      <c r="O16" s="4">
        <f t="shared" si="4"/>
        <v>-11.929368749999995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2">
        <v>44989</v>
      </c>
      <c r="B17" s="2">
        <f t="shared" si="8"/>
        <v>44991</v>
      </c>
      <c r="C17" s="3" t="s">
        <v>61</v>
      </c>
      <c r="D17" s="3" t="s">
        <v>104</v>
      </c>
      <c r="E17" s="3" t="s">
        <v>21</v>
      </c>
      <c r="F17" s="4">
        <v>15</v>
      </c>
      <c r="G17" s="3">
        <v>4</v>
      </c>
      <c r="H17" s="4">
        <f t="shared" si="0"/>
        <v>60</v>
      </c>
      <c r="I17" s="3">
        <v>49.95</v>
      </c>
      <c r="J17" s="3">
        <v>49.95</v>
      </c>
      <c r="K17" s="4">
        <v>0</v>
      </c>
      <c r="L17" s="4">
        <f t="shared" si="1"/>
        <v>3.7462499999999999</v>
      </c>
      <c r="M17" s="4">
        <f t="shared" si="2"/>
        <v>53.696250000000006</v>
      </c>
      <c r="N17" s="4">
        <f t="shared" si="3"/>
        <v>1.8793687500000005</v>
      </c>
      <c r="O17" s="4">
        <f t="shared" si="4"/>
        <v>-11.929368749999995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2">
        <v>44990</v>
      </c>
      <c r="B18" s="2">
        <f t="shared" si="8"/>
        <v>44992</v>
      </c>
      <c r="C18" s="3" t="s">
        <v>62</v>
      </c>
      <c r="D18" s="3" t="s">
        <v>116</v>
      </c>
      <c r="E18" s="3" t="s">
        <v>21</v>
      </c>
      <c r="F18" s="4">
        <v>15</v>
      </c>
      <c r="G18" s="3">
        <v>2</v>
      </c>
      <c r="H18" s="4">
        <f t="shared" si="0"/>
        <v>30</v>
      </c>
      <c r="I18" s="3">
        <v>49.95</v>
      </c>
      <c r="J18" s="3">
        <v>99.9</v>
      </c>
      <c r="K18" s="4">
        <v>3.33975025109654</v>
      </c>
      <c r="L18" s="4">
        <f t="shared" si="1"/>
        <v>7.7429812688322412</v>
      </c>
      <c r="M18" s="4">
        <f t="shared" si="2"/>
        <v>110.98273151992879</v>
      </c>
      <c r="N18" s="4">
        <f t="shared" si="3"/>
        <v>3.884395603197508</v>
      </c>
      <c r="O18" s="4">
        <f t="shared" si="4"/>
        <v>66.015604396802502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2">
        <v>44990</v>
      </c>
      <c r="B19" s="2">
        <f t="shared" si="8"/>
        <v>44992</v>
      </c>
      <c r="C19" s="3" t="s">
        <v>63</v>
      </c>
      <c r="D19" s="3" t="s">
        <v>133</v>
      </c>
      <c r="E19" s="3" t="s">
        <v>19</v>
      </c>
      <c r="F19" s="4">
        <v>15</v>
      </c>
      <c r="G19" s="3">
        <v>4</v>
      </c>
      <c r="H19" s="4">
        <f t="shared" si="0"/>
        <v>60</v>
      </c>
      <c r="I19" s="3">
        <v>49.95</v>
      </c>
      <c r="J19" s="3">
        <v>49.95</v>
      </c>
      <c r="K19" s="4">
        <v>0</v>
      </c>
      <c r="L19" s="4">
        <f t="shared" si="1"/>
        <v>3.7462499999999999</v>
      </c>
      <c r="M19" s="4">
        <f t="shared" si="2"/>
        <v>53.696250000000006</v>
      </c>
      <c r="N19" s="4">
        <f t="shared" si="3"/>
        <v>1.8793687500000005</v>
      </c>
      <c r="O19" s="4">
        <f t="shared" si="4"/>
        <v>-11.929368749999995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">
        <v>44990</v>
      </c>
      <c r="B20" s="2">
        <f t="shared" si="8"/>
        <v>44992</v>
      </c>
      <c r="C20" s="3" t="s">
        <v>64</v>
      </c>
      <c r="D20" s="3" t="s">
        <v>117</v>
      </c>
      <c r="E20" s="3" t="s">
        <v>17</v>
      </c>
      <c r="F20" s="4">
        <v>15</v>
      </c>
      <c r="G20" s="3">
        <v>2</v>
      </c>
      <c r="H20" s="4">
        <f t="shared" si="0"/>
        <v>30</v>
      </c>
      <c r="I20" s="3">
        <v>33.96</v>
      </c>
      <c r="J20" s="3">
        <v>67.92</v>
      </c>
      <c r="K20" s="4">
        <v>0</v>
      </c>
      <c r="L20" s="4">
        <f t="shared" si="1"/>
        <v>5.0940000000000003</v>
      </c>
      <c r="M20" s="4">
        <f t="shared" si="2"/>
        <v>73.013999999999996</v>
      </c>
      <c r="N20" s="4">
        <f t="shared" si="3"/>
        <v>2.5554900000000003</v>
      </c>
      <c r="O20" s="4">
        <f t="shared" si="4"/>
        <v>35.364509999999996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2">
        <v>44990</v>
      </c>
      <c r="B21" s="2">
        <f t="shared" si="8"/>
        <v>44992</v>
      </c>
      <c r="C21" s="3" t="s">
        <v>65</v>
      </c>
      <c r="D21" s="3" t="s">
        <v>134</v>
      </c>
      <c r="E21" s="3" t="s">
        <v>17</v>
      </c>
      <c r="F21" s="4">
        <v>15</v>
      </c>
      <c r="G21" s="3">
        <v>4</v>
      </c>
      <c r="H21" s="4">
        <f t="shared" si="0"/>
        <v>60</v>
      </c>
      <c r="I21" s="3">
        <v>33.96</v>
      </c>
      <c r="J21" s="3">
        <v>135.84</v>
      </c>
      <c r="K21" s="4">
        <v>0</v>
      </c>
      <c r="L21" s="4">
        <f t="shared" si="1"/>
        <v>10.188000000000001</v>
      </c>
      <c r="M21" s="4">
        <f t="shared" si="2"/>
        <v>146.02799999999999</v>
      </c>
      <c r="N21" s="4">
        <f t="shared" si="3"/>
        <v>5.1109800000000005</v>
      </c>
      <c r="O21" s="4">
        <f t="shared" si="4"/>
        <v>70.729019999999991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2">
        <v>44990</v>
      </c>
      <c r="B22" s="2">
        <f>SUM(A22+4)</f>
        <v>44994</v>
      </c>
      <c r="C22" s="3" t="s">
        <v>66</v>
      </c>
      <c r="D22" s="3" t="s">
        <v>161</v>
      </c>
      <c r="E22" s="3" t="s">
        <v>21</v>
      </c>
      <c r="F22" s="4">
        <v>15</v>
      </c>
      <c r="G22" s="3">
        <v>4</v>
      </c>
      <c r="H22" s="4">
        <f t="shared" si="0"/>
        <v>60</v>
      </c>
      <c r="I22" s="3">
        <v>49.95</v>
      </c>
      <c r="J22" s="3">
        <v>199.8</v>
      </c>
      <c r="K22" s="4">
        <v>0</v>
      </c>
      <c r="L22" s="4">
        <f t="shared" si="1"/>
        <v>14.984999999999999</v>
      </c>
      <c r="M22" s="4">
        <f t="shared" si="2"/>
        <v>214.78500000000003</v>
      </c>
      <c r="N22" s="4">
        <f t="shared" si="3"/>
        <v>7.5174750000000019</v>
      </c>
      <c r="O22" s="4">
        <f t="shared" si="4"/>
        <v>132.28252500000002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>
      <c r="A23" s="2">
        <v>44990</v>
      </c>
      <c r="B23" s="2">
        <f t="shared" ref="B23:B29" si="9">SUM(A23+2)</f>
        <v>44992</v>
      </c>
      <c r="C23" s="3" t="s">
        <v>169</v>
      </c>
      <c r="D23" s="3" t="s">
        <v>105</v>
      </c>
      <c r="E23" s="3" t="s">
        <v>19</v>
      </c>
      <c r="F23" s="4">
        <v>15</v>
      </c>
      <c r="G23" s="3">
        <v>4</v>
      </c>
      <c r="H23" s="4">
        <f t="shared" si="0"/>
        <v>60</v>
      </c>
      <c r="I23" s="3">
        <v>49.95</v>
      </c>
      <c r="J23" s="3">
        <v>199.8</v>
      </c>
      <c r="K23" s="4">
        <v>0</v>
      </c>
      <c r="L23" s="4">
        <f t="shared" si="1"/>
        <v>14.984999999999999</v>
      </c>
      <c r="M23" s="4">
        <f t="shared" si="2"/>
        <v>214.78500000000003</v>
      </c>
      <c r="N23" s="4">
        <f t="shared" si="3"/>
        <v>7.5174750000000019</v>
      </c>
      <c r="O23" s="4">
        <f t="shared" si="4"/>
        <v>132.28252500000002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2">
        <v>44990</v>
      </c>
      <c r="B24" s="2">
        <f t="shared" si="9"/>
        <v>44992</v>
      </c>
      <c r="C24" s="3" t="s">
        <v>176</v>
      </c>
      <c r="D24" s="3" t="s">
        <v>118</v>
      </c>
      <c r="E24" s="3" t="s">
        <v>34</v>
      </c>
      <c r="F24" s="4">
        <v>15</v>
      </c>
      <c r="G24" s="3">
        <v>2</v>
      </c>
      <c r="H24" s="4">
        <f t="shared" si="0"/>
        <v>30</v>
      </c>
      <c r="I24" s="3">
        <v>33.96</v>
      </c>
      <c r="J24" s="3">
        <v>67.92</v>
      </c>
      <c r="K24" s="4">
        <v>3.5919404596906102</v>
      </c>
      <c r="L24" s="4">
        <f t="shared" si="1"/>
        <v>5.363395534476795</v>
      </c>
      <c r="M24" s="4">
        <f t="shared" si="2"/>
        <v>76.875335994167401</v>
      </c>
      <c r="N24" s="4">
        <f t="shared" si="3"/>
        <v>2.6906367597958591</v>
      </c>
      <c r="O24" s="4">
        <f t="shared" si="4"/>
        <v>35.229363240204137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2">
        <v>44990</v>
      </c>
      <c r="B25" s="2">
        <f t="shared" si="9"/>
        <v>44992</v>
      </c>
      <c r="C25" s="3" t="s">
        <v>177</v>
      </c>
      <c r="D25" s="3" t="s">
        <v>106</v>
      </c>
      <c r="E25" s="3" t="s">
        <v>22</v>
      </c>
      <c r="F25" s="4">
        <v>15</v>
      </c>
      <c r="G25" s="3">
        <v>4</v>
      </c>
      <c r="H25" s="4">
        <f t="shared" si="0"/>
        <v>60</v>
      </c>
      <c r="I25" s="3">
        <v>49.95</v>
      </c>
      <c r="J25" s="3">
        <v>49.95</v>
      </c>
      <c r="K25" s="4">
        <v>0</v>
      </c>
      <c r="L25" s="4">
        <f t="shared" si="1"/>
        <v>3.7462499999999999</v>
      </c>
      <c r="M25" s="4">
        <f t="shared" si="2"/>
        <v>53.696250000000006</v>
      </c>
      <c r="N25" s="4">
        <f t="shared" si="3"/>
        <v>1.8793687500000005</v>
      </c>
      <c r="O25" s="4">
        <f t="shared" si="4"/>
        <v>-11.929368749999995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2">
        <v>44991</v>
      </c>
      <c r="B26" s="2">
        <f t="shared" si="9"/>
        <v>44993</v>
      </c>
      <c r="C26" s="3" t="s">
        <v>67</v>
      </c>
      <c r="D26" s="3" t="s">
        <v>107</v>
      </c>
      <c r="E26" s="3" t="s">
        <v>19</v>
      </c>
      <c r="F26" s="4">
        <v>15</v>
      </c>
      <c r="G26" s="3">
        <v>4</v>
      </c>
      <c r="H26" s="4">
        <f t="shared" si="0"/>
        <v>60</v>
      </c>
      <c r="I26" s="3">
        <v>49.95</v>
      </c>
      <c r="J26" s="3">
        <v>199.8</v>
      </c>
      <c r="K26" s="4">
        <v>2.8624723379332302</v>
      </c>
      <c r="L26" s="4">
        <f t="shared" si="1"/>
        <v>15.199685425344994</v>
      </c>
      <c r="M26" s="4">
        <f t="shared" si="2"/>
        <v>217.86215776327825</v>
      </c>
      <c r="N26" s="4">
        <f t="shared" si="3"/>
        <v>7.6251755217147394</v>
      </c>
      <c r="O26" s="4">
        <f t="shared" si="4"/>
        <v>132.17482447828527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2">
        <v>44991</v>
      </c>
      <c r="B27" s="2">
        <f t="shared" si="9"/>
        <v>44993</v>
      </c>
      <c r="C27" s="3" t="s">
        <v>172</v>
      </c>
      <c r="D27" s="3" t="s">
        <v>108</v>
      </c>
      <c r="E27" s="3" t="s">
        <v>15</v>
      </c>
      <c r="F27" s="4">
        <v>15</v>
      </c>
      <c r="G27" s="3">
        <v>4</v>
      </c>
      <c r="H27" s="4">
        <f t="shared" si="0"/>
        <v>60</v>
      </c>
      <c r="I27" s="3">
        <v>33.96</v>
      </c>
      <c r="J27" s="3">
        <v>33.96</v>
      </c>
      <c r="K27" s="4">
        <v>0</v>
      </c>
      <c r="L27" s="4">
        <f t="shared" si="1"/>
        <v>2.5470000000000002</v>
      </c>
      <c r="M27" s="4">
        <f t="shared" si="2"/>
        <v>36.506999999999998</v>
      </c>
      <c r="N27" s="4">
        <f t="shared" si="3"/>
        <v>1.2777450000000001</v>
      </c>
      <c r="O27" s="4">
        <f t="shared" si="4"/>
        <v>-27.317745000000002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25" customHeight="1">
      <c r="A28" s="2">
        <v>44991</v>
      </c>
      <c r="B28" s="2">
        <f t="shared" si="9"/>
        <v>44993</v>
      </c>
      <c r="C28" s="3" t="s">
        <v>68</v>
      </c>
      <c r="D28" s="3" t="s">
        <v>135</v>
      </c>
      <c r="E28" s="3" t="s">
        <v>19</v>
      </c>
      <c r="F28" s="4">
        <v>15</v>
      </c>
      <c r="G28" s="3">
        <v>4</v>
      </c>
      <c r="H28" s="4">
        <f t="shared" si="0"/>
        <v>60</v>
      </c>
      <c r="I28" s="3">
        <v>49.95</v>
      </c>
      <c r="J28" s="3">
        <v>199.8</v>
      </c>
      <c r="K28" s="4">
        <v>0</v>
      </c>
      <c r="L28" s="4">
        <f t="shared" si="1"/>
        <v>14.984999999999999</v>
      </c>
      <c r="M28" s="4">
        <f t="shared" si="2"/>
        <v>214.78500000000003</v>
      </c>
      <c r="N28" s="4">
        <f t="shared" si="3"/>
        <v>7.5174750000000019</v>
      </c>
      <c r="O28" s="4">
        <f t="shared" si="4"/>
        <v>132.28252500000002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2">
        <v>44991</v>
      </c>
      <c r="B29" s="2">
        <f t="shared" si="9"/>
        <v>44993</v>
      </c>
      <c r="C29" s="3" t="s">
        <v>69</v>
      </c>
      <c r="D29" s="3" t="s">
        <v>162</v>
      </c>
      <c r="E29" s="3" t="s">
        <v>22</v>
      </c>
      <c r="F29" s="4">
        <v>15</v>
      </c>
      <c r="G29" s="3">
        <v>4</v>
      </c>
      <c r="H29" s="4">
        <f t="shared" si="0"/>
        <v>60</v>
      </c>
      <c r="I29" s="3">
        <v>49.95</v>
      </c>
      <c r="J29" s="3">
        <v>49.95</v>
      </c>
      <c r="K29" s="4">
        <v>0</v>
      </c>
      <c r="L29" s="4">
        <f t="shared" si="1"/>
        <v>3.7462499999999999</v>
      </c>
      <c r="M29" s="4">
        <f t="shared" si="2"/>
        <v>53.696250000000006</v>
      </c>
      <c r="N29" s="4">
        <f t="shared" si="3"/>
        <v>1.8793687500000005</v>
      </c>
      <c r="O29" s="4">
        <f t="shared" si="4"/>
        <v>-11.929368749999995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2">
        <v>44992</v>
      </c>
      <c r="B30" s="2">
        <f>SUM(A30+3)</f>
        <v>44995</v>
      </c>
      <c r="C30" s="3" t="s">
        <v>170</v>
      </c>
      <c r="D30" s="3" t="s">
        <v>136</v>
      </c>
      <c r="E30" s="3" t="s">
        <v>17</v>
      </c>
      <c r="F30" s="4">
        <v>15</v>
      </c>
      <c r="G30" s="3">
        <v>2</v>
      </c>
      <c r="H30" s="4">
        <f t="shared" si="0"/>
        <v>30</v>
      </c>
      <c r="I30" s="3">
        <v>33.96</v>
      </c>
      <c r="J30" s="3">
        <v>67.92</v>
      </c>
      <c r="K30" s="4">
        <v>0</v>
      </c>
      <c r="L30" s="4">
        <f t="shared" si="1"/>
        <v>5.0940000000000003</v>
      </c>
      <c r="M30" s="4">
        <f t="shared" si="2"/>
        <v>73.013999999999996</v>
      </c>
      <c r="N30" s="4">
        <f t="shared" si="3"/>
        <v>2.5554900000000003</v>
      </c>
      <c r="O30" s="4">
        <f t="shared" si="4"/>
        <v>35.364509999999996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2">
        <v>44992</v>
      </c>
      <c r="B31" s="2">
        <f t="shared" ref="B31:B38" si="10">SUM(A31+2)</f>
        <v>44994</v>
      </c>
      <c r="C31" s="3" t="s">
        <v>70</v>
      </c>
      <c r="D31" s="3" t="s">
        <v>137</v>
      </c>
      <c r="E31" s="3" t="s">
        <v>28</v>
      </c>
      <c r="F31" s="4">
        <v>15</v>
      </c>
      <c r="G31" s="3">
        <v>4</v>
      </c>
      <c r="H31" s="4">
        <f t="shared" si="0"/>
        <v>60</v>
      </c>
      <c r="I31" s="3">
        <v>49.95</v>
      </c>
      <c r="J31" s="3">
        <v>199.8</v>
      </c>
      <c r="K31" s="4">
        <v>4.6434227243263697</v>
      </c>
      <c r="L31" s="4">
        <f t="shared" si="1"/>
        <v>15.333256704324478</v>
      </c>
      <c r="M31" s="4">
        <f t="shared" si="2"/>
        <v>219.77667942865085</v>
      </c>
      <c r="N31" s="4">
        <f t="shared" si="3"/>
        <v>7.6921837800027806</v>
      </c>
      <c r="O31" s="4">
        <f t="shared" si="4"/>
        <v>132.10781621999723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2">
        <v>44993</v>
      </c>
      <c r="B32" s="2">
        <f t="shared" si="10"/>
        <v>44995</v>
      </c>
      <c r="C32" s="3" t="s">
        <v>71</v>
      </c>
      <c r="D32" s="3" t="s">
        <v>138</v>
      </c>
      <c r="E32" s="3" t="s">
        <v>28</v>
      </c>
      <c r="F32" s="4">
        <v>15</v>
      </c>
      <c r="G32" s="3">
        <v>3</v>
      </c>
      <c r="H32" s="4">
        <f t="shared" si="0"/>
        <v>45</v>
      </c>
      <c r="I32" s="3">
        <v>49.95</v>
      </c>
      <c r="J32" s="3">
        <v>149.85</v>
      </c>
      <c r="K32" s="4">
        <v>4.3029930980703597</v>
      </c>
      <c r="L32" s="4">
        <f t="shared" si="1"/>
        <v>11.561474482355274</v>
      </c>
      <c r="M32" s="4">
        <f t="shared" si="2"/>
        <v>165.71446758042561</v>
      </c>
      <c r="N32" s="4">
        <f t="shared" si="3"/>
        <v>5.8000063653148963</v>
      </c>
      <c r="O32" s="4">
        <f t="shared" si="4"/>
        <v>99.049993634685066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2">
        <v>44994</v>
      </c>
      <c r="B33" s="2">
        <f t="shared" si="10"/>
        <v>44996</v>
      </c>
      <c r="C33" s="3" t="s">
        <v>60</v>
      </c>
      <c r="D33" s="3" t="s">
        <v>109</v>
      </c>
      <c r="E33" s="3" t="s">
        <v>21</v>
      </c>
      <c r="F33" s="4">
        <v>15</v>
      </c>
      <c r="G33" s="3">
        <v>2</v>
      </c>
      <c r="H33" s="4">
        <f t="shared" si="0"/>
        <v>30</v>
      </c>
      <c r="I33" s="3">
        <v>49.95</v>
      </c>
      <c r="J33" s="3">
        <v>99.9</v>
      </c>
      <c r="K33" s="4">
        <v>0</v>
      </c>
      <c r="L33" s="4">
        <f t="shared" si="1"/>
        <v>7.4924999999999997</v>
      </c>
      <c r="M33" s="4">
        <f t="shared" si="2"/>
        <v>107.39250000000001</v>
      </c>
      <c r="N33" s="4">
        <f t="shared" si="3"/>
        <v>3.758737500000001</v>
      </c>
      <c r="O33" s="4">
        <f t="shared" si="4"/>
        <v>66.141262500000011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customHeight="1">
      <c r="A34" s="2">
        <v>44994</v>
      </c>
      <c r="B34" s="2">
        <f t="shared" si="10"/>
        <v>44996</v>
      </c>
      <c r="C34" s="3" t="s">
        <v>72</v>
      </c>
      <c r="D34" s="3" t="s">
        <v>139</v>
      </c>
      <c r="E34" s="3" t="s">
        <v>19</v>
      </c>
      <c r="F34" s="4">
        <v>15</v>
      </c>
      <c r="G34" s="3">
        <v>4</v>
      </c>
      <c r="H34" s="4">
        <f t="shared" si="0"/>
        <v>60</v>
      </c>
      <c r="I34" s="3">
        <v>49.95</v>
      </c>
      <c r="J34" s="3">
        <v>49.95</v>
      </c>
      <c r="K34" s="4">
        <v>0</v>
      </c>
      <c r="L34" s="4">
        <f t="shared" si="1"/>
        <v>3.7462499999999999</v>
      </c>
      <c r="M34" s="4">
        <f t="shared" si="2"/>
        <v>53.696250000000006</v>
      </c>
      <c r="N34" s="4">
        <f t="shared" si="3"/>
        <v>1.8793687500000005</v>
      </c>
      <c r="O34" s="4">
        <f t="shared" si="4"/>
        <v>-11.929368749999995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2">
        <v>44994</v>
      </c>
      <c r="B35" s="2">
        <f t="shared" si="10"/>
        <v>44996</v>
      </c>
      <c r="C35" s="3" t="s">
        <v>73</v>
      </c>
      <c r="D35" s="3" t="s">
        <v>119</v>
      </c>
      <c r="E35" s="3" t="s">
        <v>22</v>
      </c>
      <c r="F35" s="4">
        <v>15</v>
      </c>
      <c r="G35" s="3">
        <v>2</v>
      </c>
      <c r="H35" s="4">
        <f t="shared" si="0"/>
        <v>30</v>
      </c>
      <c r="I35" s="3">
        <v>49.95</v>
      </c>
      <c r="J35" s="3">
        <v>99.9</v>
      </c>
      <c r="K35" s="4">
        <v>0</v>
      </c>
      <c r="L35" s="4">
        <f t="shared" si="1"/>
        <v>7.4924999999999997</v>
      </c>
      <c r="M35" s="4">
        <f t="shared" si="2"/>
        <v>107.39250000000001</v>
      </c>
      <c r="N35" s="4">
        <f t="shared" si="3"/>
        <v>3.758737500000001</v>
      </c>
      <c r="O35" s="4">
        <f t="shared" si="4"/>
        <v>66.141262500000011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2">
        <v>44994</v>
      </c>
      <c r="B36" s="2">
        <f t="shared" si="10"/>
        <v>44996</v>
      </c>
      <c r="C36" s="3" t="s">
        <v>74</v>
      </c>
      <c r="D36" s="3" t="s">
        <v>140</v>
      </c>
      <c r="E36" s="3" t="s">
        <v>28</v>
      </c>
      <c r="F36" s="4">
        <v>15</v>
      </c>
      <c r="G36" s="3">
        <v>3</v>
      </c>
      <c r="H36" s="4">
        <f t="shared" si="0"/>
        <v>45</v>
      </c>
      <c r="I36" s="3">
        <v>49.95</v>
      </c>
      <c r="J36" s="3">
        <v>149.85</v>
      </c>
      <c r="K36" s="4">
        <v>0</v>
      </c>
      <c r="L36" s="4">
        <f t="shared" si="1"/>
        <v>11.23875</v>
      </c>
      <c r="M36" s="4">
        <f t="shared" si="2"/>
        <v>161.08875</v>
      </c>
      <c r="N36" s="4">
        <f t="shared" si="3"/>
        <v>5.6381062500000008</v>
      </c>
      <c r="O36" s="4">
        <f t="shared" si="4"/>
        <v>99.211893750000002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2">
        <v>44994</v>
      </c>
      <c r="B37" s="2">
        <f t="shared" si="10"/>
        <v>44996</v>
      </c>
      <c r="C37" s="3" t="s">
        <v>173</v>
      </c>
      <c r="D37" s="3" t="s">
        <v>141</v>
      </c>
      <c r="E37" s="3" t="s">
        <v>34</v>
      </c>
      <c r="F37" s="4">
        <v>15</v>
      </c>
      <c r="G37" s="3">
        <v>2</v>
      </c>
      <c r="H37" s="4">
        <f t="shared" si="0"/>
        <v>30</v>
      </c>
      <c r="I37" s="3">
        <v>33.96</v>
      </c>
      <c r="J37" s="3">
        <v>67.92</v>
      </c>
      <c r="K37" s="4">
        <v>0</v>
      </c>
      <c r="L37" s="4">
        <f t="shared" si="1"/>
        <v>5.0940000000000003</v>
      </c>
      <c r="M37" s="4">
        <f t="shared" si="2"/>
        <v>73.013999999999996</v>
      </c>
      <c r="N37" s="4">
        <f t="shared" si="3"/>
        <v>2.5554900000000003</v>
      </c>
      <c r="O37" s="4">
        <f t="shared" si="4"/>
        <v>35.364509999999996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2">
        <v>44995</v>
      </c>
      <c r="B38" s="2">
        <f t="shared" si="10"/>
        <v>44997</v>
      </c>
      <c r="C38" s="3" t="s">
        <v>174</v>
      </c>
      <c r="D38" s="3" t="s">
        <v>163</v>
      </c>
      <c r="E38" s="3" t="s">
        <v>19</v>
      </c>
      <c r="F38" s="4">
        <v>15</v>
      </c>
      <c r="G38" s="3">
        <v>4</v>
      </c>
      <c r="H38" s="4">
        <f t="shared" si="0"/>
        <v>60</v>
      </c>
      <c r="I38" s="3">
        <v>49.95</v>
      </c>
      <c r="J38" s="3">
        <v>49.95</v>
      </c>
      <c r="K38" s="4">
        <v>2.85172936311035</v>
      </c>
      <c r="L38" s="4">
        <f t="shared" si="1"/>
        <v>3.9601297022332762</v>
      </c>
      <c r="M38" s="4">
        <f t="shared" si="2"/>
        <v>56.761859065343629</v>
      </c>
      <c r="N38" s="4">
        <f t="shared" si="3"/>
        <v>1.9866650672870272</v>
      </c>
      <c r="O38" s="4">
        <f t="shared" si="4"/>
        <v>-12.036665067287025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2">
        <v>44995</v>
      </c>
      <c r="B39" s="2">
        <f>SUM(A39+3)</f>
        <v>44998</v>
      </c>
      <c r="C39" s="3" t="s">
        <v>75</v>
      </c>
      <c r="D39" s="3" t="s">
        <v>110</v>
      </c>
      <c r="E39" s="3" t="s">
        <v>34</v>
      </c>
      <c r="F39" s="4">
        <v>15</v>
      </c>
      <c r="G39" s="3">
        <v>2</v>
      </c>
      <c r="H39" s="4">
        <f t="shared" si="0"/>
        <v>30</v>
      </c>
      <c r="I39" s="3">
        <v>33.96</v>
      </c>
      <c r="J39" s="3">
        <v>67.92</v>
      </c>
      <c r="K39" s="4">
        <v>0</v>
      </c>
      <c r="L39" s="4">
        <f t="shared" si="1"/>
        <v>5.0940000000000003</v>
      </c>
      <c r="M39" s="4">
        <f t="shared" si="2"/>
        <v>73.013999999999996</v>
      </c>
      <c r="N39" s="4">
        <f t="shared" si="3"/>
        <v>2.5554900000000003</v>
      </c>
      <c r="O39" s="4">
        <f t="shared" si="4"/>
        <v>35.364509999999996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2">
        <v>44995</v>
      </c>
      <c r="B40" s="2">
        <f t="shared" ref="B40:B41" si="11">SUM(A40+2)</f>
        <v>44997</v>
      </c>
      <c r="C40" s="3" t="s">
        <v>76</v>
      </c>
      <c r="D40" s="3" t="s">
        <v>167</v>
      </c>
      <c r="E40" s="3" t="s">
        <v>21</v>
      </c>
      <c r="F40" s="4">
        <v>15</v>
      </c>
      <c r="G40" s="3">
        <v>3</v>
      </c>
      <c r="H40" s="4">
        <f t="shared" si="0"/>
        <v>45</v>
      </c>
      <c r="I40" s="3">
        <v>49.95</v>
      </c>
      <c r="J40" s="3">
        <v>149.85</v>
      </c>
      <c r="K40" s="4">
        <v>0</v>
      </c>
      <c r="L40" s="4">
        <f t="shared" si="1"/>
        <v>11.23875</v>
      </c>
      <c r="M40" s="4">
        <f t="shared" si="2"/>
        <v>161.08875</v>
      </c>
      <c r="N40" s="4">
        <f t="shared" si="3"/>
        <v>5.6381062500000008</v>
      </c>
      <c r="O40" s="4">
        <f t="shared" si="4"/>
        <v>99.211893750000002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2">
        <v>44996</v>
      </c>
      <c r="B41" s="2">
        <f t="shared" si="11"/>
        <v>44998</v>
      </c>
      <c r="C41" s="3" t="s">
        <v>77</v>
      </c>
      <c r="D41" s="3" t="s">
        <v>164</v>
      </c>
      <c r="E41" s="3" t="s">
        <v>21</v>
      </c>
      <c r="F41" s="4">
        <v>15</v>
      </c>
      <c r="G41" s="3">
        <v>2</v>
      </c>
      <c r="H41" s="4">
        <f t="shared" si="0"/>
        <v>30</v>
      </c>
      <c r="I41" s="3">
        <v>49.95</v>
      </c>
      <c r="J41" s="3">
        <v>99.9</v>
      </c>
      <c r="K41" s="4">
        <v>4.1273496438508603</v>
      </c>
      <c r="L41" s="4">
        <f t="shared" si="1"/>
        <v>7.8020512232888146</v>
      </c>
      <c r="M41" s="4">
        <f t="shared" si="2"/>
        <v>111.82940086713968</v>
      </c>
      <c r="N41" s="4">
        <f t="shared" si="3"/>
        <v>3.9140290303498895</v>
      </c>
      <c r="O41" s="4">
        <f t="shared" si="4"/>
        <v>65.985970969650111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2">
        <v>44996</v>
      </c>
      <c r="B42" s="2">
        <f>SUM(A42+4)</f>
        <v>45000</v>
      </c>
      <c r="C42" s="3" t="s">
        <v>78</v>
      </c>
      <c r="D42" s="3" t="s">
        <v>120</v>
      </c>
      <c r="E42" s="3" t="s">
        <v>15</v>
      </c>
      <c r="F42" s="4">
        <v>15</v>
      </c>
      <c r="G42" s="3">
        <v>4</v>
      </c>
      <c r="H42" s="4">
        <f t="shared" si="0"/>
        <v>60</v>
      </c>
      <c r="I42" s="3">
        <v>33.96</v>
      </c>
      <c r="J42" s="3">
        <v>33.96</v>
      </c>
      <c r="K42" s="4">
        <v>3.6331404118439199</v>
      </c>
      <c r="L42" s="4">
        <f t="shared" si="1"/>
        <v>2.819485530888294</v>
      </c>
      <c r="M42" s="4">
        <f t="shared" si="2"/>
        <v>40.412625942732213</v>
      </c>
      <c r="N42" s="4">
        <f t="shared" si="3"/>
        <v>1.4144419079956276</v>
      </c>
      <c r="O42" s="4">
        <f t="shared" si="4"/>
        <v>-27.454441907995626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2">
        <v>44998</v>
      </c>
      <c r="B43" s="2">
        <f t="shared" ref="B43:B44" si="12">SUM(A43+3)</f>
        <v>45001</v>
      </c>
      <c r="C43" s="3" t="s">
        <v>79</v>
      </c>
      <c r="D43" s="3" t="s">
        <v>142</v>
      </c>
      <c r="E43" s="3" t="s">
        <v>21</v>
      </c>
      <c r="F43" s="4">
        <v>15</v>
      </c>
      <c r="G43" s="3">
        <v>4</v>
      </c>
      <c r="H43" s="4">
        <f t="shared" si="0"/>
        <v>60</v>
      </c>
      <c r="I43" s="3">
        <v>49.95</v>
      </c>
      <c r="J43" s="3">
        <v>49.95</v>
      </c>
      <c r="K43" s="4">
        <v>4.6418836528411402</v>
      </c>
      <c r="L43" s="4">
        <f t="shared" si="1"/>
        <v>4.094391273963085</v>
      </c>
      <c r="M43" s="4">
        <f t="shared" si="2"/>
        <v>58.686274926804224</v>
      </c>
      <c r="N43" s="4">
        <f t="shared" si="3"/>
        <v>2.054019622438148</v>
      </c>
      <c r="O43" s="4">
        <f t="shared" si="4"/>
        <v>-12.104019622438148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2">
        <v>44998</v>
      </c>
      <c r="B44" s="2">
        <f t="shared" si="12"/>
        <v>45001</v>
      </c>
      <c r="C44" s="3" t="s">
        <v>80</v>
      </c>
      <c r="D44" s="3" t="s">
        <v>165</v>
      </c>
      <c r="E44" s="3" t="s">
        <v>15</v>
      </c>
      <c r="F44" s="4">
        <v>15</v>
      </c>
      <c r="G44" s="3">
        <v>4</v>
      </c>
      <c r="H44" s="4">
        <f t="shared" si="0"/>
        <v>60</v>
      </c>
      <c r="I44" s="3">
        <v>33.96</v>
      </c>
      <c r="J44" s="3">
        <v>135.84</v>
      </c>
      <c r="K44" s="4">
        <v>0</v>
      </c>
      <c r="L44" s="4">
        <f t="shared" si="1"/>
        <v>10.188000000000001</v>
      </c>
      <c r="M44" s="4">
        <f t="shared" si="2"/>
        <v>146.02799999999999</v>
      </c>
      <c r="N44" s="4">
        <f t="shared" si="3"/>
        <v>5.1109800000000005</v>
      </c>
      <c r="O44" s="4">
        <f t="shared" si="4"/>
        <v>70.729019999999991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2">
        <v>44998</v>
      </c>
      <c r="B45" s="2">
        <f>SUM(A45+5)</f>
        <v>45003</v>
      </c>
      <c r="C45" s="3" t="s">
        <v>81</v>
      </c>
      <c r="D45" s="3" t="s">
        <v>143</v>
      </c>
      <c r="E45" s="3" t="s">
        <v>15</v>
      </c>
      <c r="F45" s="4">
        <v>15</v>
      </c>
      <c r="G45" s="3">
        <v>2</v>
      </c>
      <c r="H45" s="4">
        <f t="shared" si="0"/>
        <v>30</v>
      </c>
      <c r="I45" s="3">
        <v>33.96</v>
      </c>
      <c r="J45" s="3">
        <v>67.92</v>
      </c>
      <c r="K45" s="4">
        <v>0</v>
      </c>
      <c r="L45" s="4">
        <f t="shared" si="1"/>
        <v>5.0940000000000003</v>
      </c>
      <c r="M45" s="4">
        <f t="shared" si="2"/>
        <v>73.013999999999996</v>
      </c>
      <c r="N45" s="4">
        <f t="shared" si="3"/>
        <v>2.5554900000000003</v>
      </c>
      <c r="O45" s="4">
        <f t="shared" si="4"/>
        <v>35.364509999999996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2">
        <v>44998</v>
      </c>
      <c r="B46" s="2">
        <f>SUM(A46+4)</f>
        <v>45002</v>
      </c>
      <c r="C46" s="3" t="s">
        <v>82</v>
      </c>
      <c r="D46" s="3" t="s">
        <v>144</v>
      </c>
      <c r="E46" s="3" t="s">
        <v>17</v>
      </c>
      <c r="F46" s="4">
        <v>15</v>
      </c>
      <c r="G46" s="3">
        <v>4</v>
      </c>
      <c r="H46" s="4">
        <f t="shared" si="0"/>
        <v>60</v>
      </c>
      <c r="I46" s="3">
        <v>33.96</v>
      </c>
      <c r="J46" s="3">
        <v>135.84</v>
      </c>
      <c r="K46" s="4">
        <v>0</v>
      </c>
      <c r="L46" s="4">
        <f t="shared" si="1"/>
        <v>10.188000000000001</v>
      </c>
      <c r="M46" s="4">
        <f t="shared" si="2"/>
        <v>146.02799999999999</v>
      </c>
      <c r="N46" s="4">
        <f t="shared" si="3"/>
        <v>5.1109800000000005</v>
      </c>
      <c r="O46" s="4">
        <f t="shared" si="4"/>
        <v>70.729019999999991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2">
        <v>44998</v>
      </c>
      <c r="B47" s="2">
        <f t="shared" ref="B47:B56" si="13">SUM(A47+2)</f>
        <v>45000</v>
      </c>
      <c r="C47" s="3" t="s">
        <v>83</v>
      </c>
      <c r="D47" s="3" t="s">
        <v>145</v>
      </c>
      <c r="E47" s="3" t="s">
        <v>22</v>
      </c>
      <c r="F47" s="4">
        <v>15</v>
      </c>
      <c r="G47" s="3">
        <v>2</v>
      </c>
      <c r="H47" s="4">
        <f t="shared" si="0"/>
        <v>30</v>
      </c>
      <c r="I47" s="3">
        <v>49.95</v>
      </c>
      <c r="J47" s="3">
        <v>99.9</v>
      </c>
      <c r="K47" s="4">
        <v>0</v>
      </c>
      <c r="L47" s="4">
        <f t="shared" si="1"/>
        <v>7.4924999999999997</v>
      </c>
      <c r="M47" s="4">
        <f t="shared" si="2"/>
        <v>107.39250000000001</v>
      </c>
      <c r="N47" s="4">
        <f t="shared" si="3"/>
        <v>3.758737500000001</v>
      </c>
      <c r="O47" s="4">
        <f t="shared" si="4"/>
        <v>66.141262500000011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2">
        <v>44999</v>
      </c>
      <c r="B48" s="2">
        <f t="shared" si="13"/>
        <v>45001</v>
      </c>
      <c r="C48" s="3" t="s">
        <v>84</v>
      </c>
      <c r="D48" s="3" t="s">
        <v>111</v>
      </c>
      <c r="E48" s="3" t="s">
        <v>19</v>
      </c>
      <c r="F48" s="4">
        <v>15</v>
      </c>
      <c r="G48" s="3">
        <v>4</v>
      </c>
      <c r="H48" s="4">
        <f t="shared" si="0"/>
        <v>60</v>
      </c>
      <c r="I48" s="3">
        <v>49.95</v>
      </c>
      <c r="J48" s="3">
        <v>49.95</v>
      </c>
      <c r="K48" s="4">
        <v>3.61514494079558</v>
      </c>
      <c r="L48" s="4">
        <f t="shared" si="1"/>
        <v>4.0173858705596688</v>
      </c>
      <c r="M48" s="4">
        <f t="shared" si="2"/>
        <v>57.582530811355255</v>
      </c>
      <c r="N48" s="4">
        <f t="shared" si="3"/>
        <v>2.0153885783974341</v>
      </c>
      <c r="O48" s="4">
        <f t="shared" si="4"/>
        <v>-12.065388578397428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2">
        <v>44999</v>
      </c>
      <c r="B49" s="2">
        <f t="shared" si="13"/>
        <v>45001</v>
      </c>
      <c r="C49" s="3" t="s">
        <v>85</v>
      </c>
      <c r="D49" s="3" t="s">
        <v>146</v>
      </c>
      <c r="E49" s="3" t="s">
        <v>15</v>
      </c>
      <c r="F49" s="4">
        <v>15</v>
      </c>
      <c r="G49" s="3">
        <v>4</v>
      </c>
      <c r="H49" s="4">
        <f t="shared" si="0"/>
        <v>60</v>
      </c>
      <c r="I49" s="3">
        <v>33.96</v>
      </c>
      <c r="J49" s="3">
        <v>135.84</v>
      </c>
      <c r="K49" s="4">
        <v>0</v>
      </c>
      <c r="L49" s="4">
        <f t="shared" si="1"/>
        <v>10.188000000000001</v>
      </c>
      <c r="M49" s="4">
        <f t="shared" si="2"/>
        <v>146.02799999999999</v>
      </c>
      <c r="N49" s="4">
        <f t="shared" si="3"/>
        <v>5.1109800000000005</v>
      </c>
      <c r="O49" s="4">
        <f t="shared" si="4"/>
        <v>70.729019999999991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2">
        <v>44999</v>
      </c>
      <c r="B50" s="2">
        <f t="shared" si="13"/>
        <v>45001</v>
      </c>
      <c r="C50" s="3" t="s">
        <v>58</v>
      </c>
      <c r="D50" s="3" t="s">
        <v>166</v>
      </c>
      <c r="E50" s="3" t="s">
        <v>22</v>
      </c>
      <c r="F50" s="4">
        <v>15</v>
      </c>
      <c r="G50" s="3">
        <v>2</v>
      </c>
      <c r="H50" s="4">
        <f t="shared" si="0"/>
        <v>30</v>
      </c>
      <c r="I50" s="3">
        <v>49.95</v>
      </c>
      <c r="J50" s="3">
        <v>99.9</v>
      </c>
      <c r="K50" s="4">
        <v>3.4591580793306802</v>
      </c>
      <c r="L50" s="4">
        <f t="shared" si="1"/>
        <v>7.7519368559498005</v>
      </c>
      <c r="M50" s="4">
        <f t="shared" si="2"/>
        <v>111.11109493528048</v>
      </c>
      <c r="N50" s="4">
        <f t="shared" si="3"/>
        <v>3.8888883227348172</v>
      </c>
      <c r="O50" s="4">
        <f t="shared" si="4"/>
        <v>66.011111677265191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2">
        <v>45000</v>
      </c>
      <c r="B51" s="2">
        <f t="shared" si="13"/>
        <v>45002</v>
      </c>
      <c r="C51" s="3" t="s">
        <v>86</v>
      </c>
      <c r="D51" s="3" t="s">
        <v>121</v>
      </c>
      <c r="E51" s="3" t="s">
        <v>17</v>
      </c>
      <c r="F51" s="4">
        <v>15</v>
      </c>
      <c r="G51" s="3">
        <v>2</v>
      </c>
      <c r="H51" s="4">
        <f t="shared" si="0"/>
        <v>30</v>
      </c>
      <c r="I51" s="3">
        <v>33.96</v>
      </c>
      <c r="J51" s="3">
        <v>67.92</v>
      </c>
      <c r="K51" s="4">
        <v>7.75</v>
      </c>
      <c r="L51" s="4">
        <f t="shared" si="1"/>
        <v>5.6752500000000001</v>
      </c>
      <c r="M51" s="4">
        <f t="shared" si="2"/>
        <v>81.345250000000007</v>
      </c>
      <c r="N51" s="4">
        <f t="shared" si="3"/>
        <v>2.8470837500000004</v>
      </c>
      <c r="O51" s="4">
        <f t="shared" si="4"/>
        <v>35.072916250000006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2">
        <v>45000</v>
      </c>
      <c r="B52" s="2">
        <f t="shared" si="13"/>
        <v>45002</v>
      </c>
      <c r="C52" s="3" t="s">
        <v>87</v>
      </c>
      <c r="D52" s="3" t="s">
        <v>122</v>
      </c>
      <c r="E52" s="3" t="s">
        <v>19</v>
      </c>
      <c r="F52" s="4">
        <v>15</v>
      </c>
      <c r="G52" s="3">
        <v>2</v>
      </c>
      <c r="H52" s="4">
        <f t="shared" si="0"/>
        <v>30</v>
      </c>
      <c r="I52" s="3">
        <v>49.95</v>
      </c>
      <c r="J52" s="3">
        <v>99.9</v>
      </c>
      <c r="K52" s="4">
        <v>8.86</v>
      </c>
      <c r="L52" s="4">
        <f t="shared" si="1"/>
        <v>8.157</v>
      </c>
      <c r="M52" s="4">
        <f t="shared" si="2"/>
        <v>116.917</v>
      </c>
      <c r="N52" s="4">
        <f t="shared" si="3"/>
        <v>4.0920950000000005</v>
      </c>
      <c r="O52" s="4">
        <f t="shared" si="4"/>
        <v>65.807905000000005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2">
        <v>45001</v>
      </c>
      <c r="B53" s="2">
        <f t="shared" si="13"/>
        <v>45003</v>
      </c>
      <c r="C53" s="3" t="s">
        <v>88</v>
      </c>
      <c r="D53" s="3" t="s">
        <v>147</v>
      </c>
      <c r="E53" s="3" t="s">
        <v>19</v>
      </c>
      <c r="F53" s="4">
        <v>15</v>
      </c>
      <c r="G53" s="3">
        <v>2</v>
      </c>
      <c r="H53" s="4">
        <f t="shared" si="0"/>
        <v>30</v>
      </c>
      <c r="I53" s="3">
        <v>49.95</v>
      </c>
      <c r="J53" s="3">
        <v>99.9</v>
      </c>
      <c r="K53" s="4">
        <v>7.79</v>
      </c>
      <c r="L53" s="4">
        <f t="shared" si="1"/>
        <v>8.0767500000000005</v>
      </c>
      <c r="M53" s="4">
        <f t="shared" si="2"/>
        <v>115.76675000000002</v>
      </c>
      <c r="N53" s="4">
        <f t="shared" si="3"/>
        <v>4.0518362500000009</v>
      </c>
      <c r="O53" s="4">
        <f t="shared" si="4"/>
        <v>65.848163749999998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2">
        <v>45001</v>
      </c>
      <c r="B54" s="2">
        <f t="shared" si="13"/>
        <v>45003</v>
      </c>
      <c r="C54" s="3" t="s">
        <v>178</v>
      </c>
      <c r="D54" s="3" t="s">
        <v>123</v>
      </c>
      <c r="E54" s="3" t="s">
        <v>21</v>
      </c>
      <c r="F54" s="4">
        <v>15</v>
      </c>
      <c r="G54" s="3">
        <v>4</v>
      </c>
      <c r="H54" s="4">
        <f t="shared" si="0"/>
        <v>60</v>
      </c>
      <c r="I54" s="3">
        <v>49.95</v>
      </c>
      <c r="J54" s="3">
        <v>49.95</v>
      </c>
      <c r="K54" s="4">
        <v>6.68</v>
      </c>
      <c r="L54" s="4">
        <f t="shared" si="1"/>
        <v>4.2472500000000002</v>
      </c>
      <c r="M54" s="4">
        <f t="shared" si="2"/>
        <v>60.877250000000004</v>
      </c>
      <c r="N54" s="4">
        <f t="shared" si="3"/>
        <v>2.1307037500000003</v>
      </c>
      <c r="O54" s="4">
        <f t="shared" si="4"/>
        <v>-12.180703749999997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2">
        <v>45001</v>
      </c>
      <c r="B55" s="2">
        <f t="shared" si="13"/>
        <v>45003</v>
      </c>
      <c r="C55" s="3" t="s">
        <v>173</v>
      </c>
      <c r="D55" s="3" t="s">
        <v>148</v>
      </c>
      <c r="E55" s="3" t="s">
        <v>34</v>
      </c>
      <c r="F55" s="4">
        <v>15</v>
      </c>
      <c r="G55" s="3">
        <v>3</v>
      </c>
      <c r="H55" s="4">
        <f t="shared" si="0"/>
        <v>45</v>
      </c>
      <c r="I55" s="3">
        <v>33.96</v>
      </c>
      <c r="J55" s="3">
        <v>101.88</v>
      </c>
      <c r="K55" s="4">
        <v>12.23</v>
      </c>
      <c r="L55" s="4">
        <f t="shared" si="1"/>
        <v>8.5582499999999992</v>
      </c>
      <c r="M55" s="4">
        <f t="shared" si="2"/>
        <v>122.66825</v>
      </c>
      <c r="N55" s="4">
        <f t="shared" si="3"/>
        <v>4.2933887500000001</v>
      </c>
      <c r="O55" s="4">
        <f t="shared" si="4"/>
        <v>52.586611249999997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2">
        <v>45002</v>
      </c>
      <c r="B56" s="2">
        <f t="shared" si="13"/>
        <v>45004</v>
      </c>
      <c r="C56" s="3" t="s">
        <v>89</v>
      </c>
      <c r="D56" s="3" t="s">
        <v>149</v>
      </c>
      <c r="E56" s="3" t="s">
        <v>21</v>
      </c>
      <c r="F56" s="4">
        <v>15</v>
      </c>
      <c r="G56" s="3">
        <v>4</v>
      </c>
      <c r="H56" s="4">
        <f t="shared" si="0"/>
        <v>60</v>
      </c>
      <c r="I56" s="3">
        <v>49.95</v>
      </c>
      <c r="J56" s="3">
        <v>49.95</v>
      </c>
      <c r="K56" s="4">
        <v>7.23</v>
      </c>
      <c r="L56" s="4">
        <f t="shared" si="1"/>
        <v>4.2885</v>
      </c>
      <c r="M56" s="4">
        <f t="shared" si="2"/>
        <v>61.468500000000006</v>
      </c>
      <c r="N56" s="4">
        <f t="shared" si="3"/>
        <v>2.1513975000000003</v>
      </c>
      <c r="O56" s="4">
        <f t="shared" si="4"/>
        <v>-12.201397499999993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2">
        <v>45002</v>
      </c>
      <c r="B57" s="2">
        <f>SUM(A57+3)</f>
        <v>45005</v>
      </c>
      <c r="C57" s="3" t="s">
        <v>90</v>
      </c>
      <c r="D57" s="3" t="s">
        <v>150</v>
      </c>
      <c r="E57" s="3" t="s">
        <v>28</v>
      </c>
      <c r="F57" s="4">
        <v>15</v>
      </c>
      <c r="G57" s="3">
        <v>2</v>
      </c>
      <c r="H57" s="4">
        <f t="shared" si="0"/>
        <v>30</v>
      </c>
      <c r="I57" s="3">
        <v>49.95</v>
      </c>
      <c r="J57" s="3">
        <v>99.9</v>
      </c>
      <c r="K57" s="4">
        <v>9.18</v>
      </c>
      <c r="L57" s="4">
        <f t="shared" si="1"/>
        <v>8.1810000000000009</v>
      </c>
      <c r="M57" s="4">
        <f t="shared" si="2"/>
        <v>117.26100000000001</v>
      </c>
      <c r="N57" s="4">
        <f t="shared" si="3"/>
        <v>4.1041350000000003</v>
      </c>
      <c r="O57" s="4">
        <f t="shared" si="4"/>
        <v>65.79586500000002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2">
        <v>45003</v>
      </c>
      <c r="B58" s="2">
        <f t="shared" ref="B58:B61" si="14">SUM(A58+2)</f>
        <v>45005</v>
      </c>
      <c r="C58" s="3" t="s">
        <v>91</v>
      </c>
      <c r="D58" s="3" t="s">
        <v>151</v>
      </c>
      <c r="E58" s="3" t="s">
        <v>17</v>
      </c>
      <c r="F58" s="4">
        <v>15</v>
      </c>
      <c r="G58" s="3">
        <v>4</v>
      </c>
      <c r="H58" s="4">
        <f t="shared" si="0"/>
        <v>60</v>
      </c>
      <c r="I58" s="3">
        <v>33.96</v>
      </c>
      <c r="J58" s="3">
        <v>135.84</v>
      </c>
      <c r="K58" s="4">
        <v>12.45</v>
      </c>
      <c r="L58" s="4">
        <f t="shared" si="1"/>
        <v>11.121749999999999</v>
      </c>
      <c r="M58" s="4">
        <f t="shared" si="2"/>
        <v>159.41174999999998</v>
      </c>
      <c r="N58" s="4">
        <f t="shared" si="3"/>
        <v>5.5794112499999997</v>
      </c>
      <c r="O58" s="4">
        <f t="shared" si="4"/>
        <v>70.260588749999982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2">
        <v>45003</v>
      </c>
      <c r="B59" s="2">
        <f t="shared" si="14"/>
        <v>45005</v>
      </c>
      <c r="C59" s="3" t="s">
        <v>92</v>
      </c>
      <c r="D59" s="3" t="s">
        <v>152</v>
      </c>
      <c r="E59" s="3" t="s">
        <v>17</v>
      </c>
      <c r="F59" s="4">
        <v>15</v>
      </c>
      <c r="G59" s="3">
        <v>2</v>
      </c>
      <c r="H59" s="4">
        <f t="shared" si="0"/>
        <v>30</v>
      </c>
      <c r="I59" s="3">
        <v>33.96</v>
      </c>
      <c r="J59" s="3">
        <v>67.92</v>
      </c>
      <c r="K59" s="4">
        <v>8.34</v>
      </c>
      <c r="L59" s="4">
        <f t="shared" si="1"/>
        <v>5.7195</v>
      </c>
      <c r="M59" s="4">
        <f t="shared" si="2"/>
        <v>81.979500000000002</v>
      </c>
      <c r="N59" s="4">
        <f t="shared" si="3"/>
        <v>2.8692825000000002</v>
      </c>
      <c r="O59" s="4">
        <f t="shared" si="4"/>
        <v>35.050717500000005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2">
        <v>45004</v>
      </c>
      <c r="B60" s="2">
        <f t="shared" si="14"/>
        <v>45006</v>
      </c>
      <c r="C60" s="3" t="s">
        <v>93</v>
      </c>
      <c r="D60" s="3" t="s">
        <v>153</v>
      </c>
      <c r="E60" s="3" t="s">
        <v>22</v>
      </c>
      <c r="F60" s="4">
        <v>15</v>
      </c>
      <c r="G60" s="3">
        <v>4</v>
      </c>
      <c r="H60" s="4">
        <f t="shared" si="0"/>
        <v>60</v>
      </c>
      <c r="I60" s="3">
        <v>49.95</v>
      </c>
      <c r="J60" s="3">
        <v>199.8</v>
      </c>
      <c r="K60" s="4">
        <v>13.24</v>
      </c>
      <c r="L60" s="4">
        <f t="shared" si="1"/>
        <v>15.978000000000002</v>
      </c>
      <c r="M60" s="4">
        <f t="shared" si="2"/>
        <v>229.01800000000003</v>
      </c>
      <c r="N60" s="4">
        <f t="shared" si="3"/>
        <v>8.0156300000000016</v>
      </c>
      <c r="O60" s="4">
        <f t="shared" si="4"/>
        <v>131.78437000000002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2">
        <v>45004</v>
      </c>
      <c r="B61" s="2">
        <f t="shared" si="14"/>
        <v>45006</v>
      </c>
      <c r="C61" s="3" t="s">
        <v>94</v>
      </c>
      <c r="D61" s="3" t="s">
        <v>154</v>
      </c>
      <c r="E61" s="3" t="s">
        <v>17</v>
      </c>
      <c r="F61" s="4">
        <v>15</v>
      </c>
      <c r="G61" s="3">
        <v>2</v>
      </c>
      <c r="H61" s="4">
        <f t="shared" si="0"/>
        <v>30</v>
      </c>
      <c r="I61" s="3">
        <v>33.96</v>
      </c>
      <c r="J61" s="3">
        <v>67.92</v>
      </c>
      <c r="K61" s="4">
        <v>7.46</v>
      </c>
      <c r="L61" s="4">
        <f t="shared" si="1"/>
        <v>5.6534999999999993</v>
      </c>
      <c r="M61" s="4">
        <f t="shared" si="2"/>
        <v>81.033499999999989</v>
      </c>
      <c r="N61" s="4">
        <f t="shared" si="3"/>
        <v>2.8361725</v>
      </c>
      <c r="O61" s="4">
        <f t="shared" si="4"/>
        <v>35.083827499999984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2">
        <v>45004</v>
      </c>
      <c r="B62" s="2">
        <f>SUM(A62+4)</f>
        <v>45008</v>
      </c>
      <c r="C62" s="3" t="s">
        <v>95</v>
      </c>
      <c r="D62" s="3" t="s">
        <v>155</v>
      </c>
      <c r="E62" s="3" t="s">
        <v>21</v>
      </c>
      <c r="F62" s="4">
        <v>15</v>
      </c>
      <c r="G62" s="3">
        <v>3</v>
      </c>
      <c r="H62" s="4">
        <f t="shared" si="0"/>
        <v>45</v>
      </c>
      <c r="I62" s="3">
        <v>49.95</v>
      </c>
      <c r="J62" s="3">
        <v>149.85</v>
      </c>
      <c r="K62" s="4">
        <v>9.43</v>
      </c>
      <c r="L62" s="4">
        <f t="shared" si="1"/>
        <v>11.946</v>
      </c>
      <c r="M62" s="4">
        <f t="shared" si="2"/>
        <v>171.226</v>
      </c>
      <c r="N62" s="4">
        <f t="shared" si="3"/>
        <v>5.9929100000000002</v>
      </c>
      <c r="O62" s="4">
        <f t="shared" si="4"/>
        <v>98.857089999999999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2">
        <v>45004</v>
      </c>
      <c r="B63" s="2">
        <f t="shared" ref="B63:B64" si="15">SUM(A63+2)</f>
        <v>45006</v>
      </c>
      <c r="C63" s="3" t="s">
        <v>96</v>
      </c>
      <c r="D63" s="3" t="s">
        <v>156</v>
      </c>
      <c r="E63" s="3" t="s">
        <v>19</v>
      </c>
      <c r="F63" s="4">
        <v>15</v>
      </c>
      <c r="G63" s="3">
        <v>4</v>
      </c>
      <c r="H63" s="4">
        <f t="shared" si="0"/>
        <v>60</v>
      </c>
      <c r="I63" s="3">
        <v>49.95</v>
      </c>
      <c r="J63" s="3">
        <v>199.8</v>
      </c>
      <c r="K63" s="4">
        <v>11.23</v>
      </c>
      <c r="L63" s="4">
        <f t="shared" si="1"/>
        <v>15.827249999999999</v>
      </c>
      <c r="M63" s="4">
        <f t="shared" si="2"/>
        <v>226.85724999999999</v>
      </c>
      <c r="N63" s="4">
        <f t="shared" si="3"/>
        <v>7.9400037500000007</v>
      </c>
      <c r="O63" s="4">
        <f t="shared" si="4"/>
        <v>131.85999625000002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2">
        <v>45015</v>
      </c>
      <c r="B64" s="2">
        <f t="shared" si="15"/>
        <v>45017</v>
      </c>
      <c r="C64" s="3" t="s">
        <v>97</v>
      </c>
      <c r="D64" s="3" t="s">
        <v>157</v>
      </c>
      <c r="E64" s="3" t="s">
        <v>21</v>
      </c>
      <c r="F64" s="4">
        <v>15</v>
      </c>
      <c r="G64" s="3">
        <v>2</v>
      </c>
      <c r="H64" s="4">
        <f t="shared" si="0"/>
        <v>30</v>
      </c>
      <c r="I64" s="3">
        <v>49.95</v>
      </c>
      <c r="J64" s="3">
        <v>99.9</v>
      </c>
      <c r="K64" s="4">
        <v>6.62</v>
      </c>
      <c r="L64" s="4">
        <f t="shared" si="1"/>
        <v>7.9890000000000008</v>
      </c>
      <c r="M64" s="4">
        <f t="shared" si="2"/>
        <v>114.50900000000001</v>
      </c>
      <c r="N64" s="4">
        <f t="shared" si="3"/>
        <v>4.0078150000000008</v>
      </c>
      <c r="O64" s="4">
        <f t="shared" si="4"/>
        <v>65.892185000000012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2">
        <v>45015</v>
      </c>
      <c r="B65" s="2">
        <f>SUM(A65+4)</f>
        <v>45019</v>
      </c>
      <c r="C65" s="3" t="s">
        <v>98</v>
      </c>
      <c r="D65" s="3" t="s">
        <v>124</v>
      </c>
      <c r="E65" s="3" t="s">
        <v>22</v>
      </c>
      <c r="F65" s="4">
        <v>15</v>
      </c>
      <c r="G65" s="3">
        <v>4</v>
      </c>
      <c r="H65" s="4">
        <f t="shared" si="0"/>
        <v>60</v>
      </c>
      <c r="I65" s="3">
        <v>49.95</v>
      </c>
      <c r="J65" s="3">
        <v>49.95</v>
      </c>
      <c r="K65" s="4">
        <v>6.98</v>
      </c>
      <c r="L65" s="4">
        <f t="shared" si="1"/>
        <v>4.2697500000000002</v>
      </c>
      <c r="M65" s="4">
        <f t="shared" si="2"/>
        <v>61.199750000000009</v>
      </c>
      <c r="N65" s="4">
        <f t="shared" si="3"/>
        <v>2.1419912500000007</v>
      </c>
      <c r="O65" s="4">
        <f t="shared" si="4"/>
        <v>-12.191991249999992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2">
        <v>45015</v>
      </c>
      <c r="B66" s="2">
        <f t="shared" ref="B66:B67" si="16">SUM(A66+2)</f>
        <v>45017</v>
      </c>
      <c r="C66" s="3" t="s">
        <v>99</v>
      </c>
      <c r="D66" s="3" t="s">
        <v>158</v>
      </c>
      <c r="E66" s="3" t="s">
        <v>15</v>
      </c>
      <c r="F66" s="4">
        <v>15</v>
      </c>
      <c r="G66" s="3">
        <v>4</v>
      </c>
      <c r="H66" s="4">
        <f t="shared" si="0"/>
        <v>60</v>
      </c>
      <c r="I66" s="3">
        <v>33.96</v>
      </c>
      <c r="J66" s="3">
        <v>135.84</v>
      </c>
      <c r="K66" s="4">
        <v>10.96</v>
      </c>
      <c r="L66" s="4">
        <f t="shared" si="1"/>
        <v>11.01</v>
      </c>
      <c r="M66" s="4">
        <f t="shared" si="2"/>
        <v>157.81</v>
      </c>
      <c r="N66" s="4">
        <f t="shared" si="3"/>
        <v>5.5233500000000006</v>
      </c>
      <c r="O66" s="4">
        <f t="shared" si="4"/>
        <v>70.316649999999981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2">
        <v>45015</v>
      </c>
      <c r="B67" s="2">
        <f t="shared" si="16"/>
        <v>45017</v>
      </c>
      <c r="C67" s="3" t="s">
        <v>100</v>
      </c>
      <c r="D67" s="3" t="s">
        <v>159</v>
      </c>
      <c r="E67" s="3" t="s">
        <v>15</v>
      </c>
      <c r="F67" s="4">
        <v>15</v>
      </c>
      <c r="G67" s="3">
        <v>4</v>
      </c>
      <c r="H67" s="4">
        <f t="shared" si="0"/>
        <v>60</v>
      </c>
      <c r="I67" s="3">
        <v>33.96</v>
      </c>
      <c r="J67" s="3">
        <v>135.84</v>
      </c>
      <c r="K67" s="4">
        <v>11.37</v>
      </c>
      <c r="L67" s="4">
        <f t="shared" si="1"/>
        <v>11.040750000000001</v>
      </c>
      <c r="M67" s="4">
        <f t="shared" si="2"/>
        <v>158.25075000000001</v>
      </c>
      <c r="N67" s="4">
        <f t="shared" si="3"/>
        <v>5.5387762500000006</v>
      </c>
      <c r="O67" s="4">
        <f t="shared" si="4"/>
        <v>70.301223750000005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9"/>
      <c r="B68" s="12"/>
      <c r="C68" s="12"/>
      <c r="D68" s="12"/>
      <c r="E68" s="12"/>
      <c r="F68" s="13"/>
      <c r="G68" s="6">
        <f t="shared" ref="G68:H68" si="17">SUM(G3:G67)</f>
        <v>204</v>
      </c>
      <c r="H68" s="7">
        <f t="shared" si="17"/>
        <v>3060</v>
      </c>
      <c r="I68" s="6"/>
      <c r="J68" s="7">
        <f t="shared" ref="J68:O68" si="18">SUM(J3:J67)</f>
        <v>6618.9899999999989</v>
      </c>
      <c r="K68" s="7">
        <f t="shared" si="18"/>
        <v>236.31208172755856</v>
      </c>
      <c r="L68" s="7">
        <f t="shared" si="18"/>
        <v>514.14765612956683</v>
      </c>
      <c r="M68" s="7">
        <f t="shared" si="18"/>
        <v>7369.4497378571268</v>
      </c>
      <c r="N68" s="7">
        <f t="shared" si="18"/>
        <v>257.93074082499936</v>
      </c>
      <c r="O68" s="8">
        <f t="shared" si="18"/>
        <v>3301.0592591750005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9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72.75" customHeight="1">
      <c r="A70" s="25" t="s">
        <v>44</v>
      </c>
      <c r="B70" s="25" t="s">
        <v>45</v>
      </c>
      <c r="C70" s="25" t="s">
        <v>46</v>
      </c>
      <c r="D70" s="25" t="s">
        <v>47</v>
      </c>
      <c r="E70" s="11"/>
      <c r="F70" s="26" t="s">
        <v>48</v>
      </c>
      <c r="G70" s="27"/>
      <c r="H70" s="28" t="s">
        <v>49</v>
      </c>
      <c r="I70" s="29"/>
      <c r="J70" s="29"/>
      <c r="K70" s="30"/>
      <c r="L70" s="4"/>
      <c r="M70" s="4"/>
      <c r="N70" s="4"/>
      <c r="O70" s="4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9">
        <f>SUM(M68)</f>
        <v>7369.4497378571268</v>
      </c>
      <c r="B71" s="10">
        <f>SUM(K68+L68+N68)</f>
        <v>1008.3904786821248</v>
      </c>
      <c r="C71" s="10">
        <f>SUM(H68)</f>
        <v>3060</v>
      </c>
      <c r="D71" s="10">
        <f>SUM(A73-B73-C73)</f>
        <v>0</v>
      </c>
      <c r="E71" s="12"/>
      <c r="F71" s="14">
        <f>AVERAGE(O3:O67)</f>
        <v>50.785527064230777</v>
      </c>
      <c r="G71" s="15"/>
      <c r="H71" s="16">
        <f>AVERAGE(M3:M67)</f>
        <v>113.37614981318657</v>
      </c>
      <c r="I71" s="17"/>
      <c r="J71" s="17"/>
      <c r="K71" s="18"/>
      <c r="L71" s="4"/>
      <c r="M71" s="4"/>
      <c r="N71" s="4"/>
      <c r="O71" s="4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2"/>
      <c r="B72" s="2"/>
      <c r="C72" s="3"/>
      <c r="D72" s="3"/>
      <c r="E72" s="12"/>
      <c r="F72" s="4"/>
      <c r="G72" s="3"/>
      <c r="H72" s="4"/>
      <c r="I72" s="3"/>
      <c r="J72" s="3"/>
      <c r="K72" s="4"/>
      <c r="L72" s="4"/>
      <c r="M72" s="4"/>
      <c r="N72" s="4"/>
      <c r="O72" s="4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2"/>
      <c r="B73" s="2"/>
      <c r="C73" s="3"/>
      <c r="D73" s="3"/>
      <c r="E73" s="12"/>
      <c r="F73" s="4"/>
      <c r="G73" s="3"/>
      <c r="H73" s="4"/>
      <c r="I73" s="3"/>
      <c r="J73" s="3"/>
      <c r="K73" s="4"/>
      <c r="L73" s="4"/>
      <c r="M73" s="4"/>
      <c r="N73" s="4"/>
      <c r="O73" s="4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3"/>
      <c r="B74" s="3"/>
      <c r="C74" s="3"/>
      <c r="D74" s="3"/>
      <c r="E74" s="12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26" ht="15.75" customHeight="1">
      <c r="A75" s="3"/>
      <c r="B75" s="3"/>
      <c r="C75" s="3"/>
      <c r="D75" s="3"/>
      <c r="E75" s="12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26" ht="15.75" customHeight="1">
      <c r="A76" s="3"/>
      <c r="B76" s="3"/>
      <c r="C76" s="3"/>
      <c r="D76" s="3"/>
      <c r="E76" s="12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26" ht="15.75" customHeight="1">
      <c r="A77" s="3"/>
      <c r="B77" s="3"/>
      <c r="C77" s="3"/>
      <c r="D77" s="3"/>
      <c r="E77" s="12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26" ht="15.75" customHeight="1">
      <c r="A78" s="3"/>
      <c r="B78" s="3"/>
      <c r="C78" s="3"/>
      <c r="D78" s="3"/>
      <c r="E78" s="12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26" ht="15.75" customHeight="1">
      <c r="A79" s="3"/>
      <c r="B79" s="3"/>
      <c r="C79" s="3"/>
      <c r="D79" s="3"/>
      <c r="E79" s="12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26" ht="15.75" customHeight="1">
      <c r="A80" s="3"/>
      <c r="B80" s="3"/>
      <c r="C80" s="3"/>
      <c r="D80" s="3"/>
      <c r="E80" s="12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5.75" customHeight="1">
      <c r="A81" s="3"/>
      <c r="B81" s="3"/>
      <c r="C81" s="3"/>
      <c r="D81" s="3"/>
      <c r="E81" s="12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5.75" customHeight="1">
      <c r="A82" s="3"/>
      <c r="B82" s="3"/>
      <c r="C82" s="3"/>
      <c r="D82" s="3"/>
      <c r="E82" s="12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5.75" customHeight="1">
      <c r="A83" s="3"/>
      <c r="B83" s="3"/>
      <c r="C83" s="3"/>
      <c r="D83" s="3"/>
      <c r="E83" s="12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5.75" customHeight="1">
      <c r="A84" s="3"/>
      <c r="B84" s="3"/>
      <c r="C84" s="3"/>
      <c r="D84" s="3"/>
      <c r="E84" s="12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5.75" customHeight="1">
      <c r="A85" s="3"/>
      <c r="B85" s="3"/>
      <c r="C85" s="3"/>
      <c r="D85" s="3"/>
      <c r="E85" s="12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5.75" customHeight="1">
      <c r="A86" s="3"/>
      <c r="B86" s="3"/>
      <c r="C86" s="3"/>
      <c r="D86" s="3"/>
      <c r="E86" s="12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5.75" customHeight="1">
      <c r="A87" s="3"/>
      <c r="B87" s="3"/>
      <c r="C87" s="3"/>
      <c r="D87" s="3"/>
      <c r="E87" s="12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5.75" customHeight="1">
      <c r="A88" s="3"/>
      <c r="B88" s="3"/>
      <c r="C88" s="3"/>
      <c r="D88" s="3"/>
      <c r="E88" s="12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mergeCells count="8">
    <mergeCell ref="A1:O1"/>
    <mergeCell ref="A68:F68"/>
    <mergeCell ref="A69:O69"/>
    <mergeCell ref="E70:E88"/>
    <mergeCell ref="F70:G70"/>
    <mergeCell ref="H70:K70"/>
    <mergeCell ref="F71:G71"/>
    <mergeCell ref="H71:K71"/>
  </mergeCells>
  <conditionalFormatting sqref="F3:F67 F72:F73 L70:Z70">
    <cfRule type="containsBlanks" dxfId="7" priority="1">
      <formula>LEN(TRIM(F3))=0</formula>
    </cfRule>
  </conditionalFormatting>
  <conditionalFormatting sqref="A3:E50 A68:A69 A70:E70 A71:D73 B51:B67 G3:Z3 G4:M50 G72:Z73 H51:H67 K51:M67 L71:Z71 N4:Z67 P68:Z69">
    <cfRule type="containsBlanks" dxfId="6" priority="2">
      <formula>LEN(TRIM(A3))=0</formula>
    </cfRule>
  </conditionalFormatting>
  <conditionalFormatting sqref="P2:Z2">
    <cfRule type="containsBlanks" dxfId="5" priority="3">
      <formula>LEN(TRIM(P2))=0</formula>
    </cfRule>
  </conditionalFormatting>
  <conditionalFormatting sqref="G68:O68">
    <cfRule type="containsBlanks" dxfId="4" priority="4">
      <formula>LEN(TRIM(G68))=0</formula>
    </cfRule>
  </conditionalFormatting>
  <conditionalFormatting sqref="F70">
    <cfRule type="containsBlanks" dxfId="3" priority="5">
      <formula>LEN(TRIM(F70))=0</formula>
    </cfRule>
  </conditionalFormatting>
  <conditionalFormatting sqref="F71">
    <cfRule type="containsBlanks" dxfId="2" priority="6">
      <formula>LEN(TRIM(F71))=0</formula>
    </cfRule>
  </conditionalFormatting>
  <conditionalFormatting sqref="H70">
    <cfRule type="containsBlanks" dxfId="1" priority="7">
      <formula>LEN(TRIM(H70))=0</formula>
    </cfRule>
  </conditionalFormatting>
  <conditionalFormatting sqref="H71">
    <cfRule type="containsBlanks" dxfId="0" priority="8">
      <formula>LEN(TRIM(H71))=0</formula>
    </cfRule>
  </conditionalFormatting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February Sales</vt:lpstr>
      <vt:lpstr>March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r</dc:creator>
  <cp:lastModifiedBy>c r</cp:lastModifiedBy>
  <dcterms:created xsi:type="dcterms:W3CDTF">2024-01-23T04:39:28Z</dcterms:created>
  <dcterms:modified xsi:type="dcterms:W3CDTF">2024-02-17T02:16:12Z</dcterms:modified>
</cp:coreProperties>
</file>